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YJ\Desktop\"/>
    </mc:Choice>
  </mc:AlternateContent>
  <xr:revisionPtr revIDLastSave="0" documentId="13_ncr:1_{CD602477-803B-4BF4-A92B-FF717FCE52F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메뉴 구조도" sheetId="1" r:id="rId1"/>
    <sheet name="프로그램 명세서" sheetId="2" r:id="rId2"/>
    <sheet name="WBS" sheetId="3" r:id="rId3"/>
    <sheet name="테이블 명세서" sheetId="4" r:id="rId4"/>
    <sheet name="E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C35" i="3" l="1"/>
  <c r="F56" i="3" l="1"/>
  <c r="C56" i="3"/>
  <c r="F54" i="3"/>
  <c r="C54" i="3"/>
  <c r="F31" i="3"/>
  <c r="C31" i="3"/>
  <c r="F33" i="3"/>
  <c r="C33" i="3"/>
  <c r="G15" i="3"/>
  <c r="F63" i="3" l="1"/>
  <c r="C63" i="3"/>
  <c r="G62" i="3"/>
  <c r="C62" i="3" s="1"/>
  <c r="F62" i="3"/>
  <c r="F61" i="3"/>
  <c r="C61" i="3"/>
  <c r="F60" i="3"/>
  <c r="C60" i="3"/>
  <c r="F58" i="3"/>
  <c r="C58" i="3"/>
  <c r="G53" i="3"/>
  <c r="C53" i="3" s="1"/>
  <c r="F53" i="3"/>
  <c r="F52" i="3"/>
  <c r="C52" i="3"/>
  <c r="F51" i="3"/>
  <c r="C51" i="3"/>
  <c r="F50" i="3"/>
  <c r="C50" i="3"/>
  <c r="F49" i="3"/>
  <c r="C49" i="3"/>
  <c r="G48" i="3"/>
  <c r="F48" i="3"/>
  <c r="C48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G40" i="3"/>
  <c r="C40" i="3" s="1"/>
  <c r="F40" i="3"/>
  <c r="G39" i="3"/>
  <c r="C39" i="3" s="1"/>
  <c r="F39" i="3"/>
  <c r="F38" i="3"/>
  <c r="C38" i="3"/>
  <c r="F37" i="3"/>
  <c r="C37" i="3"/>
  <c r="F35" i="3"/>
  <c r="G30" i="3"/>
  <c r="C30" i="3" s="1"/>
  <c r="F30" i="3"/>
  <c r="F29" i="3"/>
  <c r="C29" i="3"/>
  <c r="F28" i="3"/>
  <c r="C28" i="3"/>
  <c r="F27" i="3"/>
  <c r="C27" i="3"/>
  <c r="F26" i="3"/>
  <c r="C26" i="3"/>
  <c r="G25" i="3"/>
  <c r="C25" i="3" s="1"/>
  <c r="F25" i="3"/>
  <c r="F24" i="3"/>
  <c r="C24" i="3"/>
  <c r="F23" i="3"/>
  <c r="C23" i="3"/>
  <c r="F22" i="3"/>
  <c r="C22" i="3"/>
  <c r="F21" i="3"/>
  <c r="C21" i="3"/>
  <c r="F20" i="3"/>
  <c r="C20" i="3"/>
  <c r="F19" i="3"/>
  <c r="C19" i="3"/>
  <c r="C18" i="3"/>
  <c r="F18" i="3"/>
  <c r="G17" i="3"/>
  <c r="C17" i="3" s="1"/>
  <c r="F17" i="3"/>
  <c r="F16" i="3"/>
  <c r="C16" i="3"/>
  <c r="C15" i="3"/>
  <c r="F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G3" i="3"/>
  <c r="C3" i="3" s="1"/>
  <c r="F6" i="3"/>
  <c r="F5" i="3"/>
  <c r="C5" i="3"/>
  <c r="F4" i="3"/>
  <c r="C4" i="3"/>
  <c r="F3" i="3"/>
  <c r="C6" i="3" l="1"/>
</calcChain>
</file>

<file path=xl/sharedStrings.xml><?xml version="1.0" encoding="utf-8"?>
<sst xmlns="http://schemas.openxmlformats.org/spreadsheetml/2006/main" count="750" uniqueCount="360">
  <si>
    <t>1depth</t>
    <phoneticPr fontId="2" type="noConversion"/>
  </si>
  <si>
    <t>Page/기능구분</t>
    <phoneticPr fontId="2" type="noConversion"/>
  </si>
  <si>
    <t>Program</t>
  </si>
  <si>
    <t>main</t>
    <phoneticPr fontId="2" type="noConversion"/>
  </si>
  <si>
    <t>구분</t>
    <phoneticPr fontId="2" type="noConversion"/>
  </si>
  <si>
    <t>공통</t>
    <phoneticPr fontId="2" type="noConversion"/>
  </si>
  <si>
    <t>Page</t>
    <phoneticPr fontId="2" type="noConversion"/>
  </si>
  <si>
    <t>사용자</t>
    <phoneticPr fontId="2" type="noConversion"/>
  </si>
  <si>
    <t>2depth</t>
    <phoneticPr fontId="2" type="noConversion"/>
  </si>
  <si>
    <t>3depth</t>
    <phoneticPr fontId="2" type="noConversion"/>
  </si>
  <si>
    <t>Tab/Page</t>
    <phoneticPr fontId="2" type="noConversion"/>
  </si>
  <si>
    <t>비고</t>
    <phoneticPr fontId="2" type="noConversion"/>
  </si>
  <si>
    <t>main</t>
    <phoneticPr fontId="2" type="noConversion"/>
  </si>
  <si>
    <t>회원정보</t>
    <phoneticPr fontId="2" type="noConversion"/>
  </si>
  <si>
    <t>로그인</t>
    <phoneticPr fontId="2" type="noConversion"/>
  </si>
  <si>
    <t>Program</t>
    <phoneticPr fontId="2" type="noConversion"/>
  </si>
  <si>
    <t>회원가입</t>
    <phoneticPr fontId="2" type="noConversion"/>
  </si>
  <si>
    <t>아이디 찾기</t>
    <phoneticPr fontId="2" type="noConversion"/>
  </si>
  <si>
    <t>회원 정보 변경</t>
    <phoneticPr fontId="2" type="noConversion"/>
  </si>
  <si>
    <t>게시판</t>
    <phoneticPr fontId="2" type="noConversion"/>
  </si>
  <si>
    <t>체육시설 예약</t>
    <phoneticPr fontId="2" type="noConversion"/>
  </si>
  <si>
    <t>예약 현황</t>
    <phoneticPr fontId="2" type="noConversion"/>
  </si>
  <si>
    <t>체육시설 예약 취소</t>
    <phoneticPr fontId="2" type="noConversion"/>
  </si>
  <si>
    <t>관리자</t>
    <phoneticPr fontId="2" type="noConversion"/>
  </si>
  <si>
    <t>구분</t>
    <phoneticPr fontId="2" type="noConversion"/>
  </si>
  <si>
    <t>1depth</t>
    <phoneticPr fontId="2" type="noConversion"/>
  </si>
  <si>
    <t>Page/기능구분</t>
    <phoneticPr fontId="2" type="noConversion"/>
  </si>
  <si>
    <t>불참 인원 사용 제한</t>
    <phoneticPr fontId="2" type="noConversion"/>
  </si>
  <si>
    <t>top</t>
    <phoneticPr fontId="2" type="noConversion"/>
  </si>
  <si>
    <t>footer</t>
    <phoneticPr fontId="2" type="noConversion"/>
  </si>
  <si>
    <t>공통</t>
    <phoneticPr fontId="2" type="noConversion"/>
  </si>
  <si>
    <t>Page</t>
    <phoneticPr fontId="2" type="noConversion"/>
  </si>
  <si>
    <t>NO</t>
    <phoneticPr fontId="5" type="noConversion"/>
  </si>
  <si>
    <t>업무영역</t>
  </si>
  <si>
    <t>프로그램ID</t>
  </si>
  <si>
    <t>프로그램명</t>
  </si>
  <si>
    <t>DB Transaction</t>
  </si>
  <si>
    <t>작업자</t>
  </si>
  <si>
    <t>구분</t>
  </si>
  <si>
    <t>Lev1</t>
  </si>
  <si>
    <t>Lev2</t>
  </si>
  <si>
    <t>Lev3</t>
  </si>
  <si>
    <t>로그인</t>
    <phoneticPr fontId="2" type="noConversion"/>
  </si>
  <si>
    <t>USER_001</t>
    <phoneticPr fontId="2" type="noConversion"/>
  </si>
  <si>
    <t>R</t>
    <phoneticPr fontId="2" type="noConversion"/>
  </si>
  <si>
    <t>USER_002</t>
    <phoneticPr fontId="2" type="noConversion"/>
  </si>
  <si>
    <t>USER_003</t>
    <phoneticPr fontId="2" type="noConversion"/>
  </si>
  <si>
    <t>아이디 찾기</t>
    <phoneticPr fontId="2" type="noConversion"/>
  </si>
  <si>
    <t>R</t>
    <phoneticPr fontId="2" type="noConversion"/>
  </si>
  <si>
    <t>비밀번호 찾기</t>
    <phoneticPr fontId="2" type="noConversion"/>
  </si>
  <si>
    <t>비밀번호 찾기</t>
    <phoneticPr fontId="2" type="noConversion"/>
  </si>
  <si>
    <t>USER_004</t>
    <phoneticPr fontId="2" type="noConversion"/>
  </si>
  <si>
    <t>비밀번호 찾기</t>
    <phoneticPr fontId="2" type="noConversion"/>
  </si>
  <si>
    <t>회원 정보 변경</t>
    <phoneticPr fontId="2" type="noConversion"/>
  </si>
  <si>
    <t>USER_005</t>
    <phoneticPr fontId="2" type="noConversion"/>
  </si>
  <si>
    <t>회원탈퇴</t>
    <phoneticPr fontId="2" type="noConversion"/>
  </si>
  <si>
    <t>USER_006</t>
    <phoneticPr fontId="2" type="noConversion"/>
  </si>
  <si>
    <t>D</t>
    <phoneticPr fontId="2" type="noConversion"/>
  </si>
  <si>
    <t>게시판</t>
    <phoneticPr fontId="2" type="noConversion"/>
  </si>
  <si>
    <t>게시글 등록</t>
    <phoneticPr fontId="2" type="noConversion"/>
  </si>
  <si>
    <t>USER_007</t>
    <phoneticPr fontId="2" type="noConversion"/>
  </si>
  <si>
    <t>C</t>
    <phoneticPr fontId="2" type="noConversion"/>
  </si>
  <si>
    <t>게시글 조회</t>
    <phoneticPr fontId="2" type="noConversion"/>
  </si>
  <si>
    <t>USER_008</t>
    <phoneticPr fontId="2" type="noConversion"/>
  </si>
  <si>
    <t>게시글 조회</t>
    <phoneticPr fontId="2" type="noConversion"/>
  </si>
  <si>
    <t>게시글 삭제</t>
    <phoneticPr fontId="2" type="noConversion"/>
  </si>
  <si>
    <t>USER_009</t>
    <phoneticPr fontId="2" type="noConversion"/>
  </si>
  <si>
    <t>게시글 삭제</t>
    <phoneticPr fontId="2" type="noConversion"/>
  </si>
  <si>
    <t>D</t>
    <phoneticPr fontId="2" type="noConversion"/>
  </si>
  <si>
    <t>게시글 수정</t>
    <phoneticPr fontId="2" type="noConversion"/>
  </si>
  <si>
    <t>USER_010</t>
    <phoneticPr fontId="2" type="noConversion"/>
  </si>
  <si>
    <t>게시글 수정</t>
    <phoneticPr fontId="2" type="noConversion"/>
  </si>
  <si>
    <t>체육시설 예약</t>
    <phoneticPr fontId="2" type="noConversion"/>
  </si>
  <si>
    <t>예약 현황</t>
    <phoneticPr fontId="2" type="noConversion"/>
  </si>
  <si>
    <t>USER_011</t>
    <phoneticPr fontId="2" type="noConversion"/>
  </si>
  <si>
    <t>예약현황 시각화</t>
    <phoneticPr fontId="2" type="noConversion"/>
  </si>
  <si>
    <t>R</t>
    <phoneticPr fontId="2" type="noConversion"/>
  </si>
  <si>
    <t>체육시설 추천</t>
    <phoneticPr fontId="2" type="noConversion"/>
  </si>
  <si>
    <t>USER_012</t>
    <phoneticPr fontId="2" type="noConversion"/>
  </si>
  <si>
    <t>R</t>
    <phoneticPr fontId="2" type="noConversion"/>
  </si>
  <si>
    <t>체육시설 조회</t>
    <phoneticPr fontId="2" type="noConversion"/>
  </si>
  <si>
    <t>USER_013</t>
    <phoneticPr fontId="2" type="noConversion"/>
  </si>
  <si>
    <t>체육시설 조회</t>
    <phoneticPr fontId="2" type="noConversion"/>
  </si>
  <si>
    <t>USER_014</t>
    <phoneticPr fontId="2" type="noConversion"/>
  </si>
  <si>
    <t>체육시설 예약</t>
    <phoneticPr fontId="2" type="noConversion"/>
  </si>
  <si>
    <t>체육시설 예약 취소</t>
    <phoneticPr fontId="2" type="noConversion"/>
  </si>
  <si>
    <t>USER_015</t>
    <phoneticPr fontId="2" type="noConversion"/>
  </si>
  <si>
    <t>체육시설 예약 취소</t>
    <phoneticPr fontId="2" type="noConversion"/>
  </si>
  <si>
    <t>관리자</t>
    <phoneticPr fontId="2" type="noConversion"/>
  </si>
  <si>
    <t>NO</t>
    <phoneticPr fontId="5" type="noConversion"/>
  </si>
  <si>
    <t>main</t>
    <phoneticPr fontId="2" type="noConversion"/>
  </si>
  <si>
    <t>회원정보관리</t>
    <phoneticPr fontId="2" type="noConversion"/>
  </si>
  <si>
    <t>로그인</t>
    <phoneticPr fontId="2" type="noConversion"/>
  </si>
  <si>
    <t>ADMIN_001</t>
    <phoneticPr fontId="2" type="noConversion"/>
  </si>
  <si>
    <t>회원가입</t>
    <phoneticPr fontId="2" type="noConversion"/>
  </si>
  <si>
    <t>ADMIN_002</t>
    <phoneticPr fontId="2" type="noConversion"/>
  </si>
  <si>
    <t>아이디 찾기</t>
    <phoneticPr fontId="2" type="noConversion"/>
  </si>
  <si>
    <t>ADMIN_003</t>
    <phoneticPr fontId="2" type="noConversion"/>
  </si>
  <si>
    <t>ADMIN_004</t>
    <phoneticPr fontId="2" type="noConversion"/>
  </si>
  <si>
    <t>ADMIN_005</t>
    <phoneticPr fontId="2" type="noConversion"/>
  </si>
  <si>
    <t>ADMIN_006</t>
    <phoneticPr fontId="2" type="noConversion"/>
  </si>
  <si>
    <t>불참 인원 사용 제한</t>
    <phoneticPr fontId="2" type="noConversion"/>
  </si>
  <si>
    <t>ADMIN_007</t>
    <phoneticPr fontId="2" type="noConversion"/>
  </si>
  <si>
    <t>게시판 관리</t>
    <phoneticPr fontId="2" type="noConversion"/>
  </si>
  <si>
    <t>게시글 등록</t>
    <phoneticPr fontId="2" type="noConversion"/>
  </si>
  <si>
    <t>ADMIN_008</t>
    <phoneticPr fontId="2" type="noConversion"/>
  </si>
  <si>
    <t>ADMIN_009</t>
    <phoneticPr fontId="2" type="noConversion"/>
  </si>
  <si>
    <t>ADMIN_010</t>
    <phoneticPr fontId="2" type="noConversion"/>
  </si>
  <si>
    <t>ADMIN_011</t>
    <phoneticPr fontId="2" type="noConversion"/>
  </si>
  <si>
    <t>ADMIN_012</t>
    <phoneticPr fontId="2" type="noConversion"/>
  </si>
  <si>
    <t>ADMIN_013</t>
    <phoneticPr fontId="2" type="noConversion"/>
  </si>
  <si>
    <t>ADMIN_014</t>
    <phoneticPr fontId="2" type="noConversion"/>
  </si>
  <si>
    <t>ADMIN_015</t>
    <phoneticPr fontId="2" type="noConversion"/>
  </si>
  <si>
    <t>체육시설 예약</t>
    <phoneticPr fontId="2" type="noConversion"/>
  </si>
  <si>
    <t>체육시설 예약 취소</t>
    <phoneticPr fontId="2" type="noConversion"/>
  </si>
  <si>
    <t>정재윤</t>
    <phoneticPr fontId="2" type="noConversion"/>
  </si>
  <si>
    <t>D</t>
    <phoneticPr fontId="2" type="noConversion"/>
  </si>
  <si>
    <t>태스크</t>
    <phoneticPr fontId="5" type="noConversion"/>
  </si>
  <si>
    <t>상태</t>
  </si>
  <si>
    <t>시작일</t>
  </si>
  <si>
    <t>종료일</t>
  </si>
  <si>
    <t>기간</t>
  </si>
  <si>
    <t>진척률(%)</t>
    <phoneticPr fontId="2" type="noConversion"/>
  </si>
  <si>
    <t>설계</t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</si>
  <si>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</si>
  <si>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</si>
  <si>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</si>
  <si>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</si>
  <si>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</si>
  <si>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</si>
  <si>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</si>
  <si>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</si>
  <si>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</si>
  <si>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구현(소프트웨어개발)</t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</si>
  <si>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</si>
  <si>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</si>
  <si>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</si>
  <si>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</si>
  <si>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정재윤</t>
    <phoneticPr fontId="2" type="noConversion"/>
  </si>
  <si>
    <t>회원탈퇴</t>
    <phoneticPr fontId="2" type="noConversion"/>
  </si>
  <si>
    <t>체육시설 추천</t>
    <phoneticPr fontId="2" type="noConversion"/>
  </si>
  <si>
    <t>체육시설 조회</t>
    <phoneticPr fontId="2" type="noConversion"/>
  </si>
  <si>
    <t>사용자</t>
    <phoneticPr fontId="2" type="noConversion"/>
  </si>
  <si>
    <t>관리자</t>
    <phoneticPr fontId="2" type="noConversion"/>
  </si>
  <si>
    <t>아이디 찾기</t>
    <phoneticPr fontId="2" type="noConversion"/>
  </si>
  <si>
    <t>비밀번호 찾기</t>
    <phoneticPr fontId="2" type="noConversion"/>
  </si>
  <si>
    <t>회원정보 관리</t>
    <phoneticPr fontId="2" type="noConversion"/>
  </si>
  <si>
    <t>상세보기</t>
    <phoneticPr fontId="2" type="noConversion"/>
  </si>
  <si>
    <t>상세보기</t>
    <phoneticPr fontId="2" type="noConversion"/>
  </si>
  <si>
    <t>조회 상세보기</t>
    <phoneticPr fontId="2" type="noConversion"/>
  </si>
  <si>
    <t>C-R</t>
    <phoneticPr fontId="2" type="noConversion"/>
  </si>
  <si>
    <t>R-U</t>
    <phoneticPr fontId="2" type="noConversion"/>
  </si>
  <si>
    <t>R-U</t>
    <phoneticPr fontId="2" type="noConversion"/>
  </si>
  <si>
    <t>R-U</t>
    <phoneticPr fontId="2" type="noConversion"/>
  </si>
  <si>
    <t>C-R</t>
    <phoneticPr fontId="2" type="noConversion"/>
  </si>
  <si>
    <t>R-U</t>
    <phoneticPr fontId="2" type="noConversion"/>
  </si>
  <si>
    <t>R-U</t>
    <phoneticPr fontId="2" type="noConversion"/>
  </si>
  <si>
    <t>인근 체육시설 추천</t>
    <phoneticPr fontId="2" type="noConversion"/>
  </si>
  <si>
    <t>인근 체육시설 추천</t>
    <phoneticPr fontId="2" type="noConversion"/>
  </si>
  <si>
    <t>정재윤</t>
  </si>
  <si>
    <t>정재윤</t>
    <phoneticPr fontId="2" type="noConversion"/>
  </si>
  <si>
    <t>ADMIN_016</t>
    <phoneticPr fontId="2" type="noConversion"/>
  </si>
  <si>
    <t>조회 상세보기</t>
    <phoneticPr fontId="2" type="noConversion"/>
  </si>
  <si>
    <t>R-D</t>
    <phoneticPr fontId="2" type="noConversion"/>
  </si>
  <si>
    <t>R-D</t>
    <phoneticPr fontId="2" type="noConversion"/>
  </si>
  <si>
    <t xml:space="preserve">  회원정보</t>
    <phoneticPr fontId="2" type="noConversion"/>
  </si>
  <si>
    <t xml:space="preserve"> TOP(공통)</t>
    <phoneticPr fontId="2" type="noConversion"/>
  </si>
  <si>
    <t xml:space="preserve"> 사용자</t>
    <phoneticPr fontId="2" type="noConversion"/>
  </si>
  <si>
    <t xml:space="preserve">   로그인</t>
    <phoneticPr fontId="2" type="noConversion"/>
  </si>
  <si>
    <t xml:space="preserve">   회원가입</t>
    <phoneticPr fontId="2" type="noConversion"/>
  </si>
  <si>
    <t xml:space="preserve">   아이디 찾기</t>
    <phoneticPr fontId="2" type="noConversion"/>
  </si>
  <si>
    <t xml:space="preserve">   비밀번호 찾기</t>
    <phoneticPr fontId="2" type="noConversion"/>
  </si>
  <si>
    <t xml:space="preserve">   회원 정보 변경</t>
    <phoneticPr fontId="2" type="noConversion"/>
  </si>
  <si>
    <t xml:space="preserve">   회원탈퇴</t>
    <phoneticPr fontId="2" type="noConversion"/>
  </si>
  <si>
    <t xml:space="preserve">  게시판</t>
    <phoneticPr fontId="2" type="noConversion"/>
  </si>
  <si>
    <t xml:space="preserve">   게시글 등록</t>
    <phoneticPr fontId="2" type="noConversion"/>
  </si>
  <si>
    <t xml:space="preserve">   게시글 조회</t>
    <phoneticPr fontId="2" type="noConversion"/>
  </si>
  <si>
    <t xml:space="preserve">   게시글 삭제</t>
    <phoneticPr fontId="2" type="noConversion"/>
  </si>
  <si>
    <t xml:space="preserve">   게시글 수정</t>
    <phoneticPr fontId="2" type="noConversion"/>
  </si>
  <si>
    <t xml:space="preserve">  체육시설 예약</t>
    <phoneticPr fontId="2" type="noConversion"/>
  </si>
  <si>
    <t xml:space="preserve">   예약 현황</t>
    <phoneticPr fontId="2" type="noConversion"/>
  </si>
  <si>
    <t xml:space="preserve">   예약 데이터 시각화</t>
    <phoneticPr fontId="2" type="noConversion"/>
  </si>
  <si>
    <t xml:space="preserve">   체육시설 추천</t>
    <phoneticPr fontId="2" type="noConversion"/>
  </si>
  <si>
    <t xml:space="preserve">   카카오 위도*경도 지도 API 연동</t>
    <phoneticPr fontId="2" type="noConversion"/>
  </si>
  <si>
    <t xml:space="preserve">   체육시설 조회</t>
    <phoneticPr fontId="2" type="noConversion"/>
  </si>
  <si>
    <t xml:space="preserve">   조회 상세보기</t>
    <phoneticPr fontId="2" type="noConversion"/>
  </si>
  <si>
    <t xml:space="preserve">   체육시설 예약</t>
    <phoneticPr fontId="2" type="noConversion"/>
  </si>
  <si>
    <t xml:space="preserve">   체육시설 예약 취소</t>
    <phoneticPr fontId="2" type="noConversion"/>
  </si>
  <si>
    <t xml:space="preserve"> 관리자</t>
    <phoneticPr fontId="2" type="noConversion"/>
  </si>
  <si>
    <t xml:space="preserve">  회원정보관리</t>
    <phoneticPr fontId="2" type="noConversion"/>
  </si>
  <si>
    <t xml:space="preserve">   로그인</t>
    <phoneticPr fontId="2" type="noConversion"/>
  </si>
  <si>
    <t xml:space="preserve">   아이디 찾기</t>
    <phoneticPr fontId="2" type="noConversion"/>
  </si>
  <si>
    <t xml:space="preserve">   비밀번호 찾기</t>
    <phoneticPr fontId="2" type="noConversion"/>
  </si>
  <si>
    <t xml:space="preserve">   회원 정보 변경</t>
    <phoneticPr fontId="2" type="noConversion"/>
  </si>
  <si>
    <t xml:space="preserve">   회원탈퇴</t>
    <phoneticPr fontId="2" type="noConversion"/>
  </si>
  <si>
    <t xml:space="preserve">   불참 인원 사용 제한</t>
    <phoneticPr fontId="2" type="noConversion"/>
  </si>
  <si>
    <t xml:space="preserve">  게시판 관리</t>
    <phoneticPr fontId="2" type="noConversion"/>
  </si>
  <si>
    <t xml:space="preserve">   게시글 등록</t>
    <phoneticPr fontId="2" type="noConversion"/>
  </si>
  <si>
    <t xml:space="preserve">   게시글 조회</t>
    <phoneticPr fontId="2" type="noConversion"/>
  </si>
  <si>
    <t xml:space="preserve">   게시글 삭제</t>
    <phoneticPr fontId="2" type="noConversion"/>
  </si>
  <si>
    <t xml:space="preserve">   게시글 수정</t>
    <phoneticPr fontId="2" type="noConversion"/>
  </si>
  <si>
    <t xml:space="preserve">  체육시설 예약</t>
    <phoneticPr fontId="2" type="noConversion"/>
  </si>
  <si>
    <t xml:space="preserve">   예약 현황</t>
    <phoneticPr fontId="2" type="noConversion"/>
  </si>
  <si>
    <t xml:space="preserve">   예약 데이터 시각화</t>
    <phoneticPr fontId="2" type="noConversion"/>
  </si>
  <si>
    <t xml:space="preserve">   체육시설 조회</t>
    <phoneticPr fontId="2" type="noConversion"/>
  </si>
  <si>
    <t xml:space="preserve">   조회 상세보기</t>
    <phoneticPr fontId="2" type="noConversion"/>
  </si>
  <si>
    <t xml:space="preserve"> 유지보수</t>
    <phoneticPr fontId="2" type="noConversion"/>
  </si>
  <si>
    <t xml:space="preserve">  프로그램 점검</t>
    <phoneticPr fontId="2" type="noConversion"/>
  </si>
  <si>
    <t xml:space="preserve">   메뉴 구조도</t>
    <phoneticPr fontId="2" type="noConversion"/>
  </si>
  <si>
    <t xml:space="preserve">   프로그램 명세서</t>
    <phoneticPr fontId="2" type="noConversion"/>
  </si>
  <si>
    <t xml:space="preserve">   논리ERD 작성</t>
    <phoneticPr fontId="2" type="noConversion"/>
  </si>
  <si>
    <t xml:space="preserve">   물리ERD 작성</t>
    <phoneticPr fontId="2" type="noConversion"/>
  </si>
  <si>
    <t xml:space="preserve"> DB 설계(ERD)</t>
    <phoneticPr fontId="2" type="noConversion"/>
  </si>
  <si>
    <t xml:space="preserve">   테이블 명세서</t>
    <phoneticPr fontId="2" type="noConversion"/>
  </si>
  <si>
    <t xml:space="preserve">   DB 구현</t>
    <phoneticPr fontId="2" type="noConversion"/>
  </si>
  <si>
    <t xml:space="preserve">   화면설계서</t>
    <phoneticPr fontId="2" type="noConversion"/>
  </si>
  <si>
    <t xml:space="preserve"> 개발환경 세팅</t>
    <phoneticPr fontId="2" type="noConversion"/>
  </si>
  <si>
    <t xml:space="preserve">   Spring 세팅</t>
    <phoneticPr fontId="2" type="noConversion"/>
  </si>
  <si>
    <t xml:space="preserve">   my-batis 세팅</t>
    <phoneticPr fontId="2" type="noConversion"/>
  </si>
  <si>
    <t>테이블 명세서</t>
    <phoneticPr fontId="2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</si>
  <si>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</si>
  <si>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</si>
  <si>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</si>
  <si>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</si>
  <si>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</si>
  <si>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Size</t>
    <phoneticPr fontId="2" type="noConversion"/>
  </si>
  <si>
    <t>Decimal</t>
  </si>
  <si>
    <t>PK</t>
  </si>
  <si>
    <t>NOT NULL</t>
  </si>
  <si>
    <t>UNIQUE</t>
  </si>
  <si>
    <t>FK</t>
  </si>
  <si>
    <t>회원 정보</t>
    <phoneticPr fontId="2" type="noConversion"/>
  </si>
  <si>
    <t>USER_TBL</t>
    <phoneticPr fontId="2" type="noConversion"/>
  </si>
  <si>
    <t>회원번호</t>
    <phoneticPr fontId="2" type="noConversion"/>
  </si>
  <si>
    <t>USER_NO</t>
    <phoneticPr fontId="2" type="noConversion"/>
  </si>
  <si>
    <t>number</t>
  </si>
  <si>
    <t>*</t>
    <phoneticPr fontId="2" type="noConversion"/>
  </si>
  <si>
    <t>-</t>
    <phoneticPr fontId="2" type="noConversion"/>
  </si>
  <si>
    <t>아이디</t>
    <phoneticPr fontId="2" type="noConversion"/>
  </si>
  <si>
    <t>USER_ID</t>
    <phoneticPr fontId="2" type="noConversion"/>
  </si>
  <si>
    <t>varchar2</t>
  </si>
  <si>
    <t>비밀번호</t>
    <phoneticPr fontId="2" type="noConversion"/>
  </si>
  <si>
    <t>USER_PWD</t>
    <phoneticPr fontId="2" type="noConversion"/>
  </si>
  <si>
    <t>회원 이름</t>
    <phoneticPr fontId="2" type="noConversion"/>
  </si>
  <si>
    <t>USER_NAME</t>
    <phoneticPr fontId="2" type="noConversion"/>
  </si>
  <si>
    <t>회원 전화번호</t>
    <phoneticPr fontId="2" type="noConversion"/>
  </si>
  <si>
    <t>USER_TEL</t>
    <phoneticPr fontId="2" type="noConversion"/>
  </si>
  <si>
    <t>자치구코드</t>
    <phoneticPr fontId="2" type="noConversion"/>
  </si>
  <si>
    <t>TOWN_CODE</t>
    <phoneticPr fontId="2" type="noConversion"/>
  </si>
  <si>
    <t>-&gt; 자치구 정보.자치구코드</t>
    <phoneticPr fontId="2" type="noConversion"/>
  </si>
  <si>
    <t>회원등록일</t>
    <phoneticPr fontId="2" type="noConversion"/>
  </si>
  <si>
    <t>USER_REG_DATE</t>
    <phoneticPr fontId="2" type="noConversion"/>
  </si>
  <si>
    <t>date</t>
  </si>
  <si>
    <t>수정자</t>
    <phoneticPr fontId="2" type="noConversion"/>
  </si>
  <si>
    <t>CHG_USER_NO</t>
    <phoneticPr fontId="2" type="noConversion"/>
  </si>
  <si>
    <t xml:space="preserve"> 수정일</t>
    <phoneticPr fontId="2" type="noConversion"/>
  </si>
  <si>
    <t>CHG_USER_DATE</t>
    <phoneticPr fontId="2" type="noConversion"/>
  </si>
  <si>
    <t>자유게시판</t>
    <phoneticPr fontId="2" type="noConversion"/>
  </si>
  <si>
    <t>NOTICE_TBL</t>
    <phoneticPr fontId="2" type="noConversion"/>
  </si>
  <si>
    <t>게시판 번호</t>
    <phoneticPr fontId="2" type="noConversion"/>
  </si>
  <si>
    <t>NT_SEQ</t>
    <phoneticPr fontId="2" type="noConversion"/>
  </si>
  <si>
    <t>-&gt; 회원 정보.회원번호</t>
    <phoneticPr fontId="2" type="noConversion"/>
  </si>
  <si>
    <t>게시글 제목</t>
    <phoneticPr fontId="2" type="noConversion"/>
  </si>
  <si>
    <t>NT_TITLE</t>
    <phoneticPr fontId="2" type="noConversion"/>
  </si>
  <si>
    <t>게시글 내용</t>
    <phoneticPr fontId="2" type="noConversion"/>
  </si>
  <si>
    <t>NT_CONTENT</t>
    <phoneticPr fontId="2" type="noConversion"/>
  </si>
  <si>
    <t>게시글 조회수</t>
    <phoneticPr fontId="2" type="noConversion"/>
  </si>
  <si>
    <t>NT_READ_CNT</t>
    <phoneticPr fontId="2" type="noConversion"/>
  </si>
  <si>
    <t>게시글 최초 등록자</t>
    <phoneticPr fontId="2" type="noConversion"/>
  </si>
  <si>
    <t xml:space="preserve"> NT_REG_USER_NO</t>
    <phoneticPr fontId="2" type="noConversion"/>
  </si>
  <si>
    <t>게시글 최초 등록일</t>
    <phoneticPr fontId="2" type="noConversion"/>
  </si>
  <si>
    <t>NT_REG_DATE</t>
    <phoneticPr fontId="2" type="noConversion"/>
  </si>
  <si>
    <t>게시글 최근 수정자</t>
    <phoneticPr fontId="2" type="noConversion"/>
  </si>
  <si>
    <t>NT_CHG_USER_NO</t>
    <phoneticPr fontId="2" type="noConversion"/>
  </si>
  <si>
    <t>게시글 최근 수정일</t>
    <phoneticPr fontId="2" type="noConversion"/>
  </si>
  <si>
    <t>NT_CHG_DATE</t>
    <phoneticPr fontId="2" type="noConversion"/>
  </si>
  <si>
    <t>체육시설정보</t>
    <phoneticPr fontId="2" type="noConversion"/>
  </si>
  <si>
    <t>SPO_FACILITY_TBL</t>
    <phoneticPr fontId="2" type="noConversion"/>
  </si>
  <si>
    <t>체육시설 번호</t>
    <phoneticPr fontId="2" type="noConversion"/>
  </si>
  <si>
    <t>SPO_NO</t>
    <phoneticPr fontId="2" type="noConversion"/>
  </si>
  <si>
    <t>체육시설명</t>
    <phoneticPr fontId="2" type="noConversion"/>
  </si>
  <si>
    <t>SPO_NAME</t>
  </si>
  <si>
    <t>종목코드</t>
    <phoneticPr fontId="2" type="noConversion"/>
  </si>
  <si>
    <t>SPO_CODE</t>
    <phoneticPr fontId="2" type="noConversion"/>
  </si>
  <si>
    <t>시설 경도</t>
    <phoneticPr fontId="2" type="noConversion"/>
  </si>
  <si>
    <t>X_POSITION</t>
    <phoneticPr fontId="2" type="noConversion"/>
  </si>
  <si>
    <t>시설 위도</t>
    <phoneticPr fontId="2" type="noConversion"/>
  </si>
  <si>
    <t>Y_POSITION</t>
    <phoneticPr fontId="2" type="noConversion"/>
  </si>
  <si>
    <t>실내/실외</t>
    <phoneticPr fontId="2" type="noConversion"/>
  </si>
  <si>
    <t>INDOOR_STATE</t>
    <phoneticPr fontId="2" type="noConversion"/>
  </si>
  <si>
    <t>char</t>
    <phoneticPr fontId="2" type="noConversion"/>
  </si>
  <si>
    <t>0이면 실내
1이면 실외</t>
    <phoneticPr fontId="2" type="noConversion"/>
  </si>
  <si>
    <t>시설 주소</t>
    <phoneticPr fontId="2" type="noConversion"/>
  </si>
  <si>
    <t>SPO_ADDR</t>
  </si>
  <si>
    <t>시설 전화번호</t>
    <phoneticPr fontId="2" type="noConversion"/>
  </si>
  <si>
    <t>SPO_TEL</t>
  </si>
  <si>
    <t>시설 홈페이지</t>
    <phoneticPr fontId="2" type="noConversion"/>
  </si>
  <si>
    <t>SPO_URL</t>
  </si>
  <si>
    <t>시설 최초 등록자</t>
    <phoneticPr fontId="2" type="noConversion"/>
  </si>
  <si>
    <t>SPO_REG_USER_NO</t>
    <phoneticPr fontId="2" type="noConversion"/>
  </si>
  <si>
    <t>시설 최초 등록일</t>
    <phoneticPr fontId="2" type="noConversion"/>
  </si>
  <si>
    <t>SPO_REG_DATE</t>
    <phoneticPr fontId="2" type="noConversion"/>
  </si>
  <si>
    <t>시설 최근 수정자</t>
    <phoneticPr fontId="2" type="noConversion"/>
  </si>
  <si>
    <t>SPO_CHG_USER_NO</t>
    <phoneticPr fontId="2" type="noConversion"/>
  </si>
  <si>
    <t>시설 최근 수정일</t>
    <phoneticPr fontId="2" type="noConversion"/>
  </si>
  <si>
    <t>SPO_CHG_DATE</t>
    <phoneticPr fontId="2" type="noConversion"/>
  </si>
  <si>
    <t>체육시설 종목정보</t>
    <phoneticPr fontId="2" type="noConversion"/>
  </si>
  <si>
    <t>SPO_KIND_TBL</t>
    <phoneticPr fontId="2" type="noConversion"/>
  </si>
  <si>
    <t>종목명</t>
    <phoneticPr fontId="2" type="noConversion"/>
  </si>
  <si>
    <t>SPO_KIND</t>
    <phoneticPr fontId="2" type="noConversion"/>
  </si>
  <si>
    <t>이용제한 회원정보</t>
    <phoneticPr fontId="2" type="noConversion"/>
  </si>
  <si>
    <t>FORBIDDEN_TBL</t>
    <phoneticPr fontId="2" type="noConversion"/>
  </si>
  <si>
    <t>사용제한 시작일</t>
    <phoneticPr fontId="2" type="noConversion"/>
  </si>
  <si>
    <t>FBD_START_DATE</t>
    <phoneticPr fontId="2" type="noConversion"/>
  </si>
  <si>
    <t>사용제한 종료일</t>
    <phoneticPr fontId="2" type="noConversion"/>
  </si>
  <si>
    <t>FBD_END_DATE</t>
    <phoneticPr fontId="2" type="noConversion"/>
  </si>
  <si>
    <t>자치구 정보</t>
    <phoneticPr fontId="2" type="noConversion"/>
  </si>
  <si>
    <t>TOWN_TBL</t>
    <phoneticPr fontId="2" type="noConversion"/>
  </si>
  <si>
    <t>자치구명</t>
    <phoneticPr fontId="2" type="noConversion"/>
  </si>
  <si>
    <t>TOWN_NAME</t>
    <phoneticPr fontId="2" type="noConversion"/>
  </si>
  <si>
    <t>모임 정보</t>
    <phoneticPr fontId="2" type="noConversion"/>
  </si>
  <si>
    <t>MATCHING_TBL</t>
  </si>
  <si>
    <t>모임 번호</t>
    <phoneticPr fontId="2" type="noConversion"/>
  </si>
  <si>
    <r>
      <t>MATCH</t>
    </r>
    <r>
      <rPr>
        <sz val="11"/>
        <color theme="1"/>
        <rFont val="맑은 고딕"/>
        <family val="2"/>
        <charset val="129"/>
        <scheme val="minor"/>
      </rPr>
      <t>ING</t>
    </r>
    <r>
      <rPr>
        <sz val="11"/>
        <color theme="1"/>
        <rFont val="맑은 고딕"/>
        <family val="2"/>
        <charset val="129"/>
        <scheme val="minor"/>
      </rPr>
      <t>_NO</t>
    </r>
    <phoneticPr fontId="2" type="noConversion"/>
  </si>
  <si>
    <t>SPO_NO</t>
  </si>
  <si>
    <r>
      <t>-&gt; 체육시설정보.체육시설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번호</t>
    </r>
    <phoneticPr fontId="2" type="noConversion"/>
  </si>
  <si>
    <t>varchar2</t>
    <phoneticPr fontId="2" type="noConversion"/>
  </si>
  <si>
    <t>-&gt; 체육시설 종목정보.종목코드</t>
    <phoneticPr fontId="2" type="noConversion"/>
  </si>
  <si>
    <t>모임 시간</t>
    <phoneticPr fontId="2" type="noConversion"/>
  </si>
  <si>
    <t>MATCHING_TIME</t>
  </si>
  <si>
    <t>모임 구성원</t>
    <phoneticPr fontId="2" type="noConversion"/>
  </si>
  <si>
    <t>MATCHING_USER_TBL</t>
  </si>
  <si>
    <r>
      <t>MATCHING_</t>
    </r>
    <r>
      <rPr>
        <sz val="11"/>
        <color theme="1"/>
        <rFont val="맑은 고딕"/>
        <family val="2"/>
        <charset val="129"/>
        <scheme val="minor"/>
      </rPr>
      <t>NO</t>
    </r>
    <phoneticPr fontId="2" type="noConversion"/>
  </si>
  <si>
    <t>-&gt; 모임 정보.모임 번호</t>
    <phoneticPr fontId="2" type="noConversion"/>
  </si>
  <si>
    <t>회원 번호</t>
    <phoneticPr fontId="2" type="noConversion"/>
  </si>
  <si>
    <t>신고 정보</t>
    <phoneticPr fontId="2" type="noConversion"/>
  </si>
  <si>
    <t>REPORT_TBL</t>
    <phoneticPr fontId="2" type="noConversion"/>
  </si>
  <si>
    <t>신고 번호</t>
    <phoneticPr fontId="2" type="noConversion"/>
  </si>
  <si>
    <t>REPORT_NO</t>
    <phoneticPr fontId="2" type="noConversion"/>
  </si>
  <si>
    <t>내용</t>
    <phoneticPr fontId="2" type="noConversion"/>
  </si>
  <si>
    <t>REPORT_CONTENT</t>
    <phoneticPr fontId="2" type="noConversion"/>
  </si>
  <si>
    <t>대상자 번호</t>
    <phoneticPr fontId="2" type="noConversion"/>
  </si>
  <si>
    <t>ATTACKER_USER_NO</t>
    <phoneticPr fontId="2" type="noConversion"/>
  </si>
  <si>
    <t>신고자 번호</t>
    <phoneticPr fontId="2" type="noConversion"/>
  </si>
  <si>
    <t>REPORT_USER_NO</t>
    <phoneticPr fontId="2" type="noConversion"/>
  </si>
  <si>
    <t>신고일</t>
    <phoneticPr fontId="2" type="noConversion"/>
  </si>
  <si>
    <r>
      <t>REPORT_</t>
    </r>
    <r>
      <rPr>
        <sz val="11"/>
        <color theme="1"/>
        <rFont val="맑은 고딕"/>
        <family val="2"/>
        <charset val="129"/>
        <scheme val="minor"/>
      </rPr>
      <t>DATE</t>
    </r>
    <phoneticPr fontId="2" type="noConversion"/>
  </si>
  <si>
    <t>투표 시작일</t>
    <phoneticPr fontId="2" type="noConversion"/>
  </si>
  <si>
    <r>
      <t>START_</t>
    </r>
    <r>
      <rPr>
        <sz val="11"/>
        <color theme="1"/>
        <rFont val="맑은 고딕"/>
        <family val="2"/>
        <charset val="129"/>
        <scheme val="minor"/>
      </rPr>
      <t>DATE</t>
    </r>
    <phoneticPr fontId="2" type="noConversion"/>
  </si>
  <si>
    <t>투표 마감일</t>
    <phoneticPr fontId="2" type="noConversion"/>
  </si>
  <si>
    <t>END_DATE</t>
    <phoneticPr fontId="2" type="noConversion"/>
  </si>
  <si>
    <t>투표정보</t>
    <phoneticPr fontId="2" type="noConversion"/>
  </si>
  <si>
    <t>REPORT_VOTE_TBL</t>
    <phoneticPr fontId="2" type="noConversion"/>
  </si>
  <si>
    <r>
      <t>REPORT_</t>
    </r>
    <r>
      <rPr>
        <sz val="11"/>
        <color theme="1"/>
        <rFont val="맑은 고딕"/>
        <family val="2"/>
        <charset val="129"/>
        <scheme val="minor"/>
      </rPr>
      <t>NO</t>
    </r>
    <phoneticPr fontId="2" type="noConversion"/>
  </si>
  <si>
    <r>
      <t>-&gt; 신고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정보.신고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번호</t>
    </r>
    <phoneticPr fontId="2" type="noConversion"/>
  </si>
  <si>
    <t>투표자 번호</t>
    <phoneticPr fontId="2" type="noConversion"/>
  </si>
  <si>
    <t>결과</t>
    <phoneticPr fontId="2" type="noConversion"/>
  </si>
  <si>
    <t>STATE</t>
    <phoneticPr fontId="2" type="noConversion"/>
  </si>
  <si>
    <t>char</t>
  </si>
  <si>
    <t>0이면 찬성
1이면 반대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</si>
</sst>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/mm/dd"/>
  </numFmts>
  <fonts count="19">
    <font>
      <sz val="11"/>
      <color theme="1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0"/>
      <color indexed="9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indexed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rgb="FF5B9BD5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/>
  </cellStyleXfs>
  <cellXfs count="125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14" fontId="8" fillId="7" borderId="1" xfId="0" applyNumberFormat="1" applyFont="1" applyFill="1" applyBorder="1" applyAlignment="1" applyProtection="1">
      <alignment horizontal="center" vertical="center"/>
      <protection locked="0"/>
    </xf>
    <xf numFmtId="176" fontId="8" fillId="7" borderId="1" xfId="0" applyNumberFormat="1" applyFont="1" applyFill="1" applyBorder="1" applyAlignment="1" applyProtection="1">
      <alignment horizontal="center"/>
      <protection locked="0"/>
    </xf>
    <xf numFmtId="9" fontId="8" fillId="7" borderId="1" xfId="0" applyNumberFormat="1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177" fontId="10" fillId="8" borderId="1" xfId="0" applyNumberFormat="1" applyFont="1" applyFill="1" applyBorder="1" applyAlignment="1" applyProtection="1">
      <alignment horizontal="left"/>
    </xf>
    <xf numFmtId="14" fontId="10" fillId="8" borderId="1" xfId="0" applyNumberFormat="1" applyFont="1" applyFill="1" applyBorder="1" applyAlignment="1" applyProtection="1">
      <alignment horizontal="right"/>
      <protection locked="0"/>
    </xf>
    <xf numFmtId="176" fontId="10" fillId="8" borderId="1" xfId="0" applyNumberFormat="1" applyFont="1" applyFill="1" applyBorder="1" applyAlignment="1" applyProtection="1">
      <alignment horizontal="right"/>
      <protection locked="0"/>
    </xf>
    <xf numFmtId="9" fontId="11" fillId="8" borderId="1" xfId="0" applyNumberFormat="1" applyFont="1" applyFill="1" applyBorder="1" applyAlignment="1" applyProtection="1">
      <alignment horizontal="right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14" fontId="0" fillId="0" borderId="1" xfId="0" applyNumberFormat="1" applyBorder="1" applyProtection="1">
      <alignment vertical="center"/>
      <protection locked="0"/>
    </xf>
    <xf numFmtId="176" fontId="0" fillId="0" borderId="1" xfId="0" applyNumberFormat="1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3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177" fontId="10" fillId="8" borderId="1" xfId="0" applyNumberFormat="1" applyFont="1" applyFill="1" applyBorder="1" applyAlignment="1" applyProtection="1">
      <alignment horizontal="left"/>
      <protection locked="0"/>
    </xf>
    <xf numFmtId="9" fontId="10" fillId="8" borderId="1" xfId="0" applyNumberFormat="1" applyFont="1" applyFill="1" applyBorder="1" applyAlignment="1" applyProtection="1">
      <alignment horizontal="right" wrapText="1"/>
    </xf>
    <xf numFmtId="0" fontId="9" fillId="9" borderId="1" xfId="0" applyFont="1" applyFill="1" applyBorder="1" applyAlignment="1" applyProtection="1">
      <protection locked="0"/>
    </xf>
    <xf numFmtId="0" fontId="10" fillId="10" borderId="1" xfId="0" applyFont="1" applyFill="1" applyBorder="1" applyAlignment="1" applyProtection="1">
      <protection locked="0"/>
    </xf>
    <xf numFmtId="177" fontId="10" fillId="10" borderId="1" xfId="0" applyNumberFormat="1" applyFont="1" applyFill="1" applyBorder="1" applyAlignment="1" applyProtection="1">
      <alignment horizontal="left"/>
    </xf>
    <xf numFmtId="14" fontId="10" fillId="10" borderId="1" xfId="0" applyNumberFormat="1" applyFont="1" applyFill="1" applyBorder="1" applyAlignment="1" applyProtection="1">
      <alignment horizontal="right"/>
      <protection locked="0"/>
    </xf>
    <xf numFmtId="176" fontId="0" fillId="11" borderId="1" xfId="0" applyNumberFormat="1" applyFill="1" applyBorder="1" applyAlignment="1" applyProtection="1">
      <alignment horizontal="right"/>
    </xf>
    <xf numFmtId="9" fontId="10" fillId="10" borderId="1" xfId="0" applyNumberFormat="1" applyFont="1" applyFill="1" applyBorder="1" applyAlignment="1" applyProtection="1">
      <alignment horizontal="right" wrapText="1"/>
    </xf>
    <xf numFmtId="0" fontId="3" fillId="11" borderId="1" xfId="0" applyFont="1" applyFill="1" applyBorder="1" applyProtection="1">
      <alignment vertical="center"/>
      <protection locked="0"/>
    </xf>
    <xf numFmtId="0" fontId="0" fillId="11" borderId="1" xfId="0" applyFill="1" applyBorder="1" applyProtection="1">
      <alignment vertical="center"/>
      <protection locked="0"/>
    </xf>
    <xf numFmtId="0" fontId="0" fillId="11" borderId="1" xfId="0" applyFill="1" applyBorder="1" applyProtection="1">
      <alignment vertical="center"/>
    </xf>
    <xf numFmtId="14" fontId="0" fillId="11" borderId="1" xfId="0" applyNumberFormat="1" applyFill="1" applyBorder="1" applyProtection="1">
      <alignment vertical="center"/>
      <protection locked="0"/>
    </xf>
    <xf numFmtId="9" fontId="0" fillId="11" borderId="1" xfId="0" applyNumberFormat="1" applyFill="1" applyBorder="1" applyAlignment="1" applyProtection="1">
      <alignment horizontal="right"/>
    </xf>
    <xf numFmtId="0" fontId="0" fillId="0" borderId="1" xfId="0" applyFill="1" applyBorder="1" applyProtection="1">
      <alignment vertical="center"/>
    </xf>
    <xf numFmtId="0" fontId="12" fillId="0" borderId="1" xfId="0" applyFont="1" applyBorder="1" applyProtection="1">
      <alignment vertic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3" xfId="0" applyFont="1" applyBorder="1" applyProtection="1">
      <alignment vertical="center"/>
      <protection locked="0"/>
    </xf>
    <xf numFmtId="0" fontId="12" fillId="0" borderId="5" xfId="0" applyFont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76" fontId="0" fillId="0" borderId="3" xfId="0" applyNumberFormat="1" applyBorder="1" applyAlignment="1" applyProtection="1">
      <alignment horizontal="right" vertical="center"/>
    </xf>
    <xf numFmtId="0" fontId="0" fillId="0" borderId="5" xfId="0" applyBorder="1" applyAlignment="1">
      <alignment horizontal="right" vertical="center"/>
    </xf>
    <xf numFmtId="9" fontId="0" fillId="0" borderId="3" xfId="0" applyNumberFormat="1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0" fontId="0" fillId="0" borderId="3" xfId="0" applyBorder="1" applyAlignment="1" applyProtection="1">
      <alignment vertical="center"/>
    </xf>
    <xf numFmtId="14" fontId="0" fillId="0" borderId="3" xfId="0" applyNumberFormat="1" applyBorder="1" applyAlignment="1" applyProtection="1">
      <alignment vertical="center"/>
      <protection locked="0"/>
    </xf>
    <xf numFmtId="9" fontId="0" fillId="0" borderId="3" xfId="0" applyNumberFormat="1" applyBorder="1" applyAlignment="1" applyProtection="1">
      <alignment horizontal="right" vertical="center"/>
    </xf>
    <xf numFmtId="0" fontId="0" fillId="0" borderId="3" xfId="0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" xfId="0" applyFill="1" applyBorder="1" applyAlignment="1" applyProtection="1">
      <alignment vertical="center"/>
    </xf>
    <xf numFmtId="14" fontId="0" fillId="0" borderId="3" xfId="0" applyNumberFormat="1" applyBorder="1" applyAlignment="1" applyProtection="1">
      <alignment horizontal="right" vertical="center"/>
      <protection locked="0"/>
    </xf>
    <xf numFmtId="14" fontId="0" fillId="0" borderId="5" xfId="0" applyNumberFormat="1" applyBorder="1" applyAlignment="1" applyProtection="1">
      <alignment horizontal="right" vertical="center"/>
      <protection locked="0"/>
    </xf>
    <xf numFmtId="0" fontId="14" fillId="0" borderId="1" xfId="0" applyFont="1" applyBorder="1" applyAlignment="1">
      <alignment horizontal="center" vertical="center"/>
    </xf>
    <xf numFmtId="0" fontId="16" fillId="12" borderId="9" xfId="1" applyFont="1" applyFill="1" applyBorder="1" applyAlignment="1">
      <alignment horizontal="center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13" borderId="5" xfId="1" applyFont="1" applyFill="1" applyBorder="1" applyAlignment="1">
      <alignment horizontal="center" vertical="center" wrapText="1"/>
    </xf>
    <xf numFmtId="0" fontId="17" fillId="13" borderId="5" xfId="1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vertical="center" wrapText="1"/>
    </xf>
    <xf numFmtId="0" fontId="12" fillId="14" borderId="1" xfId="0" applyFont="1" applyFill="1" applyBorder="1" applyAlignment="1">
      <alignment horizontal="center" vertical="center"/>
    </xf>
    <xf numFmtId="0" fontId="17" fillId="14" borderId="1" xfId="1" applyFont="1" applyFill="1" applyBorder="1" applyAlignment="1">
      <alignment horizontal="center" vertical="center" wrapText="1"/>
    </xf>
    <xf numFmtId="0" fontId="17" fillId="14" borderId="1" xfId="1" quotePrefix="1" applyFont="1" applyFill="1" applyBorder="1" applyAlignment="1">
      <alignment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17" fillId="13" borderId="1" xfId="1" applyFont="1" applyFill="1" applyBorder="1" applyAlignment="1">
      <alignment horizontal="center" vertical="center" wrapText="1"/>
    </xf>
    <xf numFmtId="0" fontId="17" fillId="13" borderId="1" xfId="1" applyFont="1" applyFill="1" applyBorder="1" applyAlignment="1">
      <alignment vertical="center" wrapText="1"/>
    </xf>
    <xf numFmtId="0" fontId="12" fillId="14" borderId="1" xfId="0" quotePrefix="1" applyFont="1" applyFill="1" applyBorder="1" applyAlignment="1">
      <alignment horizontal="left" vertical="center"/>
    </xf>
    <xf numFmtId="0" fontId="18" fillId="0" borderId="1" xfId="1" applyFont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8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left" vertical="center"/>
    </xf>
    <xf numFmtId="0" fontId="18" fillId="0" borderId="5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13" borderId="1" xfId="0" applyFont="1" applyFill="1" applyBorder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quotePrefix="1" applyFill="1" applyBorder="1">
      <alignment vertical="center"/>
    </xf>
    <xf numFmtId="0" fontId="13" fillId="14" borderId="1" xfId="0" quotePrefix="1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2" fillId="16" borderId="1" xfId="0" quotePrefix="1" applyFont="1" applyFill="1" applyBorder="1" applyAlignment="1">
      <alignment horizontal="left" vertical="center"/>
    </xf>
    <xf numFmtId="0" fontId="13" fillId="0" borderId="0" xfId="0" applyFont="1" applyAlignment="1">
      <alignment vertical="center" wrapText="1"/>
    </xf>
  </cellXfs>
  <cellStyles count="2">
    <cellStyle name="표준" xfId="0" builtinId="0"/>
    <cellStyle name="표준 4" xfId="1" xr:uid="{5938A307-9200-4780-BD67-ACB5CF5399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276225</xdr:colOff>
      <xdr:row>37</xdr:row>
      <xdr:rowOff>191780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26E52C5-3DA9-4DD4-BCF9-BC557BE8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09550"/>
          <a:ext cx="16735425" cy="7735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0"/>
  <sheetViews>
    <sheetView workbookViewId="0">
      <selection activeCell="C13" sqref="C13"/>
    </sheetView>
  </sheetViews>
  <sheetFormatPr defaultRowHeight="16.5"/>
  <cols>
    <col min="1" max="8" width="18.625" customWidth="1"/>
  </cols>
  <sheetData>
    <row r="2" spans="1:7" ht="20.25">
      <c r="A2" s="59" t="s">
        <v>7</v>
      </c>
      <c r="B2" s="59"/>
      <c r="C2" s="59"/>
      <c r="D2" s="59"/>
      <c r="E2" s="59"/>
      <c r="F2" s="59"/>
      <c r="G2" s="59"/>
    </row>
    <row r="3" spans="1:7">
      <c r="A3" s="1" t="s">
        <v>4</v>
      </c>
      <c r="B3" s="1" t="s">
        <v>0</v>
      </c>
      <c r="C3" s="1" t="s">
        <v>8</v>
      </c>
      <c r="D3" s="1" t="s">
        <v>9</v>
      </c>
      <c r="E3" s="1" t="s">
        <v>10</v>
      </c>
      <c r="F3" s="1" t="s">
        <v>1</v>
      </c>
      <c r="G3" s="2" t="s">
        <v>11</v>
      </c>
    </row>
    <row r="4" spans="1:7">
      <c r="A4" s="58" t="s">
        <v>12</v>
      </c>
      <c r="B4" s="55" t="s">
        <v>14</v>
      </c>
      <c r="C4" s="4"/>
      <c r="D4" s="6"/>
      <c r="E4" s="49" t="s">
        <v>144</v>
      </c>
      <c r="F4" s="4" t="s">
        <v>15</v>
      </c>
      <c r="G4" s="6"/>
    </row>
    <row r="5" spans="1:7">
      <c r="A5" s="58"/>
      <c r="B5" s="57"/>
      <c r="C5" s="49"/>
      <c r="D5" s="6"/>
      <c r="E5" s="49" t="s">
        <v>145</v>
      </c>
      <c r="F5" s="49" t="s">
        <v>15</v>
      </c>
      <c r="G5" s="6"/>
    </row>
    <row r="6" spans="1:7">
      <c r="A6" s="58"/>
      <c r="B6" s="11" t="s">
        <v>16</v>
      </c>
      <c r="C6" s="11"/>
      <c r="D6" s="6"/>
      <c r="E6" s="6"/>
      <c r="F6" s="11" t="s">
        <v>15</v>
      </c>
      <c r="G6" s="6"/>
    </row>
    <row r="7" spans="1:7">
      <c r="A7" s="58"/>
      <c r="B7" s="12" t="s">
        <v>139</v>
      </c>
      <c r="C7" s="11"/>
      <c r="D7" s="6"/>
      <c r="E7" s="6"/>
      <c r="F7" s="11" t="s">
        <v>15</v>
      </c>
      <c r="G7" s="6"/>
    </row>
    <row r="8" spans="1:7">
      <c r="A8" s="58"/>
      <c r="B8" s="48" t="s">
        <v>13</v>
      </c>
      <c r="C8" s="4" t="s">
        <v>18</v>
      </c>
      <c r="D8" s="6"/>
      <c r="E8" s="6"/>
      <c r="F8" s="4" t="s">
        <v>2</v>
      </c>
      <c r="G8" s="6"/>
    </row>
    <row r="9" spans="1:7">
      <c r="A9" s="58"/>
      <c r="B9" s="58" t="s">
        <v>19</v>
      </c>
      <c r="C9" s="4"/>
      <c r="D9" s="6"/>
      <c r="E9" s="49" t="s">
        <v>59</v>
      </c>
      <c r="F9" s="4" t="s">
        <v>2</v>
      </c>
      <c r="G9" s="6"/>
    </row>
    <row r="10" spans="1:7">
      <c r="A10" s="58"/>
      <c r="B10" s="58"/>
      <c r="C10" s="4"/>
      <c r="D10" s="6"/>
      <c r="E10" s="49" t="s">
        <v>62</v>
      </c>
      <c r="F10" s="4" t="s">
        <v>2</v>
      </c>
      <c r="G10" s="6"/>
    </row>
    <row r="11" spans="1:7">
      <c r="A11" s="58"/>
      <c r="B11" s="58"/>
      <c r="C11" s="4"/>
      <c r="D11" s="6"/>
      <c r="E11" s="49" t="s">
        <v>65</v>
      </c>
      <c r="F11" s="4" t="s">
        <v>2</v>
      </c>
      <c r="G11" s="6"/>
    </row>
    <row r="12" spans="1:7">
      <c r="A12" s="58"/>
      <c r="B12" s="58"/>
      <c r="C12" s="4"/>
      <c r="D12" s="6"/>
      <c r="E12" s="49" t="s">
        <v>69</v>
      </c>
      <c r="F12" s="4" t="s">
        <v>2</v>
      </c>
      <c r="G12" s="6"/>
    </row>
    <row r="13" spans="1:7">
      <c r="A13" s="58"/>
      <c r="B13" s="12" t="s">
        <v>140</v>
      </c>
      <c r="C13" s="11"/>
      <c r="D13" s="6"/>
      <c r="E13" s="6"/>
      <c r="F13" s="11" t="s">
        <v>2</v>
      </c>
      <c r="G13" s="6"/>
    </row>
    <row r="14" spans="1:7">
      <c r="A14" s="58"/>
      <c r="B14" s="12" t="s">
        <v>141</v>
      </c>
      <c r="C14" s="11"/>
      <c r="D14" s="6"/>
      <c r="E14" s="50" t="s">
        <v>148</v>
      </c>
      <c r="F14" s="11" t="s">
        <v>2</v>
      </c>
      <c r="G14" s="6"/>
    </row>
    <row r="15" spans="1:7">
      <c r="A15" s="58"/>
      <c r="B15" s="55" t="s">
        <v>20</v>
      </c>
      <c r="C15" s="4" t="s">
        <v>21</v>
      </c>
      <c r="D15" s="6"/>
      <c r="E15" s="6"/>
      <c r="F15" s="4" t="s">
        <v>2</v>
      </c>
      <c r="G15" s="6"/>
    </row>
    <row r="16" spans="1:7">
      <c r="A16" s="58"/>
      <c r="B16" s="56"/>
      <c r="C16" s="4" t="s">
        <v>20</v>
      </c>
      <c r="D16" s="6"/>
      <c r="E16" s="6"/>
      <c r="F16" s="4" t="s">
        <v>2</v>
      </c>
      <c r="G16" s="6"/>
    </row>
    <row r="17" spans="1:7">
      <c r="A17" s="58"/>
      <c r="B17" s="57"/>
      <c r="C17" s="4" t="s">
        <v>22</v>
      </c>
      <c r="D17" s="6"/>
      <c r="E17" s="6"/>
      <c r="F17" s="4" t="s">
        <v>2</v>
      </c>
      <c r="G17" s="6"/>
    </row>
    <row r="19" spans="1:7" ht="20.25">
      <c r="A19" s="59" t="s">
        <v>23</v>
      </c>
      <c r="B19" s="59"/>
      <c r="C19" s="59"/>
      <c r="D19" s="59"/>
      <c r="E19" s="59"/>
      <c r="F19" s="59"/>
      <c r="G19" s="59"/>
    </row>
    <row r="20" spans="1:7">
      <c r="A20" s="1" t="s">
        <v>24</v>
      </c>
      <c r="B20" s="1" t="s">
        <v>25</v>
      </c>
      <c r="C20" s="1" t="s">
        <v>8</v>
      </c>
      <c r="D20" s="1" t="s">
        <v>9</v>
      </c>
      <c r="E20" s="1" t="s">
        <v>10</v>
      </c>
      <c r="F20" s="1" t="s">
        <v>26</v>
      </c>
      <c r="G20" s="2" t="s">
        <v>11</v>
      </c>
    </row>
    <row r="21" spans="1:7">
      <c r="A21" s="58" t="s">
        <v>3</v>
      </c>
      <c r="B21" s="55" t="s">
        <v>14</v>
      </c>
      <c r="C21" s="11"/>
      <c r="D21" s="6"/>
      <c r="E21" s="49" t="s">
        <v>144</v>
      </c>
      <c r="F21" s="4" t="s">
        <v>2</v>
      </c>
      <c r="G21" s="6"/>
    </row>
    <row r="22" spans="1:7">
      <c r="A22" s="58"/>
      <c r="B22" s="57"/>
      <c r="C22" s="49"/>
      <c r="D22" s="6"/>
      <c r="E22" s="49" t="s">
        <v>145</v>
      </c>
      <c r="F22" s="49" t="s">
        <v>2</v>
      </c>
      <c r="G22" s="6"/>
    </row>
    <row r="23" spans="1:7">
      <c r="A23" s="58"/>
      <c r="B23" s="11" t="s">
        <v>16</v>
      </c>
      <c r="C23" s="11"/>
      <c r="D23" s="6"/>
      <c r="E23" s="6"/>
      <c r="F23" s="4" t="s">
        <v>2</v>
      </c>
      <c r="G23" s="6"/>
    </row>
    <row r="24" spans="1:7">
      <c r="A24" s="58"/>
      <c r="B24" s="12" t="s">
        <v>139</v>
      </c>
      <c r="C24" s="11"/>
      <c r="D24" s="6"/>
      <c r="E24" s="6"/>
      <c r="F24" s="4" t="s">
        <v>2</v>
      </c>
      <c r="G24" s="6"/>
    </row>
    <row r="25" spans="1:7">
      <c r="A25" s="58"/>
      <c r="B25" s="55" t="s">
        <v>146</v>
      </c>
      <c r="C25" s="49" t="s">
        <v>18</v>
      </c>
      <c r="D25" s="6"/>
      <c r="E25" s="6"/>
      <c r="F25" s="49" t="s">
        <v>2</v>
      </c>
      <c r="G25" s="6"/>
    </row>
    <row r="26" spans="1:7">
      <c r="A26" s="58"/>
      <c r="B26" s="57"/>
      <c r="C26" s="11" t="s">
        <v>27</v>
      </c>
      <c r="D26" s="6"/>
      <c r="E26" s="6"/>
      <c r="F26" s="4" t="s">
        <v>2</v>
      </c>
      <c r="G26" s="6"/>
    </row>
    <row r="27" spans="1:7">
      <c r="A27" s="58"/>
      <c r="B27" s="58" t="s">
        <v>103</v>
      </c>
      <c r="C27" s="11"/>
      <c r="D27" s="6"/>
      <c r="E27" s="49" t="s">
        <v>59</v>
      </c>
      <c r="F27" s="4" t="s">
        <v>2</v>
      </c>
      <c r="G27" s="6"/>
    </row>
    <row r="28" spans="1:7">
      <c r="A28" s="58"/>
      <c r="B28" s="58"/>
      <c r="C28" s="11"/>
      <c r="D28" s="6"/>
      <c r="E28" s="49" t="s">
        <v>62</v>
      </c>
      <c r="F28" s="4" t="s">
        <v>2</v>
      </c>
      <c r="G28" s="6"/>
    </row>
    <row r="29" spans="1:7">
      <c r="A29" s="58"/>
      <c r="B29" s="58"/>
      <c r="C29" s="11"/>
      <c r="D29" s="6"/>
      <c r="E29" s="49" t="s">
        <v>65</v>
      </c>
      <c r="F29" s="4" t="s">
        <v>2</v>
      </c>
      <c r="G29" s="6"/>
    </row>
    <row r="30" spans="1:7">
      <c r="A30" s="58"/>
      <c r="B30" s="58"/>
      <c r="C30" s="11"/>
      <c r="D30" s="6"/>
      <c r="E30" s="49" t="s">
        <v>69</v>
      </c>
      <c r="F30" s="4" t="s">
        <v>2</v>
      </c>
      <c r="G30" s="6"/>
    </row>
    <row r="31" spans="1:7">
      <c r="A31" s="58"/>
      <c r="B31" s="12" t="s">
        <v>140</v>
      </c>
      <c r="C31" s="11"/>
      <c r="D31" s="6"/>
      <c r="E31" s="6"/>
      <c r="F31" s="4" t="s">
        <v>2</v>
      </c>
      <c r="G31" s="6"/>
    </row>
    <row r="32" spans="1:7">
      <c r="A32" s="58"/>
      <c r="B32" s="12" t="s">
        <v>141</v>
      </c>
      <c r="C32" s="11"/>
      <c r="D32" s="4"/>
      <c r="E32" s="50" t="s">
        <v>147</v>
      </c>
      <c r="F32" s="4" t="s">
        <v>2</v>
      </c>
      <c r="G32" s="6"/>
    </row>
    <row r="33" spans="1:7">
      <c r="A33" s="58"/>
      <c r="B33" s="55" t="s">
        <v>20</v>
      </c>
      <c r="C33" s="11" t="s">
        <v>21</v>
      </c>
      <c r="D33" s="6"/>
      <c r="E33" s="6"/>
      <c r="F33" s="4" t="s">
        <v>2</v>
      </c>
      <c r="G33" s="6"/>
    </row>
    <row r="34" spans="1:7">
      <c r="A34" s="58"/>
      <c r="B34" s="56"/>
      <c r="C34" s="11" t="s">
        <v>20</v>
      </c>
      <c r="D34" s="6"/>
      <c r="E34" s="6"/>
      <c r="F34" s="4" t="s">
        <v>2</v>
      </c>
      <c r="G34" s="6"/>
    </row>
    <row r="35" spans="1:7">
      <c r="A35" s="58"/>
      <c r="B35" s="57"/>
      <c r="C35" s="11" t="s">
        <v>22</v>
      </c>
      <c r="D35" s="6"/>
      <c r="E35" s="6"/>
      <c r="F35" s="4" t="s">
        <v>2</v>
      </c>
      <c r="G35" s="6"/>
    </row>
    <row r="37" spans="1:7" ht="20.25">
      <c r="A37" s="59" t="s">
        <v>5</v>
      </c>
      <c r="B37" s="59"/>
      <c r="C37" s="59"/>
      <c r="D37" s="59"/>
      <c r="E37" s="59"/>
      <c r="F37" s="59"/>
      <c r="G37" s="59"/>
    </row>
    <row r="38" spans="1:7">
      <c r="A38" s="1" t="s">
        <v>24</v>
      </c>
      <c r="B38" s="1" t="s">
        <v>25</v>
      </c>
      <c r="C38" s="1" t="s">
        <v>8</v>
      </c>
      <c r="D38" s="1" t="s">
        <v>9</v>
      </c>
      <c r="E38" s="1" t="s">
        <v>10</v>
      </c>
      <c r="F38" s="1" t="s">
        <v>26</v>
      </c>
      <c r="G38" s="2" t="s">
        <v>11</v>
      </c>
    </row>
    <row r="39" spans="1:7">
      <c r="A39" s="3" t="s">
        <v>28</v>
      </c>
      <c r="B39" s="4" t="s">
        <v>5</v>
      </c>
      <c r="C39" s="4"/>
      <c r="D39" s="4"/>
      <c r="E39" s="5"/>
      <c r="F39" s="4" t="s">
        <v>6</v>
      </c>
      <c r="G39" s="4"/>
    </row>
    <row r="40" spans="1:7">
      <c r="A40" s="4" t="s">
        <v>29</v>
      </c>
      <c r="B40" s="4" t="s">
        <v>30</v>
      </c>
      <c r="C40" s="4"/>
      <c r="D40" s="4"/>
      <c r="E40" s="5"/>
      <c r="F40" s="4" t="s">
        <v>31</v>
      </c>
      <c r="G40" s="4"/>
    </row>
  </sheetData>
  <mergeCells count="12">
    <mergeCell ref="B33:B35"/>
    <mergeCell ref="B27:B30"/>
    <mergeCell ref="A37:G37"/>
    <mergeCell ref="A2:G2"/>
    <mergeCell ref="A4:A17"/>
    <mergeCell ref="B9:B12"/>
    <mergeCell ref="B15:B17"/>
    <mergeCell ref="A19:G19"/>
    <mergeCell ref="A21:A35"/>
    <mergeCell ref="B4:B5"/>
    <mergeCell ref="B21:B22"/>
    <mergeCell ref="B25:B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9"/>
  <sheetViews>
    <sheetView topLeftCell="A4" workbookViewId="0">
      <selection activeCell="E19" sqref="E19"/>
    </sheetView>
  </sheetViews>
  <sheetFormatPr defaultRowHeight="16.5"/>
  <cols>
    <col min="1" max="7" width="20.75" customWidth="1"/>
    <col min="8" max="9" width="20.75" style="3" customWidth="1"/>
    <col min="10" max="10" width="20.75" customWidth="1"/>
  </cols>
  <sheetData>
    <row r="2" spans="1:9" ht="20.25">
      <c r="A2" s="59" t="s">
        <v>7</v>
      </c>
      <c r="B2" s="59"/>
      <c r="C2" s="59"/>
      <c r="D2" s="59"/>
      <c r="E2" s="59"/>
      <c r="F2" s="59"/>
      <c r="G2" s="59"/>
      <c r="H2" s="59"/>
      <c r="I2" s="59"/>
    </row>
    <row r="3" spans="1:9">
      <c r="A3" s="60" t="s">
        <v>32</v>
      </c>
      <c r="B3" s="62" t="s">
        <v>33</v>
      </c>
      <c r="C3" s="63"/>
      <c r="D3" s="63"/>
      <c r="E3" s="65" t="s">
        <v>34</v>
      </c>
      <c r="F3" s="65" t="s">
        <v>35</v>
      </c>
      <c r="G3" s="65" t="s">
        <v>36</v>
      </c>
      <c r="H3" s="65" t="s">
        <v>37</v>
      </c>
      <c r="I3" s="65" t="s">
        <v>38</v>
      </c>
    </row>
    <row r="4" spans="1:9">
      <c r="A4" s="61"/>
      <c r="B4" s="8" t="s">
        <v>39</v>
      </c>
      <c r="C4" s="8" t="s">
        <v>40</v>
      </c>
      <c r="D4" s="8" t="s">
        <v>41</v>
      </c>
      <c r="E4" s="66"/>
      <c r="F4" s="66"/>
      <c r="G4" s="66"/>
      <c r="H4" s="66"/>
      <c r="I4" s="66"/>
    </row>
    <row r="5" spans="1:9">
      <c r="A5" s="58" t="s">
        <v>3</v>
      </c>
      <c r="B5" s="58" t="s">
        <v>13</v>
      </c>
      <c r="C5" s="7" t="s">
        <v>42</v>
      </c>
      <c r="D5" s="6"/>
      <c r="E5" s="7" t="s">
        <v>43</v>
      </c>
      <c r="F5" s="6" t="s">
        <v>42</v>
      </c>
      <c r="G5" s="6" t="s">
        <v>44</v>
      </c>
      <c r="H5" s="46" t="s">
        <v>115</v>
      </c>
      <c r="I5" s="46" t="s">
        <v>142</v>
      </c>
    </row>
    <row r="6" spans="1:9">
      <c r="A6" s="58"/>
      <c r="B6" s="58"/>
      <c r="C6" s="7" t="s">
        <v>16</v>
      </c>
      <c r="D6" s="6"/>
      <c r="E6" s="7" t="s">
        <v>45</v>
      </c>
      <c r="F6" s="6" t="s">
        <v>16</v>
      </c>
      <c r="G6" s="6" t="s">
        <v>150</v>
      </c>
      <c r="H6" s="46" t="s">
        <v>115</v>
      </c>
      <c r="I6" s="46" t="s">
        <v>142</v>
      </c>
    </row>
    <row r="7" spans="1:9">
      <c r="A7" s="58"/>
      <c r="B7" s="58"/>
      <c r="C7" s="7" t="s">
        <v>17</v>
      </c>
      <c r="D7" s="6"/>
      <c r="E7" s="7" t="s">
        <v>46</v>
      </c>
      <c r="F7" s="6" t="s">
        <v>47</v>
      </c>
      <c r="G7" s="6" t="s">
        <v>48</v>
      </c>
      <c r="H7" s="46" t="s">
        <v>115</v>
      </c>
      <c r="I7" s="46" t="s">
        <v>142</v>
      </c>
    </row>
    <row r="8" spans="1:9">
      <c r="A8" s="58"/>
      <c r="B8" s="58"/>
      <c r="C8" s="7" t="s">
        <v>50</v>
      </c>
      <c r="D8" s="6"/>
      <c r="E8" s="7" t="s">
        <v>51</v>
      </c>
      <c r="F8" s="6" t="s">
        <v>52</v>
      </c>
      <c r="G8" s="6" t="s">
        <v>151</v>
      </c>
      <c r="H8" s="46" t="s">
        <v>115</v>
      </c>
      <c r="I8" s="46" t="s">
        <v>142</v>
      </c>
    </row>
    <row r="9" spans="1:9">
      <c r="A9" s="58"/>
      <c r="B9" s="58"/>
      <c r="C9" s="7" t="s">
        <v>53</v>
      </c>
      <c r="D9" s="6"/>
      <c r="E9" s="7" t="s">
        <v>54</v>
      </c>
      <c r="F9" s="6" t="s">
        <v>53</v>
      </c>
      <c r="G9" s="6" t="s">
        <v>152</v>
      </c>
      <c r="H9" s="46" t="s">
        <v>115</v>
      </c>
      <c r="I9" s="46" t="s">
        <v>142</v>
      </c>
    </row>
    <row r="10" spans="1:9">
      <c r="A10" s="58"/>
      <c r="B10" s="58"/>
      <c r="C10" s="7" t="s">
        <v>55</v>
      </c>
      <c r="D10" s="6"/>
      <c r="E10" s="7" t="s">
        <v>56</v>
      </c>
      <c r="F10" s="6" t="s">
        <v>55</v>
      </c>
      <c r="G10" s="6" t="s">
        <v>57</v>
      </c>
      <c r="H10" s="46" t="s">
        <v>115</v>
      </c>
      <c r="I10" s="46" t="s">
        <v>142</v>
      </c>
    </row>
    <row r="11" spans="1:9">
      <c r="A11" s="58"/>
      <c r="B11" s="58" t="s">
        <v>58</v>
      </c>
      <c r="C11" s="7" t="s">
        <v>59</v>
      </c>
      <c r="D11" s="6"/>
      <c r="E11" s="7" t="s">
        <v>60</v>
      </c>
      <c r="F11" s="6" t="s">
        <v>59</v>
      </c>
      <c r="G11" s="6" t="s">
        <v>61</v>
      </c>
      <c r="H11" s="46" t="s">
        <v>115</v>
      </c>
      <c r="I11" s="46" t="s">
        <v>142</v>
      </c>
    </row>
    <row r="12" spans="1:9">
      <c r="A12" s="58"/>
      <c r="B12" s="58"/>
      <c r="C12" s="7" t="s">
        <v>62</v>
      </c>
      <c r="D12" s="6"/>
      <c r="E12" s="7" t="s">
        <v>63</v>
      </c>
      <c r="F12" s="6" t="s">
        <v>64</v>
      </c>
      <c r="G12" s="6" t="s">
        <v>48</v>
      </c>
      <c r="H12" s="46" t="s">
        <v>115</v>
      </c>
      <c r="I12" s="46" t="s">
        <v>142</v>
      </c>
    </row>
    <row r="13" spans="1:9">
      <c r="A13" s="58"/>
      <c r="B13" s="58"/>
      <c r="C13" s="7" t="s">
        <v>65</v>
      </c>
      <c r="D13" s="6"/>
      <c r="E13" s="7" t="s">
        <v>66</v>
      </c>
      <c r="F13" s="6" t="s">
        <v>67</v>
      </c>
      <c r="G13" s="6" t="s">
        <v>68</v>
      </c>
      <c r="H13" s="46" t="s">
        <v>115</v>
      </c>
      <c r="I13" s="46" t="s">
        <v>142</v>
      </c>
    </row>
    <row r="14" spans="1:9">
      <c r="A14" s="58"/>
      <c r="B14" s="58"/>
      <c r="C14" s="7" t="s">
        <v>69</v>
      </c>
      <c r="D14" s="6"/>
      <c r="E14" s="7" t="s">
        <v>70</v>
      </c>
      <c r="F14" s="6" t="s">
        <v>71</v>
      </c>
      <c r="G14" s="6" t="s">
        <v>153</v>
      </c>
      <c r="H14" s="46" t="s">
        <v>115</v>
      </c>
      <c r="I14" s="46" t="s">
        <v>142</v>
      </c>
    </row>
    <row r="15" spans="1:9">
      <c r="A15" s="58"/>
      <c r="B15" s="58" t="s">
        <v>72</v>
      </c>
      <c r="C15" s="7" t="s">
        <v>73</v>
      </c>
      <c r="D15" s="6"/>
      <c r="E15" s="7" t="s">
        <v>74</v>
      </c>
      <c r="F15" s="6" t="s">
        <v>75</v>
      </c>
      <c r="G15" s="6" t="s">
        <v>76</v>
      </c>
      <c r="H15" s="46" t="s">
        <v>115</v>
      </c>
      <c r="I15" s="46" t="s">
        <v>142</v>
      </c>
    </row>
    <row r="16" spans="1:9">
      <c r="A16" s="58"/>
      <c r="B16" s="58"/>
      <c r="C16" s="7" t="s">
        <v>77</v>
      </c>
      <c r="D16" s="6"/>
      <c r="E16" s="7" t="s">
        <v>78</v>
      </c>
      <c r="F16" s="6" t="s">
        <v>157</v>
      </c>
      <c r="G16" s="6" t="s">
        <v>79</v>
      </c>
      <c r="H16" s="46" t="s">
        <v>115</v>
      </c>
      <c r="I16" s="46" t="s">
        <v>142</v>
      </c>
    </row>
    <row r="17" spans="1:9">
      <c r="A17" s="58"/>
      <c r="B17" s="58"/>
      <c r="C17" s="7" t="s">
        <v>80</v>
      </c>
      <c r="D17" s="53" t="s">
        <v>162</v>
      </c>
      <c r="E17" s="7" t="s">
        <v>81</v>
      </c>
      <c r="F17" s="6" t="s">
        <v>82</v>
      </c>
      <c r="G17" s="6" t="s">
        <v>76</v>
      </c>
      <c r="H17" s="46" t="s">
        <v>115</v>
      </c>
      <c r="I17" s="46" t="s">
        <v>142</v>
      </c>
    </row>
    <row r="18" spans="1:9">
      <c r="A18" s="58"/>
      <c r="B18" s="58"/>
      <c r="C18" s="7" t="s">
        <v>72</v>
      </c>
      <c r="D18" s="6"/>
      <c r="E18" s="50" t="s">
        <v>83</v>
      </c>
      <c r="F18" s="6" t="s">
        <v>84</v>
      </c>
      <c r="G18" s="6" t="s">
        <v>154</v>
      </c>
      <c r="H18" s="46" t="s">
        <v>115</v>
      </c>
      <c r="I18" s="46" t="s">
        <v>142</v>
      </c>
    </row>
    <row r="19" spans="1:9">
      <c r="A19" s="58"/>
      <c r="B19" s="58"/>
      <c r="C19" s="7" t="s">
        <v>85</v>
      </c>
      <c r="D19" s="6"/>
      <c r="E19" s="7" t="s">
        <v>86</v>
      </c>
      <c r="F19" s="6" t="s">
        <v>87</v>
      </c>
      <c r="G19" s="6" t="s">
        <v>163</v>
      </c>
      <c r="H19" s="46" t="s">
        <v>115</v>
      </c>
      <c r="I19" s="46" t="s">
        <v>142</v>
      </c>
    </row>
    <row r="20" spans="1:9">
      <c r="A20" s="9"/>
      <c r="B20" s="9"/>
      <c r="C20" s="3"/>
      <c r="F20" s="3"/>
    </row>
    <row r="21" spans="1:9" ht="20.25">
      <c r="A21" s="59" t="s">
        <v>88</v>
      </c>
      <c r="B21" s="59"/>
      <c r="C21" s="59"/>
      <c r="D21" s="59"/>
      <c r="E21" s="59"/>
      <c r="F21" s="59"/>
      <c r="G21" s="59"/>
      <c r="H21" s="59"/>
      <c r="I21" s="59"/>
    </row>
    <row r="22" spans="1:9">
      <c r="A22" s="60" t="s">
        <v>89</v>
      </c>
      <c r="B22" s="62" t="s">
        <v>33</v>
      </c>
      <c r="C22" s="63"/>
      <c r="D22" s="64"/>
      <c r="E22" s="60" t="s">
        <v>34</v>
      </c>
      <c r="F22" s="60" t="s">
        <v>35</v>
      </c>
      <c r="G22" s="60" t="s">
        <v>36</v>
      </c>
      <c r="H22" s="60" t="s">
        <v>37</v>
      </c>
      <c r="I22" s="60" t="s">
        <v>38</v>
      </c>
    </row>
    <row r="23" spans="1:9">
      <c r="A23" s="61"/>
      <c r="B23" s="8" t="s">
        <v>39</v>
      </c>
      <c r="C23" s="8" t="s">
        <v>40</v>
      </c>
      <c r="D23" s="8" t="s">
        <v>41</v>
      </c>
      <c r="E23" s="61"/>
      <c r="F23" s="61"/>
      <c r="G23" s="61"/>
      <c r="H23" s="61"/>
      <c r="I23" s="61"/>
    </row>
    <row r="24" spans="1:9">
      <c r="A24" s="58" t="s">
        <v>90</v>
      </c>
      <c r="B24" s="58" t="s">
        <v>91</v>
      </c>
      <c r="C24" s="7" t="s">
        <v>92</v>
      </c>
      <c r="D24" s="7"/>
      <c r="E24" s="7" t="s">
        <v>93</v>
      </c>
      <c r="F24" s="6" t="s">
        <v>92</v>
      </c>
      <c r="G24" s="10" t="s">
        <v>79</v>
      </c>
      <c r="H24" s="46" t="s">
        <v>115</v>
      </c>
      <c r="I24" s="47" t="s">
        <v>143</v>
      </c>
    </row>
    <row r="25" spans="1:9">
      <c r="A25" s="58"/>
      <c r="B25" s="58"/>
      <c r="C25" s="7" t="s">
        <v>94</v>
      </c>
      <c r="D25" s="6"/>
      <c r="E25" s="7" t="s">
        <v>95</v>
      </c>
      <c r="F25" s="6" t="s">
        <v>94</v>
      </c>
      <c r="G25" s="6" t="s">
        <v>154</v>
      </c>
      <c r="H25" s="46" t="s">
        <v>115</v>
      </c>
      <c r="I25" s="47" t="s">
        <v>143</v>
      </c>
    </row>
    <row r="26" spans="1:9">
      <c r="A26" s="58"/>
      <c r="B26" s="58"/>
      <c r="C26" s="7" t="s">
        <v>96</v>
      </c>
      <c r="D26" s="6"/>
      <c r="E26" s="7" t="s">
        <v>97</v>
      </c>
      <c r="F26" s="6" t="s">
        <v>96</v>
      </c>
      <c r="G26" s="6" t="s">
        <v>76</v>
      </c>
      <c r="H26" s="46" t="s">
        <v>115</v>
      </c>
      <c r="I26" s="47" t="s">
        <v>143</v>
      </c>
    </row>
    <row r="27" spans="1:9">
      <c r="A27" s="58"/>
      <c r="B27" s="58"/>
      <c r="C27" s="7" t="s">
        <v>50</v>
      </c>
      <c r="D27" s="6"/>
      <c r="E27" s="7" t="s">
        <v>98</v>
      </c>
      <c r="F27" s="6" t="s">
        <v>49</v>
      </c>
      <c r="G27" s="6" t="s">
        <v>155</v>
      </c>
      <c r="H27" s="46" t="s">
        <v>115</v>
      </c>
      <c r="I27" s="47" t="s">
        <v>143</v>
      </c>
    </row>
    <row r="28" spans="1:9">
      <c r="A28" s="58"/>
      <c r="B28" s="58"/>
      <c r="C28" s="7" t="s">
        <v>53</v>
      </c>
      <c r="D28" s="6"/>
      <c r="E28" s="7" t="s">
        <v>99</v>
      </c>
      <c r="F28" s="6" t="s">
        <v>53</v>
      </c>
      <c r="G28" s="6" t="s">
        <v>155</v>
      </c>
      <c r="H28" s="46" t="s">
        <v>115</v>
      </c>
      <c r="I28" s="47" t="s">
        <v>143</v>
      </c>
    </row>
    <row r="29" spans="1:9">
      <c r="A29" s="58"/>
      <c r="B29" s="58"/>
      <c r="C29" s="7" t="s">
        <v>55</v>
      </c>
      <c r="D29" s="6"/>
      <c r="E29" s="7" t="s">
        <v>100</v>
      </c>
      <c r="F29" s="6" t="s">
        <v>55</v>
      </c>
      <c r="G29" s="6" t="s">
        <v>68</v>
      </c>
      <c r="H29" s="46" t="s">
        <v>115</v>
      </c>
      <c r="I29" s="47" t="s">
        <v>143</v>
      </c>
    </row>
    <row r="30" spans="1:9">
      <c r="A30" s="58"/>
      <c r="B30" s="58"/>
      <c r="C30" s="7" t="s">
        <v>101</v>
      </c>
      <c r="D30" s="6"/>
      <c r="E30" s="7" t="s">
        <v>102</v>
      </c>
      <c r="F30" s="6" t="s">
        <v>101</v>
      </c>
      <c r="G30" s="6" t="s">
        <v>156</v>
      </c>
      <c r="H30" s="46" t="s">
        <v>115</v>
      </c>
      <c r="I30" s="47" t="s">
        <v>143</v>
      </c>
    </row>
    <row r="31" spans="1:9">
      <c r="A31" s="58"/>
      <c r="B31" s="58" t="s">
        <v>103</v>
      </c>
      <c r="C31" s="7" t="s">
        <v>104</v>
      </c>
      <c r="D31" s="6"/>
      <c r="E31" s="7" t="s">
        <v>105</v>
      </c>
      <c r="F31" s="6" t="s">
        <v>59</v>
      </c>
      <c r="G31" s="6" t="s">
        <v>61</v>
      </c>
      <c r="H31" s="46" t="s">
        <v>115</v>
      </c>
      <c r="I31" s="47" t="s">
        <v>143</v>
      </c>
    </row>
    <row r="32" spans="1:9">
      <c r="A32" s="58"/>
      <c r="B32" s="58"/>
      <c r="C32" s="7" t="s">
        <v>62</v>
      </c>
      <c r="D32" s="6"/>
      <c r="E32" s="7" t="s">
        <v>106</v>
      </c>
      <c r="F32" s="6" t="s">
        <v>62</v>
      </c>
      <c r="G32" s="6" t="s">
        <v>48</v>
      </c>
      <c r="H32" s="46" t="s">
        <v>115</v>
      </c>
      <c r="I32" s="47" t="s">
        <v>143</v>
      </c>
    </row>
    <row r="33" spans="1:9">
      <c r="A33" s="58"/>
      <c r="B33" s="58"/>
      <c r="C33" s="7" t="s">
        <v>65</v>
      </c>
      <c r="D33" s="6"/>
      <c r="E33" s="7" t="s">
        <v>107</v>
      </c>
      <c r="F33" s="6" t="s">
        <v>67</v>
      </c>
      <c r="G33" s="6" t="s">
        <v>116</v>
      </c>
      <c r="H33" s="46" t="s">
        <v>115</v>
      </c>
      <c r="I33" s="47" t="s">
        <v>143</v>
      </c>
    </row>
    <row r="34" spans="1:9">
      <c r="A34" s="58"/>
      <c r="B34" s="58"/>
      <c r="C34" s="7" t="s">
        <v>69</v>
      </c>
      <c r="D34" s="6"/>
      <c r="E34" s="7" t="s">
        <v>108</v>
      </c>
      <c r="F34" s="6" t="s">
        <v>71</v>
      </c>
      <c r="G34" s="6" t="s">
        <v>155</v>
      </c>
      <c r="H34" s="46" t="s">
        <v>115</v>
      </c>
      <c r="I34" s="47" t="s">
        <v>143</v>
      </c>
    </row>
    <row r="35" spans="1:9">
      <c r="A35" s="58"/>
      <c r="B35" s="58" t="s">
        <v>72</v>
      </c>
      <c r="C35" s="7" t="s">
        <v>73</v>
      </c>
      <c r="D35" s="6"/>
      <c r="E35" s="7" t="s">
        <v>109</v>
      </c>
      <c r="F35" s="6" t="s">
        <v>75</v>
      </c>
      <c r="G35" s="6" t="s">
        <v>79</v>
      </c>
      <c r="H35" s="46" t="s">
        <v>115</v>
      </c>
      <c r="I35" s="47" t="s">
        <v>143</v>
      </c>
    </row>
    <row r="36" spans="1:9">
      <c r="A36" s="58"/>
      <c r="B36" s="58"/>
      <c r="C36" s="7" t="s">
        <v>77</v>
      </c>
      <c r="D36" s="6"/>
      <c r="E36" s="7" t="s">
        <v>110</v>
      </c>
      <c r="F36" s="6" t="s">
        <v>158</v>
      </c>
      <c r="G36" s="6" t="s">
        <v>79</v>
      </c>
      <c r="H36" s="46" t="s">
        <v>115</v>
      </c>
      <c r="I36" s="47" t="s">
        <v>143</v>
      </c>
    </row>
    <row r="37" spans="1:9">
      <c r="A37" s="58"/>
      <c r="B37" s="58"/>
      <c r="C37" s="7" t="s">
        <v>80</v>
      </c>
      <c r="D37" s="53" t="s">
        <v>149</v>
      </c>
      <c r="E37" s="7" t="s">
        <v>111</v>
      </c>
      <c r="F37" s="6" t="s">
        <v>82</v>
      </c>
      <c r="G37" s="6" t="s">
        <v>79</v>
      </c>
      <c r="H37" s="46" t="s">
        <v>115</v>
      </c>
      <c r="I37" s="47" t="s">
        <v>143</v>
      </c>
    </row>
    <row r="38" spans="1:9">
      <c r="A38" s="58"/>
      <c r="B38" s="58"/>
      <c r="C38" s="7" t="s">
        <v>72</v>
      </c>
      <c r="D38" s="6"/>
      <c r="E38" s="50" t="s">
        <v>112</v>
      </c>
      <c r="F38" s="6" t="s">
        <v>113</v>
      </c>
      <c r="G38" s="6" t="s">
        <v>150</v>
      </c>
      <c r="H38" s="46" t="s">
        <v>115</v>
      </c>
      <c r="I38" s="47" t="s">
        <v>143</v>
      </c>
    </row>
    <row r="39" spans="1:9">
      <c r="A39" s="58"/>
      <c r="B39" s="58"/>
      <c r="C39" s="7" t="s">
        <v>85</v>
      </c>
      <c r="D39" s="6"/>
      <c r="E39" s="7" t="s">
        <v>161</v>
      </c>
      <c r="F39" s="6" t="s">
        <v>114</v>
      </c>
      <c r="G39" s="6" t="s">
        <v>164</v>
      </c>
      <c r="H39" s="46" t="s">
        <v>115</v>
      </c>
      <c r="I39" s="47" t="s">
        <v>143</v>
      </c>
    </row>
  </sheetData>
  <mergeCells count="24">
    <mergeCell ref="A2:I2"/>
    <mergeCell ref="E3:E4"/>
    <mergeCell ref="A5:A19"/>
    <mergeCell ref="B5:B10"/>
    <mergeCell ref="B11:B14"/>
    <mergeCell ref="B15:B19"/>
    <mergeCell ref="A3:A4"/>
    <mergeCell ref="F3:F4"/>
    <mergeCell ref="G3:G4"/>
    <mergeCell ref="H3:H4"/>
    <mergeCell ref="I3:I4"/>
    <mergeCell ref="B3:D3"/>
    <mergeCell ref="A21:I21"/>
    <mergeCell ref="H22:H23"/>
    <mergeCell ref="I22:I23"/>
    <mergeCell ref="A24:A39"/>
    <mergeCell ref="B24:B30"/>
    <mergeCell ref="B31:B34"/>
    <mergeCell ref="B35:B39"/>
    <mergeCell ref="A22:A23"/>
    <mergeCell ref="B22:D22"/>
    <mergeCell ref="E22:E23"/>
    <mergeCell ref="F22:F23"/>
    <mergeCell ref="G22:G2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3"/>
  <sheetViews>
    <sheetView topLeftCell="A34" zoomScaleNormal="100" workbookViewId="0">
      <selection activeCell="I69" sqref="I69"/>
    </sheetView>
  </sheetViews>
  <sheetFormatPr defaultRowHeight="16.5"/>
  <cols>
    <col min="1" max="1" width="31" customWidth="1"/>
    <col min="2" max="2" width="13.125" customWidth="1"/>
    <col min="3" max="3" width="15.25" customWidth="1"/>
    <col min="4" max="5" width="11.375" customWidth="1"/>
    <col min="6" max="7" width="13.125" customWidth="1"/>
  </cols>
  <sheetData>
    <row r="2" spans="1:7" ht="17.25">
      <c r="A2" s="13" t="s">
        <v>117</v>
      </c>
      <c r="B2" s="13" t="s">
        <v>37</v>
      </c>
      <c r="C2" s="13" t="s">
        <v>118</v>
      </c>
      <c r="D2" s="14" t="s">
        <v>119</v>
      </c>
      <c r="E2" s="14" t="s">
        <v>120</v>
      </c>
      <c r="F2" s="15" t="s">
        <v>121</v>
      </c>
      <c r="G2" s="16" t="s">
        <v>122</v>
      </c>
    </row>
    <row r="3" spans="1:7">
      <c r="A3" s="17" t="s">
        <v>123</v>
      </c>
      <c r="B3" s="18" t="s">
        <v>160</v>
      </c>
      <c r="C3" s="19" t="str">
        <f t="shared" ref="C3:C27" si="0">IF(G3=0,"Not Started",IF(G3&lt;1,"Progress",IF(G3=1,"Finished")))</f>
        <v>Finished</v>
      </c>
      <c r="D3" s="20">
        <v>43708</v>
      </c>
      <c r="E3" s="20">
        <v>43721</v>
      </c>
      <c r="F3" s="21">
        <f t="shared" ref="F3:F37" si="1">NETWORKDAYS(D3,E3,0)</f>
        <v>10</v>
      </c>
      <c r="G3" s="22">
        <f>AVERAGE(G4:G14)</f>
        <v>1</v>
      </c>
    </row>
    <row r="4" spans="1:7">
      <c r="A4" s="23" t="s">
        <v>208</v>
      </c>
      <c r="B4" s="23" t="s">
        <v>125</v>
      </c>
      <c r="C4" s="24" t="str">
        <f t="shared" si="0"/>
        <v>Finished</v>
      </c>
      <c r="D4" s="25">
        <v>43708</v>
      </c>
      <c r="E4" s="25">
        <v>43714</v>
      </c>
      <c r="F4" s="26">
        <f t="shared" si="1"/>
        <v>5</v>
      </c>
      <c r="G4" s="27">
        <v>1</v>
      </c>
    </row>
    <row r="5" spans="1:7">
      <c r="A5" s="23" t="s">
        <v>209</v>
      </c>
      <c r="B5" s="23" t="s">
        <v>126</v>
      </c>
      <c r="C5" s="24" t="str">
        <f t="shared" si="0"/>
        <v>Finished</v>
      </c>
      <c r="D5" s="25">
        <v>43708</v>
      </c>
      <c r="E5" s="25">
        <v>43714</v>
      </c>
      <c r="F5" s="26">
        <f t="shared" si="1"/>
        <v>5</v>
      </c>
      <c r="G5" s="27">
        <v>1</v>
      </c>
    </row>
    <row r="6" spans="1:7">
      <c r="A6" s="28" t="s">
        <v>212</v>
      </c>
      <c r="B6" s="23" t="s">
        <v>127</v>
      </c>
      <c r="C6" s="24" t="str">
        <f t="shared" si="0"/>
        <v>Finished</v>
      </c>
      <c r="D6" s="25">
        <v>43715</v>
      </c>
      <c r="E6" s="25">
        <v>43721</v>
      </c>
      <c r="F6" s="26">
        <f t="shared" si="1"/>
        <v>5</v>
      </c>
      <c r="G6" s="29">
        <v>1</v>
      </c>
    </row>
    <row r="7" spans="1:7">
      <c r="A7" s="23" t="s">
        <v>210</v>
      </c>
      <c r="B7" s="23" t="s">
        <v>128</v>
      </c>
      <c r="C7" s="24" t="str">
        <f t="shared" si="0"/>
        <v>Finished</v>
      </c>
      <c r="D7" s="25">
        <v>43715</v>
      </c>
      <c r="E7" s="25">
        <v>43721</v>
      </c>
      <c r="F7" s="26">
        <f t="shared" si="1"/>
        <v>5</v>
      </c>
      <c r="G7" s="27">
        <v>1</v>
      </c>
    </row>
    <row r="8" spans="1:7">
      <c r="A8" s="23" t="s">
        <v>211</v>
      </c>
      <c r="B8" s="23" t="s">
        <v>129</v>
      </c>
      <c r="C8" s="24" t="str">
        <f t="shared" si="0"/>
        <v>Finished</v>
      </c>
      <c r="D8" s="25">
        <v>43715</v>
      </c>
      <c r="E8" s="25">
        <v>43721</v>
      </c>
      <c r="F8" s="26">
        <f t="shared" si="1"/>
        <v>5</v>
      </c>
      <c r="G8" s="27">
        <v>1</v>
      </c>
    </row>
    <row r="9" spans="1:7">
      <c r="A9" s="23" t="s">
        <v>213</v>
      </c>
      <c r="B9" s="23" t="s">
        <v>130</v>
      </c>
      <c r="C9" s="24" t="str">
        <f t="shared" si="0"/>
        <v>Finished</v>
      </c>
      <c r="D9" s="25">
        <v>43715</v>
      </c>
      <c r="E9" s="25">
        <v>43721</v>
      </c>
      <c r="F9" s="26">
        <f t="shared" si="1"/>
        <v>5</v>
      </c>
      <c r="G9" s="27">
        <v>1</v>
      </c>
    </row>
    <row r="10" spans="1:7">
      <c r="A10" s="23" t="s">
        <v>214</v>
      </c>
      <c r="B10" s="23" t="s">
        <v>124</v>
      </c>
      <c r="C10" s="24" t="str">
        <f t="shared" si="0"/>
        <v>Finished</v>
      </c>
      <c r="D10" s="25">
        <v>43715</v>
      </c>
      <c r="E10" s="25">
        <v>43721</v>
      </c>
      <c r="F10" s="26">
        <f t="shared" si="1"/>
        <v>5</v>
      </c>
      <c r="G10" s="27">
        <v>1</v>
      </c>
    </row>
    <row r="11" spans="1:7">
      <c r="A11" s="23" t="s">
        <v>215</v>
      </c>
      <c r="B11" s="23" t="s">
        <v>131</v>
      </c>
      <c r="C11" s="24" t="str">
        <f t="shared" si="0"/>
        <v>Finished</v>
      </c>
      <c r="D11" s="25">
        <v>43715</v>
      </c>
      <c r="E11" s="25">
        <v>43721</v>
      </c>
      <c r="F11" s="26">
        <f t="shared" si="1"/>
        <v>5</v>
      </c>
      <c r="G11" s="27">
        <v>1</v>
      </c>
    </row>
    <row r="12" spans="1:7">
      <c r="A12" s="28" t="s">
        <v>216</v>
      </c>
      <c r="B12" s="23" t="s">
        <v>128</v>
      </c>
      <c r="C12" s="24" t="str">
        <f t="shared" si="0"/>
        <v>Finished</v>
      </c>
      <c r="D12" s="25">
        <v>43708</v>
      </c>
      <c r="E12" s="25">
        <v>43708</v>
      </c>
      <c r="F12" s="26">
        <f t="shared" si="1"/>
        <v>0</v>
      </c>
      <c r="G12" s="27">
        <v>1</v>
      </c>
    </row>
    <row r="13" spans="1:7">
      <c r="A13" s="23" t="s">
        <v>217</v>
      </c>
      <c r="B13" s="23" t="s">
        <v>125</v>
      </c>
      <c r="C13" s="24" t="str">
        <f t="shared" si="0"/>
        <v>Finished</v>
      </c>
      <c r="D13" s="25">
        <v>43708</v>
      </c>
      <c r="E13" s="25">
        <v>43708</v>
      </c>
      <c r="F13" s="26">
        <f t="shared" si="1"/>
        <v>0</v>
      </c>
      <c r="G13" s="27">
        <v>1</v>
      </c>
    </row>
    <row r="14" spans="1:7">
      <c r="A14" s="23" t="s">
        <v>218</v>
      </c>
      <c r="B14" s="23" t="s">
        <v>132</v>
      </c>
      <c r="C14" s="24" t="str">
        <f t="shared" si="0"/>
        <v>Finished</v>
      </c>
      <c r="D14" s="25">
        <v>43708</v>
      </c>
      <c r="E14" s="25">
        <v>43708</v>
      </c>
      <c r="F14" s="26">
        <f t="shared" si="1"/>
        <v>0</v>
      </c>
      <c r="G14" s="27">
        <v>1</v>
      </c>
    </row>
    <row r="15" spans="1:7">
      <c r="A15" s="17" t="s">
        <v>133</v>
      </c>
      <c r="B15" s="30" t="s">
        <v>159</v>
      </c>
      <c r="C15" s="19" t="str">
        <f t="shared" si="0"/>
        <v>Progress</v>
      </c>
      <c r="D15" s="20">
        <v>43724</v>
      </c>
      <c r="E15" s="20">
        <v>43811</v>
      </c>
      <c r="F15" s="21">
        <f t="shared" si="1"/>
        <v>64</v>
      </c>
      <c r="G15" s="31">
        <f>AVERAGE(G16,G19:G24,G26:G29,G31:G38,G41:G47,G49:G52,G54:G61,G63)</f>
        <v>0.18181818181818182</v>
      </c>
    </row>
    <row r="16" spans="1:7">
      <c r="A16" s="32" t="s">
        <v>166</v>
      </c>
      <c r="B16" s="33" t="s">
        <v>159</v>
      </c>
      <c r="C16" s="34" t="str">
        <f t="shared" si="0"/>
        <v>Not Started</v>
      </c>
      <c r="D16" s="35">
        <v>43724</v>
      </c>
      <c r="E16" s="35">
        <v>43727</v>
      </c>
      <c r="F16" s="36">
        <f t="shared" si="1"/>
        <v>4</v>
      </c>
      <c r="G16" s="37">
        <v>0</v>
      </c>
    </row>
    <row r="17" spans="1:7">
      <c r="A17" s="38" t="s">
        <v>167</v>
      </c>
      <c r="B17" s="39" t="s">
        <v>159</v>
      </c>
      <c r="C17" s="40" t="str">
        <f t="shared" si="0"/>
        <v>Progress</v>
      </c>
      <c r="D17" s="41">
        <v>43727</v>
      </c>
      <c r="E17" s="41">
        <v>43768</v>
      </c>
      <c r="F17" s="36">
        <f t="shared" si="1"/>
        <v>30</v>
      </c>
      <c r="G17" s="42">
        <f>AVERAGE(G16,G19:G24,G26:G29,G31:G38)</f>
        <v>0.375</v>
      </c>
    </row>
    <row r="18" spans="1:7">
      <c r="A18" s="28" t="s">
        <v>165</v>
      </c>
      <c r="B18" s="23" t="s">
        <v>125</v>
      </c>
      <c r="C18" s="43" t="str">
        <f t="shared" si="0"/>
        <v>Finished</v>
      </c>
      <c r="D18" s="25">
        <v>43727</v>
      </c>
      <c r="E18" s="25">
        <v>43740</v>
      </c>
      <c r="F18" s="26">
        <f t="shared" si="1"/>
        <v>10</v>
      </c>
      <c r="G18" s="29">
        <f>AVERAGE(G19:G24)</f>
        <v>1</v>
      </c>
    </row>
    <row r="19" spans="1:7">
      <c r="A19" s="44" t="s">
        <v>168</v>
      </c>
      <c r="B19" s="23" t="s">
        <v>125</v>
      </c>
      <c r="C19" s="43" t="str">
        <f t="shared" si="0"/>
        <v>Finished</v>
      </c>
      <c r="D19" s="25">
        <v>43727</v>
      </c>
      <c r="E19" s="25">
        <v>43740</v>
      </c>
      <c r="F19" s="26">
        <f t="shared" si="1"/>
        <v>10</v>
      </c>
      <c r="G19" s="27">
        <v>1</v>
      </c>
    </row>
    <row r="20" spans="1:7">
      <c r="A20" s="44" t="s">
        <v>169</v>
      </c>
      <c r="B20" s="23" t="s">
        <v>134</v>
      </c>
      <c r="C20" s="43" t="str">
        <f t="shared" si="0"/>
        <v>Finished</v>
      </c>
      <c r="D20" s="25">
        <v>43727</v>
      </c>
      <c r="E20" s="25">
        <v>43740</v>
      </c>
      <c r="F20" s="26">
        <f t="shared" si="1"/>
        <v>10</v>
      </c>
      <c r="G20" s="27">
        <v>1</v>
      </c>
    </row>
    <row r="21" spans="1:7">
      <c r="A21" s="45" t="s">
        <v>170</v>
      </c>
      <c r="B21" s="23" t="s">
        <v>130</v>
      </c>
      <c r="C21" s="43" t="str">
        <f t="shared" si="0"/>
        <v>Finished</v>
      </c>
      <c r="D21" s="25">
        <v>43727</v>
      </c>
      <c r="E21" s="25">
        <v>43740</v>
      </c>
      <c r="F21" s="26">
        <f t="shared" si="1"/>
        <v>10</v>
      </c>
      <c r="G21" s="27">
        <v>1</v>
      </c>
    </row>
    <row r="22" spans="1:7">
      <c r="A22" s="44" t="s">
        <v>171</v>
      </c>
      <c r="B22" s="23" t="s">
        <v>125</v>
      </c>
      <c r="C22" s="43" t="str">
        <f t="shared" si="0"/>
        <v>Finished</v>
      </c>
      <c r="D22" s="25">
        <v>43727</v>
      </c>
      <c r="E22" s="25">
        <v>43740</v>
      </c>
      <c r="F22" s="26">
        <f t="shared" si="1"/>
        <v>10</v>
      </c>
      <c r="G22" s="27">
        <v>1</v>
      </c>
    </row>
    <row r="23" spans="1:7">
      <c r="A23" s="44" t="s">
        <v>172</v>
      </c>
      <c r="B23" s="23" t="s">
        <v>131</v>
      </c>
      <c r="C23" s="43" t="str">
        <f t="shared" si="0"/>
        <v>Finished</v>
      </c>
      <c r="D23" s="25">
        <v>43727</v>
      </c>
      <c r="E23" s="25">
        <v>43740</v>
      </c>
      <c r="F23" s="26">
        <f t="shared" si="1"/>
        <v>10</v>
      </c>
      <c r="G23" s="27">
        <v>1</v>
      </c>
    </row>
    <row r="24" spans="1:7">
      <c r="A24" s="44" t="s">
        <v>173</v>
      </c>
      <c r="B24" s="23" t="s">
        <v>124</v>
      </c>
      <c r="C24" s="43" t="str">
        <f t="shared" si="0"/>
        <v>Finished</v>
      </c>
      <c r="D24" s="25">
        <v>43727</v>
      </c>
      <c r="E24" s="25">
        <v>43740</v>
      </c>
      <c r="F24" s="26">
        <f t="shared" si="1"/>
        <v>10</v>
      </c>
      <c r="G24" s="27">
        <v>1</v>
      </c>
    </row>
    <row r="25" spans="1:7">
      <c r="A25" s="28" t="s">
        <v>174</v>
      </c>
      <c r="B25" s="23" t="s">
        <v>124</v>
      </c>
      <c r="C25" s="43" t="str">
        <f t="shared" si="0"/>
        <v>Not Started</v>
      </c>
      <c r="D25" s="25">
        <v>43741</v>
      </c>
      <c r="E25" s="25">
        <v>43754</v>
      </c>
      <c r="F25" s="26">
        <f t="shared" si="1"/>
        <v>10</v>
      </c>
      <c r="G25" s="29">
        <f>AVERAGE(G26:G29)</f>
        <v>0</v>
      </c>
    </row>
    <row r="26" spans="1:7">
      <c r="A26" s="44" t="s">
        <v>175</v>
      </c>
      <c r="B26" s="23" t="s">
        <v>124</v>
      </c>
      <c r="C26" s="43" t="str">
        <f t="shared" si="0"/>
        <v>Not Started</v>
      </c>
      <c r="D26" s="25">
        <v>43741</v>
      </c>
      <c r="E26" s="25">
        <v>43754</v>
      </c>
      <c r="F26" s="26">
        <f t="shared" si="1"/>
        <v>10</v>
      </c>
      <c r="G26" s="27">
        <v>0</v>
      </c>
    </row>
    <row r="27" spans="1:7">
      <c r="A27" s="44" t="s">
        <v>176</v>
      </c>
      <c r="B27" s="23" t="s">
        <v>135</v>
      </c>
      <c r="C27" s="43" t="str">
        <f t="shared" si="0"/>
        <v>Not Started</v>
      </c>
      <c r="D27" s="25">
        <v>43741</v>
      </c>
      <c r="E27" s="25">
        <v>43754</v>
      </c>
      <c r="F27" s="26">
        <f t="shared" si="1"/>
        <v>10</v>
      </c>
      <c r="G27" s="27">
        <v>0</v>
      </c>
    </row>
    <row r="28" spans="1:7">
      <c r="A28" s="44" t="s">
        <v>177</v>
      </c>
      <c r="B28" s="23" t="s">
        <v>135</v>
      </c>
      <c r="C28" s="43" t="str">
        <f t="shared" ref="C28:C29" si="2">IF(G28=0,"Not Started",IF(G28&lt;1,"Progress",IF(G28=1,"Finished")))</f>
        <v>Not Started</v>
      </c>
      <c r="D28" s="25">
        <v>43741</v>
      </c>
      <c r="E28" s="25">
        <v>43754</v>
      </c>
      <c r="F28" s="26">
        <f t="shared" si="1"/>
        <v>10</v>
      </c>
      <c r="G28" s="27">
        <v>0</v>
      </c>
    </row>
    <row r="29" spans="1:7">
      <c r="A29" s="44" t="s">
        <v>178</v>
      </c>
      <c r="B29" s="23" t="s">
        <v>125</v>
      </c>
      <c r="C29" s="43" t="str">
        <f t="shared" si="2"/>
        <v>Not Started</v>
      </c>
      <c r="D29" s="25">
        <v>43741</v>
      </c>
      <c r="E29" s="25">
        <v>43754</v>
      </c>
      <c r="F29" s="26">
        <f t="shared" si="1"/>
        <v>10</v>
      </c>
      <c r="G29" s="27">
        <v>0</v>
      </c>
    </row>
    <row r="30" spans="1:7">
      <c r="A30" s="28" t="s">
        <v>179</v>
      </c>
      <c r="B30" s="23" t="s">
        <v>134</v>
      </c>
      <c r="C30" s="43" t="str">
        <f t="shared" ref="C30:C40" si="3">IF(G30=0,"Not Started",IF(G30&lt;1,"Progress",IF(G30=1,"Finished")))</f>
        <v>Not Started</v>
      </c>
      <c r="D30" s="25">
        <v>43755</v>
      </c>
      <c r="E30" s="25">
        <v>43768</v>
      </c>
      <c r="F30" s="26">
        <f t="shared" si="1"/>
        <v>10</v>
      </c>
      <c r="G30" s="29">
        <f>AVERAGE(G31:G38)</f>
        <v>0</v>
      </c>
    </row>
    <row r="31" spans="1:7">
      <c r="A31" s="51" t="s">
        <v>180</v>
      </c>
      <c r="B31" s="75" t="s">
        <v>115</v>
      </c>
      <c r="C31" s="77" t="str">
        <f t="shared" ref="C31" si="4">IF(G31=0,"Not Started",IF(G31&lt;1,"Progress",IF(G31=1,"Finished")))</f>
        <v>Not Started</v>
      </c>
      <c r="D31" s="73">
        <v>43755</v>
      </c>
      <c r="E31" s="73">
        <v>43768</v>
      </c>
      <c r="F31" s="67">
        <f>NETWORKDAYS(D31,E31,0)</f>
        <v>10</v>
      </c>
      <c r="G31" s="74">
        <v>0</v>
      </c>
    </row>
    <row r="32" spans="1:7">
      <c r="A32" s="52" t="s">
        <v>181</v>
      </c>
      <c r="B32" s="76"/>
      <c r="C32" s="71"/>
      <c r="D32" s="71"/>
      <c r="E32" s="71"/>
      <c r="F32" s="68"/>
      <c r="G32" s="68"/>
    </row>
    <row r="33" spans="1:7">
      <c r="A33" s="51" t="s">
        <v>182</v>
      </c>
      <c r="B33" s="75" t="s">
        <v>136</v>
      </c>
      <c r="C33" s="77" t="str">
        <f t="shared" si="3"/>
        <v>Not Started</v>
      </c>
      <c r="D33" s="73">
        <v>43755</v>
      </c>
      <c r="E33" s="73">
        <v>43768</v>
      </c>
      <c r="F33" s="67">
        <f>NETWORKDAYS(D33,E33,0)</f>
        <v>10</v>
      </c>
      <c r="G33" s="74">
        <v>0</v>
      </c>
    </row>
    <row r="34" spans="1:7">
      <c r="A34" s="52" t="s">
        <v>183</v>
      </c>
      <c r="B34" s="76"/>
      <c r="C34" s="71"/>
      <c r="D34" s="71"/>
      <c r="E34" s="71"/>
      <c r="F34" s="68"/>
      <c r="G34" s="68"/>
    </row>
    <row r="35" spans="1:7">
      <c r="A35" s="51" t="s">
        <v>184</v>
      </c>
      <c r="B35" s="70" t="s">
        <v>115</v>
      </c>
      <c r="C35" s="72" t="str">
        <f t="shared" ref="C35" si="5">IF(G35=0,"Not Started",IF(G35&lt;1,"Progress",IF(G35=1,"Finished")))</f>
        <v>Not Started</v>
      </c>
      <c r="D35" s="73">
        <v>43755</v>
      </c>
      <c r="E35" s="73">
        <v>43768</v>
      </c>
      <c r="F35" s="67">
        <f t="shared" si="1"/>
        <v>10</v>
      </c>
      <c r="G35" s="74">
        <v>0</v>
      </c>
    </row>
    <row r="36" spans="1:7">
      <c r="A36" s="52" t="s">
        <v>185</v>
      </c>
      <c r="B36" s="71"/>
      <c r="C36" s="71"/>
      <c r="D36" s="71"/>
      <c r="E36" s="71"/>
      <c r="F36" s="68"/>
      <c r="G36" s="68"/>
    </row>
    <row r="37" spans="1:7">
      <c r="A37" s="44" t="s">
        <v>186</v>
      </c>
      <c r="B37" s="23" t="s">
        <v>124</v>
      </c>
      <c r="C37" s="43" t="str">
        <f t="shared" si="3"/>
        <v>Not Started</v>
      </c>
      <c r="D37" s="25">
        <v>43755</v>
      </c>
      <c r="E37" s="25">
        <v>43768</v>
      </c>
      <c r="F37" s="26">
        <f t="shared" si="1"/>
        <v>10</v>
      </c>
      <c r="G37" s="29">
        <v>0</v>
      </c>
    </row>
    <row r="38" spans="1:7">
      <c r="A38" s="44" t="s">
        <v>187</v>
      </c>
      <c r="B38" s="23" t="s">
        <v>124</v>
      </c>
      <c r="C38" s="43" t="str">
        <f t="shared" si="3"/>
        <v>Not Started</v>
      </c>
      <c r="D38" s="25">
        <v>43755</v>
      </c>
      <c r="E38" s="25">
        <v>43768</v>
      </c>
      <c r="F38" s="26">
        <f t="shared" ref="F38:F63" si="6">NETWORKDAYS(D38,E38,0)</f>
        <v>10</v>
      </c>
      <c r="G38" s="29">
        <v>0</v>
      </c>
    </row>
    <row r="39" spans="1:7">
      <c r="A39" s="38" t="s">
        <v>188</v>
      </c>
      <c r="B39" s="39" t="s">
        <v>159</v>
      </c>
      <c r="C39" s="40" t="str">
        <f t="shared" si="3"/>
        <v>Not Started</v>
      </c>
      <c r="D39" s="41">
        <v>43769</v>
      </c>
      <c r="E39" s="41">
        <v>43810</v>
      </c>
      <c r="F39" s="36">
        <f t="shared" si="6"/>
        <v>30</v>
      </c>
      <c r="G39" s="42">
        <f>AVERAGE(G41:G47,G49:G52,G54:G61,G63)</f>
        <v>0</v>
      </c>
    </row>
    <row r="40" spans="1:7">
      <c r="A40" s="28" t="s">
        <v>189</v>
      </c>
      <c r="B40" s="23" t="s">
        <v>135</v>
      </c>
      <c r="C40" s="24" t="str">
        <f t="shared" si="3"/>
        <v>Not Started</v>
      </c>
      <c r="D40" s="25">
        <v>43769</v>
      </c>
      <c r="E40" s="25">
        <v>43782</v>
      </c>
      <c r="F40" s="26">
        <f t="shared" si="6"/>
        <v>10</v>
      </c>
      <c r="G40" s="29">
        <f>AVERAGE(G41:G47)</f>
        <v>0</v>
      </c>
    </row>
    <row r="41" spans="1:7">
      <c r="A41" s="44" t="s">
        <v>190</v>
      </c>
      <c r="B41" s="23" t="s">
        <v>125</v>
      </c>
      <c r="C41" s="24" t="str">
        <f t="shared" ref="C41:C61" si="7">IF(G41=0,"Not Started",IF(G41&lt;1,"Progress",IF(G41=1,"Finished")))</f>
        <v>Not Started</v>
      </c>
      <c r="D41" s="25">
        <v>43769</v>
      </c>
      <c r="E41" s="25">
        <v>43782</v>
      </c>
      <c r="F41" s="26">
        <f t="shared" si="6"/>
        <v>10</v>
      </c>
      <c r="G41" s="27">
        <v>0</v>
      </c>
    </row>
    <row r="42" spans="1:7">
      <c r="A42" s="44" t="s">
        <v>169</v>
      </c>
      <c r="B42" s="23" t="s">
        <v>125</v>
      </c>
      <c r="C42" s="24" t="str">
        <f t="shared" si="7"/>
        <v>Not Started</v>
      </c>
      <c r="D42" s="25">
        <v>43769</v>
      </c>
      <c r="E42" s="25">
        <v>43782</v>
      </c>
      <c r="F42" s="26">
        <f t="shared" si="6"/>
        <v>10</v>
      </c>
      <c r="G42" s="27">
        <v>0</v>
      </c>
    </row>
    <row r="43" spans="1:7">
      <c r="A43" s="45" t="s">
        <v>191</v>
      </c>
      <c r="B43" s="23" t="s">
        <v>125</v>
      </c>
      <c r="C43" s="24" t="str">
        <f t="shared" si="7"/>
        <v>Not Started</v>
      </c>
      <c r="D43" s="25">
        <v>43769</v>
      </c>
      <c r="E43" s="25">
        <v>43782</v>
      </c>
      <c r="F43" s="26">
        <f t="shared" si="6"/>
        <v>10</v>
      </c>
      <c r="G43" s="27">
        <v>0</v>
      </c>
    </row>
    <row r="44" spans="1:7">
      <c r="A44" s="44" t="s">
        <v>192</v>
      </c>
      <c r="B44" s="23" t="s">
        <v>125</v>
      </c>
      <c r="C44" s="24" t="str">
        <f t="shared" si="7"/>
        <v>Not Started</v>
      </c>
      <c r="D44" s="25">
        <v>43769</v>
      </c>
      <c r="E44" s="25">
        <v>43782</v>
      </c>
      <c r="F44" s="26">
        <f t="shared" si="6"/>
        <v>10</v>
      </c>
      <c r="G44" s="27">
        <v>0</v>
      </c>
    </row>
    <row r="45" spans="1:7">
      <c r="A45" s="44" t="s">
        <v>193</v>
      </c>
      <c r="B45" s="23" t="s">
        <v>125</v>
      </c>
      <c r="C45" s="24" t="str">
        <f t="shared" si="7"/>
        <v>Not Started</v>
      </c>
      <c r="D45" s="25">
        <v>43769</v>
      </c>
      <c r="E45" s="25">
        <v>43782</v>
      </c>
      <c r="F45" s="26">
        <f t="shared" si="6"/>
        <v>10</v>
      </c>
      <c r="G45" s="27">
        <v>0</v>
      </c>
    </row>
    <row r="46" spans="1:7">
      <c r="A46" s="44" t="s">
        <v>194</v>
      </c>
      <c r="B46" s="23" t="s">
        <v>125</v>
      </c>
      <c r="C46" s="24" t="str">
        <f t="shared" si="7"/>
        <v>Not Started</v>
      </c>
      <c r="D46" s="25">
        <v>43769</v>
      </c>
      <c r="E46" s="25">
        <v>43782</v>
      </c>
      <c r="F46" s="26">
        <f t="shared" si="6"/>
        <v>10</v>
      </c>
      <c r="G46" s="27">
        <v>0</v>
      </c>
    </row>
    <row r="47" spans="1:7">
      <c r="A47" s="23" t="s">
        <v>195</v>
      </c>
      <c r="B47" s="23" t="s">
        <v>137</v>
      </c>
      <c r="C47" s="24" t="str">
        <f t="shared" si="7"/>
        <v>Not Started</v>
      </c>
      <c r="D47" s="25">
        <v>43769</v>
      </c>
      <c r="E47" s="25">
        <v>43782</v>
      </c>
      <c r="F47" s="26">
        <f t="shared" si="6"/>
        <v>10</v>
      </c>
      <c r="G47" s="27">
        <v>0</v>
      </c>
    </row>
    <row r="48" spans="1:7">
      <c r="A48" s="28" t="s">
        <v>196</v>
      </c>
      <c r="B48" s="23" t="s">
        <v>134</v>
      </c>
      <c r="C48" s="24" t="str">
        <f t="shared" si="7"/>
        <v>Not Started</v>
      </c>
      <c r="D48" s="25">
        <v>43783</v>
      </c>
      <c r="E48" s="25">
        <v>43796</v>
      </c>
      <c r="F48" s="26">
        <f t="shared" si="6"/>
        <v>10</v>
      </c>
      <c r="G48" s="29">
        <f>AVERAGE(G49:G52)</f>
        <v>0</v>
      </c>
    </row>
    <row r="49" spans="1:7">
      <c r="A49" s="44" t="s">
        <v>197</v>
      </c>
      <c r="B49" s="23" t="s">
        <v>134</v>
      </c>
      <c r="C49" s="24" t="str">
        <f t="shared" si="7"/>
        <v>Not Started</v>
      </c>
      <c r="D49" s="25">
        <v>43783</v>
      </c>
      <c r="E49" s="25">
        <v>43796</v>
      </c>
      <c r="F49" s="26">
        <f t="shared" si="6"/>
        <v>10</v>
      </c>
      <c r="G49" s="27">
        <v>0</v>
      </c>
    </row>
    <row r="50" spans="1:7">
      <c r="A50" s="44" t="s">
        <v>198</v>
      </c>
      <c r="B50" s="23" t="s">
        <v>134</v>
      </c>
      <c r="C50" s="24" t="str">
        <f t="shared" si="7"/>
        <v>Not Started</v>
      </c>
      <c r="D50" s="25">
        <v>43783</v>
      </c>
      <c r="E50" s="25">
        <v>43796</v>
      </c>
      <c r="F50" s="26">
        <f t="shared" si="6"/>
        <v>10</v>
      </c>
      <c r="G50" s="27">
        <v>0</v>
      </c>
    </row>
    <row r="51" spans="1:7">
      <c r="A51" s="44" t="s">
        <v>199</v>
      </c>
      <c r="B51" s="23" t="s">
        <v>125</v>
      </c>
      <c r="C51" s="24" t="str">
        <f t="shared" si="7"/>
        <v>Not Started</v>
      </c>
      <c r="D51" s="25">
        <v>43783</v>
      </c>
      <c r="E51" s="25">
        <v>43796</v>
      </c>
      <c r="F51" s="26">
        <f t="shared" si="6"/>
        <v>10</v>
      </c>
      <c r="G51" s="27">
        <v>0</v>
      </c>
    </row>
    <row r="52" spans="1:7">
      <c r="A52" s="44" t="s">
        <v>200</v>
      </c>
      <c r="B52" s="23" t="s">
        <v>134</v>
      </c>
      <c r="C52" s="24" t="str">
        <f t="shared" si="7"/>
        <v>Not Started</v>
      </c>
      <c r="D52" s="25">
        <v>43783</v>
      </c>
      <c r="E52" s="25">
        <v>43796</v>
      </c>
      <c r="F52" s="26">
        <f t="shared" si="6"/>
        <v>10</v>
      </c>
      <c r="G52" s="27">
        <v>0</v>
      </c>
    </row>
    <row r="53" spans="1:7">
      <c r="A53" s="28" t="s">
        <v>201</v>
      </c>
      <c r="B53" s="23" t="s">
        <v>138</v>
      </c>
      <c r="C53" s="24" t="str">
        <f t="shared" si="7"/>
        <v>Not Started</v>
      </c>
      <c r="D53" s="25">
        <v>43797</v>
      </c>
      <c r="E53" s="25">
        <v>43810</v>
      </c>
      <c r="F53" s="26">
        <f t="shared" si="6"/>
        <v>10</v>
      </c>
      <c r="G53" s="27">
        <f>AVERAGE(G54:G61)</f>
        <v>0</v>
      </c>
    </row>
    <row r="54" spans="1:7">
      <c r="A54" s="51" t="s">
        <v>202</v>
      </c>
      <c r="B54" s="75" t="s">
        <v>115</v>
      </c>
      <c r="C54" s="77" t="str">
        <f t="shared" si="7"/>
        <v>Not Started</v>
      </c>
      <c r="D54" s="78">
        <v>43797</v>
      </c>
      <c r="E54" s="78">
        <v>43810</v>
      </c>
      <c r="F54" s="67">
        <f>NETWORKDAYS(D54,E54,0)</f>
        <v>10</v>
      </c>
      <c r="G54" s="74">
        <v>0</v>
      </c>
    </row>
    <row r="55" spans="1:7">
      <c r="A55" s="52" t="s">
        <v>203</v>
      </c>
      <c r="B55" s="76"/>
      <c r="C55" s="71"/>
      <c r="D55" s="79"/>
      <c r="E55" s="79"/>
      <c r="F55" s="68"/>
      <c r="G55" s="68"/>
    </row>
    <row r="56" spans="1:7">
      <c r="A56" s="51" t="s">
        <v>182</v>
      </c>
      <c r="B56" s="75" t="s">
        <v>115</v>
      </c>
      <c r="C56" s="77" t="str">
        <f t="shared" ref="C56" si="8">IF(G56=0,"Not Started",IF(G56&lt;1,"Progress",IF(G56=1,"Finished")))</f>
        <v>Not Started</v>
      </c>
      <c r="D56" s="78">
        <v>43797</v>
      </c>
      <c r="E56" s="78">
        <v>43810</v>
      </c>
      <c r="F56" s="67">
        <f>NETWORKDAYS(D56,E56,0)</f>
        <v>10</v>
      </c>
      <c r="G56" s="74">
        <v>0</v>
      </c>
    </row>
    <row r="57" spans="1:7">
      <c r="A57" s="52" t="s">
        <v>183</v>
      </c>
      <c r="B57" s="76"/>
      <c r="C57" s="71"/>
      <c r="D57" s="79"/>
      <c r="E57" s="79"/>
      <c r="F57" s="68"/>
      <c r="G57" s="68"/>
    </row>
    <row r="58" spans="1:7">
      <c r="A58" s="51" t="s">
        <v>204</v>
      </c>
      <c r="B58" s="70" t="s">
        <v>135</v>
      </c>
      <c r="C58" s="72" t="str">
        <f t="shared" si="7"/>
        <v>Not Started</v>
      </c>
      <c r="D58" s="73">
        <v>43797</v>
      </c>
      <c r="E58" s="73">
        <v>43810</v>
      </c>
      <c r="F58" s="67">
        <f t="shared" si="6"/>
        <v>10</v>
      </c>
      <c r="G58" s="69">
        <v>0</v>
      </c>
    </row>
    <row r="59" spans="1:7">
      <c r="A59" s="52" t="s">
        <v>205</v>
      </c>
      <c r="B59" s="71"/>
      <c r="C59" s="71"/>
      <c r="D59" s="71"/>
      <c r="E59" s="71"/>
      <c r="F59" s="68"/>
      <c r="G59" s="68"/>
    </row>
    <row r="60" spans="1:7">
      <c r="A60" s="44" t="s">
        <v>186</v>
      </c>
      <c r="B60" s="23" t="s">
        <v>125</v>
      </c>
      <c r="C60" s="24" t="str">
        <f t="shared" si="7"/>
        <v>Not Started</v>
      </c>
      <c r="D60" s="25">
        <v>43797</v>
      </c>
      <c r="E60" s="25">
        <v>43810</v>
      </c>
      <c r="F60" s="26">
        <f t="shared" si="6"/>
        <v>10</v>
      </c>
      <c r="G60" s="27">
        <v>0</v>
      </c>
    </row>
    <row r="61" spans="1:7">
      <c r="A61" s="44" t="s">
        <v>187</v>
      </c>
      <c r="B61" s="23" t="s">
        <v>125</v>
      </c>
      <c r="C61" s="24" t="str">
        <f t="shared" si="7"/>
        <v>Not Started</v>
      </c>
      <c r="D61" s="25">
        <v>43797</v>
      </c>
      <c r="E61" s="25">
        <v>43810</v>
      </c>
      <c r="F61" s="26">
        <f t="shared" si="6"/>
        <v>10</v>
      </c>
      <c r="G61" s="27">
        <v>0</v>
      </c>
    </row>
    <row r="62" spans="1:7">
      <c r="A62" s="38" t="s">
        <v>206</v>
      </c>
      <c r="B62" s="39" t="s">
        <v>159</v>
      </c>
      <c r="C62" s="40" t="str">
        <f>IF(G62=0,"Not Started",IF(G62&lt;1,"Progress",IF(G62=1,"Finished")))</f>
        <v>Not Started</v>
      </c>
      <c r="D62" s="41">
        <v>43811</v>
      </c>
      <c r="E62" s="41">
        <v>43811</v>
      </c>
      <c r="F62" s="36">
        <f t="shared" si="6"/>
        <v>1</v>
      </c>
      <c r="G62" s="42">
        <f>AVERAGE(G63)</f>
        <v>0</v>
      </c>
    </row>
    <row r="63" spans="1:7">
      <c r="A63" s="28" t="s">
        <v>207</v>
      </c>
      <c r="B63" s="23" t="s">
        <v>125</v>
      </c>
      <c r="C63" s="24" t="str">
        <f>IF(G63=0,"Not Started",IF(G63&lt;1,"Progress",IF(G63=1,"Finished")))</f>
        <v>Not Started</v>
      </c>
      <c r="D63" s="25">
        <v>43811</v>
      </c>
      <c r="E63" s="25">
        <v>43811</v>
      </c>
      <c r="F63" s="26">
        <f t="shared" si="6"/>
        <v>1</v>
      </c>
      <c r="G63" s="29">
        <v>0</v>
      </c>
    </row>
  </sheetData>
  <mergeCells count="36">
    <mergeCell ref="F33:F34"/>
    <mergeCell ref="F31:F32"/>
    <mergeCell ref="G33:G34"/>
    <mergeCell ref="G31:G32"/>
    <mergeCell ref="G54:G55"/>
    <mergeCell ref="E54:E55"/>
    <mergeCell ref="F54:F55"/>
    <mergeCell ref="B56:B57"/>
    <mergeCell ref="C56:C57"/>
    <mergeCell ref="D56:D57"/>
    <mergeCell ref="E56:E57"/>
    <mergeCell ref="F56:F57"/>
    <mergeCell ref="B33:B34"/>
    <mergeCell ref="C33:C34"/>
    <mergeCell ref="C31:C32"/>
    <mergeCell ref="D31:D32"/>
    <mergeCell ref="E31:E32"/>
    <mergeCell ref="E33:E34"/>
    <mergeCell ref="D33:D34"/>
    <mergeCell ref="B31:B32"/>
    <mergeCell ref="F58:F59"/>
    <mergeCell ref="G58:G59"/>
    <mergeCell ref="B35:B36"/>
    <mergeCell ref="C35:C36"/>
    <mergeCell ref="D35:D36"/>
    <mergeCell ref="E35:E36"/>
    <mergeCell ref="F35:F36"/>
    <mergeCell ref="G35:G36"/>
    <mergeCell ref="E58:E59"/>
    <mergeCell ref="B58:B59"/>
    <mergeCell ref="C58:C59"/>
    <mergeCell ref="D58:D59"/>
    <mergeCell ref="G56:G57"/>
    <mergeCell ref="B54:B55"/>
    <mergeCell ref="C54:C55"/>
    <mergeCell ref="D54:D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4C48-EE23-4435-852E-5806643CEAEE}">
  <dimension ref="A1:L58"/>
  <sheetViews>
    <sheetView workbookViewId="0">
      <selection activeCell="M45" sqref="M45"/>
    </sheetView>
  </sheetViews>
  <sheetFormatPr defaultRowHeight="16.5"/>
  <cols>
    <col min="1" max="2" width="19.875" customWidth="1"/>
    <col min="3" max="5" width="21.25" customWidth="1"/>
    <col min="6" max="6" width="17" customWidth="1"/>
    <col min="7" max="10" width="8.75" customWidth="1"/>
    <col min="11" max="11" width="30" customWidth="1"/>
    <col min="12" max="12" width="17" customWidth="1"/>
  </cols>
  <sheetData>
    <row r="1" spans="1:12" ht="49.5">
      <c r="A1" s="80" t="s">
        <v>219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2" ht="54.75" thickBot="1">
      <c r="A2" s="81" t="s">
        <v>220</v>
      </c>
      <c r="B2" s="81" t="s">
        <v>221</v>
      </c>
      <c r="C2" s="81" t="s">
        <v>222</v>
      </c>
      <c r="D2" s="81" t="s">
        <v>223</v>
      </c>
      <c r="E2" s="81" t="s">
        <v>224</v>
      </c>
      <c r="F2" s="81" t="s">
        <v>225</v>
      </c>
      <c r="G2" s="81" t="s">
        <v>226</v>
      </c>
      <c r="H2" s="81" t="s">
        <v>227</v>
      </c>
      <c r="I2" s="81" t="s">
        <v>228</v>
      </c>
      <c r="J2" s="81" t="s">
        <v>229</v>
      </c>
      <c r="K2" s="81" t="s">
        <v>230</v>
      </c>
      <c r="L2" s="81" t="s">
        <v>11</v>
      </c>
    </row>
    <row r="3" spans="1:12" ht="17.25" thickTop="1">
      <c r="A3" s="82" t="s">
        <v>231</v>
      </c>
      <c r="B3" s="82" t="s">
        <v>232</v>
      </c>
      <c r="C3" s="83" t="s">
        <v>233</v>
      </c>
      <c r="D3" s="83" t="s">
        <v>234</v>
      </c>
      <c r="E3" s="83" t="s">
        <v>235</v>
      </c>
      <c r="F3" s="83">
        <v>11</v>
      </c>
      <c r="G3" s="83"/>
      <c r="H3" s="83" t="s">
        <v>236</v>
      </c>
      <c r="I3" s="83" t="s">
        <v>236</v>
      </c>
      <c r="J3" s="83"/>
      <c r="K3" s="84"/>
      <c r="L3" s="85" t="s">
        <v>237</v>
      </c>
    </row>
    <row r="4" spans="1:12">
      <c r="A4" s="86"/>
      <c r="B4" s="86"/>
      <c r="C4" s="87" t="s">
        <v>238</v>
      </c>
      <c r="D4" s="88" t="s">
        <v>239</v>
      </c>
      <c r="E4" s="88" t="s">
        <v>240</v>
      </c>
      <c r="F4" s="88">
        <v>45</v>
      </c>
      <c r="G4" s="88"/>
      <c r="H4" s="88"/>
      <c r="I4" s="88" t="s">
        <v>236</v>
      </c>
      <c r="J4" s="88"/>
      <c r="K4" s="89"/>
      <c r="L4" s="85" t="s">
        <v>237</v>
      </c>
    </row>
    <row r="5" spans="1:12" ht="33">
      <c r="A5" s="86"/>
      <c r="B5" s="86"/>
      <c r="C5" s="87" t="s">
        <v>241</v>
      </c>
      <c r="D5" s="88" t="s">
        <v>242</v>
      </c>
      <c r="E5" s="88" t="s">
        <v>240</v>
      </c>
      <c r="F5" s="88">
        <v>45</v>
      </c>
      <c r="G5" s="88"/>
      <c r="H5" s="88"/>
      <c r="I5" s="88" t="s">
        <v>236</v>
      </c>
      <c r="J5" s="88"/>
      <c r="K5" s="89"/>
      <c r="L5" s="85" t="s">
        <v>237</v>
      </c>
    </row>
    <row r="6" spans="1:12" ht="33">
      <c r="A6" s="86"/>
      <c r="B6" s="86"/>
      <c r="C6" s="87" t="s">
        <v>243</v>
      </c>
      <c r="D6" s="88" t="s">
        <v>244</v>
      </c>
      <c r="E6" s="88" t="s">
        <v>240</v>
      </c>
      <c r="F6" s="88">
        <v>45</v>
      </c>
      <c r="G6" s="88"/>
      <c r="H6" s="88"/>
      <c r="I6" s="88" t="s">
        <v>236</v>
      </c>
      <c r="J6" s="88"/>
      <c r="K6" s="89"/>
      <c r="L6" s="85" t="s">
        <v>237</v>
      </c>
    </row>
    <row r="7" spans="1:12">
      <c r="A7" s="86"/>
      <c r="B7" s="86"/>
      <c r="C7" s="87" t="s">
        <v>245</v>
      </c>
      <c r="D7" s="88" t="s">
        <v>246</v>
      </c>
      <c r="E7" s="88" t="s">
        <v>240</v>
      </c>
      <c r="F7" s="88">
        <v>45</v>
      </c>
      <c r="G7" s="88"/>
      <c r="H7" s="88"/>
      <c r="I7" s="88" t="s">
        <v>236</v>
      </c>
      <c r="J7" s="88"/>
      <c r="K7" s="89"/>
      <c r="L7" s="85" t="s">
        <v>237</v>
      </c>
    </row>
    <row r="8" spans="1:12" ht="49.5">
      <c r="A8" s="86"/>
      <c r="B8" s="86"/>
      <c r="C8" s="90" t="s">
        <v>247</v>
      </c>
      <c r="D8" s="91" t="s">
        <v>248</v>
      </c>
      <c r="E8" s="91" t="s">
        <v>235</v>
      </c>
      <c r="F8" s="91">
        <v>2</v>
      </c>
      <c r="G8" s="91"/>
      <c r="H8" s="91"/>
      <c r="I8" s="91" t="s">
        <v>236</v>
      </c>
      <c r="J8" s="91"/>
      <c r="K8" s="92" t="s">
        <v>249</v>
      </c>
      <c r="L8" s="85" t="s">
        <v>237</v>
      </c>
    </row>
    <row r="9" spans="1:12">
      <c r="A9" s="86"/>
      <c r="B9" s="86"/>
      <c r="C9" s="87" t="s">
        <v>250</v>
      </c>
      <c r="D9" s="87" t="s">
        <v>251</v>
      </c>
      <c r="E9" s="88" t="s">
        <v>252</v>
      </c>
      <c r="F9" s="88"/>
      <c r="G9" s="88"/>
      <c r="H9" s="88"/>
      <c r="I9" s="88"/>
      <c r="J9" s="88"/>
      <c r="K9" s="89"/>
      <c r="L9" s="85" t="s">
        <v>237</v>
      </c>
    </row>
    <row r="10" spans="1:12">
      <c r="A10" s="86"/>
      <c r="B10" s="86"/>
      <c r="C10" s="87" t="s">
        <v>253</v>
      </c>
      <c r="D10" s="87" t="s">
        <v>254</v>
      </c>
      <c r="E10" s="88" t="s">
        <v>235</v>
      </c>
      <c r="F10" s="88">
        <v>11</v>
      </c>
      <c r="G10" s="88"/>
      <c r="H10" s="88"/>
      <c r="I10" s="88"/>
      <c r="J10" s="88"/>
      <c r="K10" s="89"/>
      <c r="L10" s="85" t="s">
        <v>237</v>
      </c>
    </row>
    <row r="11" spans="1:12">
      <c r="A11" s="93"/>
      <c r="B11" s="93"/>
      <c r="C11" s="87" t="s">
        <v>255</v>
      </c>
      <c r="D11" s="87" t="s">
        <v>256</v>
      </c>
      <c r="E11" s="88" t="s">
        <v>252</v>
      </c>
      <c r="F11" s="88"/>
      <c r="G11" s="88"/>
      <c r="H11" s="88"/>
      <c r="I11" s="88"/>
      <c r="J11" s="88"/>
      <c r="K11" s="89"/>
      <c r="L11" s="85" t="s">
        <v>237</v>
      </c>
    </row>
    <row r="12" spans="1:12">
      <c r="A12" s="94" t="s">
        <v>257</v>
      </c>
      <c r="B12" s="94" t="s">
        <v>258</v>
      </c>
      <c r="C12" s="95" t="s">
        <v>259</v>
      </c>
      <c r="D12" s="95" t="s">
        <v>260</v>
      </c>
      <c r="E12" s="96" t="s">
        <v>235</v>
      </c>
      <c r="F12" s="96">
        <v>11</v>
      </c>
      <c r="G12" s="96"/>
      <c r="H12" s="96" t="s">
        <v>236</v>
      </c>
      <c r="I12" s="96" t="s">
        <v>236</v>
      </c>
      <c r="J12" s="96"/>
      <c r="K12" s="97"/>
      <c r="L12" s="85" t="s">
        <v>237</v>
      </c>
    </row>
    <row r="13" spans="1:12">
      <c r="A13" s="94"/>
      <c r="B13" s="94"/>
      <c r="C13" s="90" t="s">
        <v>233</v>
      </c>
      <c r="D13" s="90" t="s">
        <v>234</v>
      </c>
      <c r="E13" s="91" t="s">
        <v>235</v>
      </c>
      <c r="F13" s="90">
        <v>11</v>
      </c>
      <c r="G13" s="90"/>
      <c r="H13" s="90"/>
      <c r="I13" s="91" t="s">
        <v>236</v>
      </c>
      <c r="J13" s="90"/>
      <c r="K13" s="98" t="s">
        <v>261</v>
      </c>
      <c r="L13" s="85" t="s">
        <v>237</v>
      </c>
    </row>
    <row r="14" spans="1:12">
      <c r="A14" s="94"/>
      <c r="B14" s="94"/>
      <c r="C14" s="87" t="s">
        <v>262</v>
      </c>
      <c r="D14" s="87" t="s">
        <v>263</v>
      </c>
      <c r="E14" s="88" t="s">
        <v>240</v>
      </c>
      <c r="F14" s="88">
        <v>100</v>
      </c>
      <c r="G14" s="88"/>
      <c r="H14" s="88"/>
      <c r="I14" s="88" t="s">
        <v>236</v>
      </c>
      <c r="J14" s="88"/>
      <c r="K14" s="89"/>
      <c r="L14" s="85" t="s">
        <v>237</v>
      </c>
    </row>
    <row r="15" spans="1:12">
      <c r="A15" s="94"/>
      <c r="B15" s="94"/>
      <c r="C15" s="87" t="s">
        <v>264</v>
      </c>
      <c r="D15" s="87" t="s">
        <v>265</v>
      </c>
      <c r="E15" s="88" t="s">
        <v>240</v>
      </c>
      <c r="F15" s="88">
        <v>4000</v>
      </c>
      <c r="G15" s="88"/>
      <c r="H15" s="88"/>
      <c r="I15" s="88" t="s">
        <v>236</v>
      </c>
      <c r="J15" s="88"/>
      <c r="K15" s="89"/>
      <c r="L15" s="85" t="s">
        <v>237</v>
      </c>
    </row>
    <row r="16" spans="1:12">
      <c r="A16" s="94"/>
      <c r="B16" s="94"/>
      <c r="C16" s="87" t="s">
        <v>266</v>
      </c>
      <c r="D16" s="87" t="s">
        <v>267</v>
      </c>
      <c r="E16" s="88" t="s">
        <v>235</v>
      </c>
      <c r="F16" s="88">
        <v>11</v>
      </c>
      <c r="G16" s="88"/>
      <c r="H16" s="88"/>
      <c r="I16" s="88" t="s">
        <v>236</v>
      </c>
      <c r="J16" s="88"/>
      <c r="K16" s="89"/>
      <c r="L16" s="85" t="s">
        <v>237</v>
      </c>
    </row>
    <row r="17" spans="1:12">
      <c r="A17" s="94"/>
      <c r="B17" s="94"/>
      <c r="C17" s="87" t="s">
        <v>268</v>
      </c>
      <c r="D17" s="87" t="s">
        <v>269</v>
      </c>
      <c r="E17" s="88" t="s">
        <v>235</v>
      </c>
      <c r="F17" s="88">
        <v>11</v>
      </c>
      <c r="G17" s="88"/>
      <c r="H17" s="88"/>
      <c r="I17" s="88" t="s">
        <v>236</v>
      </c>
      <c r="J17" s="88"/>
      <c r="K17" s="89"/>
      <c r="L17" s="85" t="s">
        <v>237</v>
      </c>
    </row>
    <row r="18" spans="1:12">
      <c r="A18" s="94"/>
      <c r="B18" s="94"/>
      <c r="C18" s="87" t="s">
        <v>270</v>
      </c>
      <c r="D18" s="87" t="s">
        <v>271</v>
      </c>
      <c r="E18" s="88" t="s">
        <v>252</v>
      </c>
      <c r="F18" s="88"/>
      <c r="G18" s="88"/>
      <c r="H18" s="88"/>
      <c r="I18" s="88" t="s">
        <v>236</v>
      </c>
      <c r="J18" s="88"/>
      <c r="K18" s="89"/>
      <c r="L18" s="85" t="s">
        <v>237</v>
      </c>
    </row>
    <row r="19" spans="1:12">
      <c r="A19" s="94"/>
      <c r="B19" s="94"/>
      <c r="C19" s="87" t="s">
        <v>272</v>
      </c>
      <c r="D19" s="87" t="s">
        <v>273</v>
      </c>
      <c r="E19" s="88" t="s">
        <v>235</v>
      </c>
      <c r="F19" s="88">
        <v>11</v>
      </c>
      <c r="G19" s="88"/>
      <c r="H19" s="88"/>
      <c r="I19" s="88"/>
      <c r="J19" s="88"/>
      <c r="K19" s="89"/>
      <c r="L19" s="85" t="s">
        <v>237</v>
      </c>
    </row>
    <row r="20" spans="1:12">
      <c r="A20" s="94"/>
      <c r="B20" s="94"/>
      <c r="C20" s="87" t="s">
        <v>274</v>
      </c>
      <c r="D20" s="87" t="s">
        <v>275</v>
      </c>
      <c r="E20" s="87" t="s">
        <v>252</v>
      </c>
      <c r="F20" s="88"/>
      <c r="G20" s="88"/>
      <c r="H20" s="88"/>
      <c r="I20" s="88"/>
      <c r="J20" s="88"/>
      <c r="K20" s="89"/>
      <c r="L20" s="85" t="s">
        <v>237</v>
      </c>
    </row>
    <row r="21" spans="1:12">
      <c r="A21" s="99" t="s">
        <v>276</v>
      </c>
      <c r="B21" s="94" t="s">
        <v>277</v>
      </c>
      <c r="C21" s="95" t="s">
        <v>278</v>
      </c>
      <c r="D21" s="95" t="s">
        <v>279</v>
      </c>
      <c r="E21" s="96" t="s">
        <v>235</v>
      </c>
      <c r="F21" s="96">
        <v>11</v>
      </c>
      <c r="G21" s="96"/>
      <c r="H21" s="96" t="s">
        <v>236</v>
      </c>
      <c r="I21" s="96" t="s">
        <v>236</v>
      </c>
      <c r="J21" s="96"/>
      <c r="K21" s="97"/>
      <c r="L21" s="85" t="s">
        <v>237</v>
      </c>
    </row>
    <row r="22" spans="1:12">
      <c r="A22" s="99"/>
      <c r="B22" s="94"/>
      <c r="C22" s="87" t="s">
        <v>280</v>
      </c>
      <c r="D22" s="87" t="s">
        <v>281</v>
      </c>
      <c r="E22" s="88" t="s">
        <v>240</v>
      </c>
      <c r="F22" s="88">
        <v>150</v>
      </c>
      <c r="G22" s="88"/>
      <c r="H22" s="88"/>
      <c r="I22" s="88" t="s">
        <v>236</v>
      </c>
      <c r="J22" s="88"/>
      <c r="K22" s="89"/>
      <c r="L22" s="85" t="s">
        <v>237</v>
      </c>
    </row>
    <row r="23" spans="1:12">
      <c r="A23" s="99"/>
      <c r="B23" s="94"/>
      <c r="C23" s="90" t="s">
        <v>282</v>
      </c>
      <c r="D23" s="90" t="s">
        <v>283</v>
      </c>
      <c r="E23" s="91" t="s">
        <v>240</v>
      </c>
      <c r="F23" s="91">
        <v>2</v>
      </c>
      <c r="G23" s="90"/>
      <c r="H23" s="91"/>
      <c r="I23" s="91" t="s">
        <v>236</v>
      </c>
      <c r="J23" s="90"/>
      <c r="K23" s="100"/>
      <c r="L23" s="85"/>
    </row>
    <row r="24" spans="1:12">
      <c r="A24" s="99"/>
      <c r="B24" s="94"/>
      <c r="C24" s="87" t="s">
        <v>284</v>
      </c>
      <c r="D24" s="87" t="s">
        <v>285</v>
      </c>
      <c r="E24" s="88" t="s">
        <v>240</v>
      </c>
      <c r="F24" s="88">
        <v>16</v>
      </c>
      <c r="G24" s="88"/>
      <c r="H24" s="88"/>
      <c r="I24" s="88"/>
      <c r="J24" s="88"/>
      <c r="K24" s="89"/>
      <c r="L24" s="85" t="s">
        <v>237</v>
      </c>
    </row>
    <row r="25" spans="1:12">
      <c r="A25" s="99"/>
      <c r="B25" s="94"/>
      <c r="C25" s="87" t="s">
        <v>286</v>
      </c>
      <c r="D25" s="87" t="s">
        <v>287</v>
      </c>
      <c r="E25" s="88" t="s">
        <v>240</v>
      </c>
      <c r="F25" s="88">
        <v>16</v>
      </c>
      <c r="G25" s="88"/>
      <c r="H25" s="88"/>
      <c r="I25" s="88"/>
      <c r="J25" s="88"/>
      <c r="K25" s="89"/>
      <c r="L25" s="85" t="s">
        <v>237</v>
      </c>
    </row>
    <row r="26" spans="1:12" ht="49.5">
      <c r="A26" s="99"/>
      <c r="B26" s="94"/>
      <c r="C26" s="90" t="s">
        <v>247</v>
      </c>
      <c r="D26" s="91" t="s">
        <v>248</v>
      </c>
      <c r="E26" s="91" t="s">
        <v>235</v>
      </c>
      <c r="F26" s="91">
        <v>2</v>
      </c>
      <c r="G26" s="91"/>
      <c r="H26" s="91"/>
      <c r="I26" s="91" t="s">
        <v>236</v>
      </c>
      <c r="J26" s="91"/>
      <c r="K26" s="92" t="s">
        <v>249</v>
      </c>
      <c r="L26" s="85" t="s">
        <v>237</v>
      </c>
    </row>
    <row r="27" spans="1:12" ht="66">
      <c r="A27" s="99"/>
      <c r="B27" s="94"/>
      <c r="C27" s="87" t="s">
        <v>288</v>
      </c>
      <c r="D27" s="87" t="s">
        <v>289</v>
      </c>
      <c r="E27" s="88" t="s">
        <v>290</v>
      </c>
      <c r="F27" s="88">
        <v>1</v>
      </c>
      <c r="G27" s="88"/>
      <c r="H27" s="88"/>
      <c r="I27" s="88"/>
      <c r="J27" s="88"/>
      <c r="K27" s="89"/>
      <c r="L27" s="101" t="s">
        <v>291</v>
      </c>
    </row>
    <row r="28" spans="1:12">
      <c r="A28" s="99"/>
      <c r="B28" s="94"/>
      <c r="C28" s="87" t="s">
        <v>292</v>
      </c>
      <c r="D28" s="87" t="s">
        <v>293</v>
      </c>
      <c r="E28" s="88" t="s">
        <v>240</v>
      </c>
      <c r="F28" s="88">
        <v>500</v>
      </c>
      <c r="G28" s="88"/>
      <c r="H28" s="88"/>
      <c r="I28" s="88"/>
      <c r="J28" s="88"/>
      <c r="K28" s="89"/>
      <c r="L28" s="85" t="s">
        <v>237</v>
      </c>
    </row>
    <row r="29" spans="1:12">
      <c r="A29" s="99"/>
      <c r="B29" s="94"/>
      <c r="C29" s="87" t="s">
        <v>294</v>
      </c>
      <c r="D29" s="87" t="s">
        <v>295</v>
      </c>
      <c r="E29" s="88" t="s">
        <v>240</v>
      </c>
      <c r="F29" s="88">
        <v>30</v>
      </c>
      <c r="G29" s="88"/>
      <c r="H29" s="88"/>
      <c r="I29" s="88"/>
      <c r="J29" s="88"/>
      <c r="K29" s="89"/>
      <c r="L29" s="85" t="s">
        <v>237</v>
      </c>
    </row>
    <row r="30" spans="1:12">
      <c r="A30" s="99"/>
      <c r="B30" s="94"/>
      <c r="C30" s="87" t="s">
        <v>296</v>
      </c>
      <c r="D30" s="87" t="s">
        <v>297</v>
      </c>
      <c r="E30" s="88" t="s">
        <v>240</v>
      </c>
      <c r="F30" s="88">
        <v>100</v>
      </c>
      <c r="G30" s="88"/>
      <c r="H30" s="88"/>
      <c r="I30" s="88"/>
      <c r="J30" s="88"/>
      <c r="K30" s="89"/>
      <c r="L30" s="85" t="s">
        <v>237</v>
      </c>
    </row>
    <row r="31" spans="1:12">
      <c r="A31" s="99"/>
      <c r="B31" s="94"/>
      <c r="C31" s="87" t="s">
        <v>298</v>
      </c>
      <c r="D31" s="87" t="s">
        <v>299</v>
      </c>
      <c r="E31" s="88" t="s">
        <v>235</v>
      </c>
      <c r="F31" s="88">
        <v>11</v>
      </c>
      <c r="G31" s="88"/>
      <c r="H31" s="88"/>
      <c r="I31" s="88" t="s">
        <v>236</v>
      </c>
      <c r="J31" s="88"/>
      <c r="K31" s="89"/>
      <c r="L31" s="85" t="s">
        <v>237</v>
      </c>
    </row>
    <row r="32" spans="1:12">
      <c r="A32" s="99"/>
      <c r="B32" s="94"/>
      <c r="C32" s="87" t="s">
        <v>300</v>
      </c>
      <c r="D32" s="87" t="s">
        <v>301</v>
      </c>
      <c r="E32" s="87" t="s">
        <v>252</v>
      </c>
      <c r="F32" s="87"/>
      <c r="G32" s="87"/>
      <c r="H32" s="87"/>
      <c r="I32" s="88" t="s">
        <v>236</v>
      </c>
      <c r="J32" s="87"/>
      <c r="K32" s="102"/>
      <c r="L32" s="85" t="s">
        <v>237</v>
      </c>
    </row>
    <row r="33" spans="1:12">
      <c r="A33" s="99"/>
      <c r="B33" s="94"/>
      <c r="C33" s="87" t="s">
        <v>302</v>
      </c>
      <c r="D33" s="87" t="s">
        <v>303</v>
      </c>
      <c r="E33" s="88" t="s">
        <v>235</v>
      </c>
      <c r="F33" s="87">
        <v>11</v>
      </c>
      <c r="G33" s="87"/>
      <c r="H33" s="87"/>
      <c r="I33" s="88"/>
      <c r="J33" s="87"/>
      <c r="K33" s="102"/>
      <c r="L33" s="85" t="s">
        <v>237</v>
      </c>
    </row>
    <row r="34" spans="1:12">
      <c r="A34" s="99"/>
      <c r="B34" s="94"/>
      <c r="C34" s="87" t="s">
        <v>304</v>
      </c>
      <c r="D34" s="87" t="s">
        <v>305</v>
      </c>
      <c r="E34" s="87" t="s">
        <v>252</v>
      </c>
      <c r="F34" s="87"/>
      <c r="G34" s="87"/>
      <c r="H34" s="87"/>
      <c r="I34" s="87"/>
      <c r="J34" s="87"/>
      <c r="K34" s="102"/>
      <c r="L34" s="85" t="s">
        <v>237</v>
      </c>
    </row>
    <row r="35" spans="1:12">
      <c r="A35" s="103" t="s">
        <v>306</v>
      </c>
      <c r="B35" s="104" t="s">
        <v>307</v>
      </c>
      <c r="C35" s="95" t="s">
        <v>282</v>
      </c>
      <c r="D35" s="95" t="s">
        <v>283</v>
      </c>
      <c r="E35" s="96" t="s">
        <v>240</v>
      </c>
      <c r="F35" s="96">
        <v>2</v>
      </c>
      <c r="G35" s="95"/>
      <c r="H35" s="96" t="s">
        <v>236</v>
      </c>
      <c r="I35" s="96" t="s">
        <v>236</v>
      </c>
      <c r="J35" s="95"/>
      <c r="K35" s="105"/>
      <c r="L35" s="85" t="s">
        <v>237</v>
      </c>
    </row>
    <row r="36" spans="1:12">
      <c r="A36" s="106"/>
      <c r="B36" s="93"/>
      <c r="C36" s="87" t="s">
        <v>308</v>
      </c>
      <c r="D36" s="87" t="s">
        <v>309</v>
      </c>
      <c r="E36" s="88" t="s">
        <v>240</v>
      </c>
      <c r="F36" s="88">
        <v>150</v>
      </c>
      <c r="G36" s="87"/>
      <c r="H36" s="87"/>
      <c r="I36" s="88" t="s">
        <v>236</v>
      </c>
      <c r="J36" s="87"/>
      <c r="K36" s="102"/>
      <c r="L36" s="85" t="s">
        <v>237</v>
      </c>
    </row>
    <row r="37" spans="1:12">
      <c r="A37" s="107" t="s">
        <v>310</v>
      </c>
      <c r="B37" s="107" t="s">
        <v>311</v>
      </c>
      <c r="C37" s="108" t="s">
        <v>233</v>
      </c>
      <c r="D37" s="108" t="s">
        <v>234</v>
      </c>
      <c r="E37" s="109" t="s">
        <v>235</v>
      </c>
      <c r="F37" s="109">
        <v>11</v>
      </c>
      <c r="G37" s="109"/>
      <c r="H37" s="109"/>
      <c r="I37" s="109" t="s">
        <v>236</v>
      </c>
      <c r="J37" s="109"/>
      <c r="K37" s="98" t="s">
        <v>261</v>
      </c>
      <c r="L37" s="85" t="s">
        <v>237</v>
      </c>
    </row>
    <row r="38" spans="1:12">
      <c r="A38" s="107"/>
      <c r="B38" s="107"/>
      <c r="C38" s="110" t="s">
        <v>312</v>
      </c>
      <c r="D38" s="87" t="s">
        <v>313</v>
      </c>
      <c r="E38" s="110" t="s">
        <v>252</v>
      </c>
      <c r="F38" s="110"/>
      <c r="G38" s="110"/>
      <c r="H38" s="110"/>
      <c r="I38" s="110"/>
      <c r="J38" s="110"/>
      <c r="K38" s="102"/>
      <c r="L38" s="85" t="s">
        <v>237</v>
      </c>
    </row>
    <row r="39" spans="1:12">
      <c r="A39" s="107"/>
      <c r="B39" s="107"/>
      <c r="C39" s="110" t="s">
        <v>314</v>
      </c>
      <c r="D39" s="87" t="s">
        <v>315</v>
      </c>
      <c r="E39" s="110" t="s">
        <v>252</v>
      </c>
      <c r="F39" s="110"/>
      <c r="G39" s="110"/>
      <c r="H39" s="110"/>
      <c r="I39" s="110"/>
      <c r="J39" s="110"/>
      <c r="K39" s="102"/>
      <c r="L39" s="85" t="s">
        <v>237</v>
      </c>
    </row>
    <row r="40" spans="1:12">
      <c r="A40" s="111" t="s">
        <v>316</v>
      </c>
      <c r="B40" s="111" t="s">
        <v>317</v>
      </c>
      <c r="C40" s="112" t="s">
        <v>247</v>
      </c>
      <c r="D40" s="95" t="s">
        <v>248</v>
      </c>
      <c r="E40" s="96" t="s">
        <v>235</v>
      </c>
      <c r="F40" s="112">
        <v>2</v>
      </c>
      <c r="G40" s="112"/>
      <c r="H40" s="96" t="s">
        <v>236</v>
      </c>
      <c r="I40" s="96" t="s">
        <v>236</v>
      </c>
      <c r="J40" s="112"/>
      <c r="K40" s="113"/>
      <c r="L40" s="85" t="s">
        <v>237</v>
      </c>
    </row>
    <row r="41" spans="1:12">
      <c r="A41" s="114"/>
      <c r="B41" s="114"/>
      <c r="C41" s="110" t="s">
        <v>318</v>
      </c>
      <c r="D41" s="87" t="s">
        <v>319</v>
      </c>
      <c r="E41" s="110" t="s">
        <v>240</v>
      </c>
      <c r="F41" s="110">
        <v>20</v>
      </c>
      <c r="G41" s="110"/>
      <c r="H41" s="110"/>
      <c r="I41" s="110" t="s">
        <v>236</v>
      </c>
      <c r="J41" s="110"/>
      <c r="K41" s="115"/>
      <c r="L41" s="85" t="s">
        <v>237</v>
      </c>
    </row>
    <row r="42" spans="1:12">
      <c r="A42" s="107" t="s">
        <v>320</v>
      </c>
      <c r="B42" s="107" t="s">
        <v>321</v>
      </c>
      <c r="C42" s="112" t="s">
        <v>322</v>
      </c>
      <c r="D42" s="116" t="s">
        <v>323</v>
      </c>
      <c r="E42" s="116" t="s">
        <v>235</v>
      </c>
      <c r="F42" s="112">
        <v>11</v>
      </c>
      <c r="G42" s="112"/>
      <c r="H42" s="96" t="s">
        <v>236</v>
      </c>
      <c r="I42" s="96" t="s">
        <v>236</v>
      </c>
      <c r="J42" s="112"/>
      <c r="K42" s="113"/>
      <c r="L42" s="85" t="s">
        <v>237</v>
      </c>
    </row>
    <row r="43" spans="1:12">
      <c r="A43" s="107"/>
      <c r="B43" s="107"/>
      <c r="C43" s="117" t="s">
        <v>278</v>
      </c>
      <c r="D43" s="117" t="s">
        <v>324</v>
      </c>
      <c r="E43" s="117" t="s">
        <v>235</v>
      </c>
      <c r="F43" s="117">
        <v>11</v>
      </c>
      <c r="G43" s="117"/>
      <c r="H43" s="117"/>
      <c r="I43" s="118" t="s">
        <v>236</v>
      </c>
      <c r="J43" s="117"/>
      <c r="K43" s="119" t="s">
        <v>325</v>
      </c>
      <c r="L43" s="85" t="s">
        <v>237</v>
      </c>
    </row>
    <row r="44" spans="1:12">
      <c r="A44" s="107"/>
      <c r="B44" s="107"/>
      <c r="C44" s="117" t="s">
        <v>282</v>
      </c>
      <c r="D44" s="117" t="s">
        <v>283</v>
      </c>
      <c r="E44" s="118" t="s">
        <v>326</v>
      </c>
      <c r="F44" s="117">
        <v>2</v>
      </c>
      <c r="G44" s="117"/>
      <c r="H44" s="117"/>
      <c r="I44" s="118" t="s">
        <v>236</v>
      </c>
      <c r="J44" s="117"/>
      <c r="K44" s="120" t="s">
        <v>327</v>
      </c>
      <c r="L44" s="85" t="s">
        <v>237</v>
      </c>
    </row>
    <row r="45" spans="1:12">
      <c r="A45" s="107"/>
      <c r="B45" s="107"/>
      <c r="C45" s="110" t="s">
        <v>328</v>
      </c>
      <c r="D45" s="110" t="s">
        <v>329</v>
      </c>
      <c r="E45" s="110" t="s">
        <v>252</v>
      </c>
      <c r="F45" s="110"/>
      <c r="G45" s="110"/>
      <c r="H45" s="110"/>
      <c r="I45" s="110"/>
      <c r="J45" s="110"/>
      <c r="K45" s="115"/>
      <c r="L45" s="85" t="s">
        <v>237</v>
      </c>
    </row>
    <row r="46" spans="1:12">
      <c r="A46" s="111" t="s">
        <v>330</v>
      </c>
      <c r="B46" s="111" t="s">
        <v>331</v>
      </c>
      <c r="C46" s="117" t="s">
        <v>322</v>
      </c>
      <c r="D46" s="118" t="s">
        <v>332</v>
      </c>
      <c r="E46" s="117" t="s">
        <v>235</v>
      </c>
      <c r="F46" s="117">
        <v>11</v>
      </c>
      <c r="G46" s="117"/>
      <c r="H46" s="117"/>
      <c r="I46" s="118" t="s">
        <v>236</v>
      </c>
      <c r="J46" s="117"/>
      <c r="K46" s="98" t="s">
        <v>333</v>
      </c>
      <c r="L46" s="85" t="s">
        <v>237</v>
      </c>
    </row>
    <row r="47" spans="1:12">
      <c r="A47" s="114"/>
      <c r="B47" s="114"/>
      <c r="C47" s="117" t="s">
        <v>334</v>
      </c>
      <c r="D47" s="117" t="s">
        <v>234</v>
      </c>
      <c r="E47" s="117" t="s">
        <v>235</v>
      </c>
      <c r="F47" s="117">
        <v>11</v>
      </c>
      <c r="G47" s="117"/>
      <c r="H47" s="117"/>
      <c r="I47" s="118" t="s">
        <v>236</v>
      </c>
      <c r="J47" s="117"/>
      <c r="K47" s="98" t="s">
        <v>261</v>
      </c>
      <c r="L47" s="85" t="s">
        <v>237</v>
      </c>
    </row>
    <row r="48" spans="1:12">
      <c r="A48" s="55" t="s">
        <v>335</v>
      </c>
      <c r="B48" s="111" t="s">
        <v>336</v>
      </c>
      <c r="C48" s="112" t="s">
        <v>337</v>
      </c>
      <c r="D48" s="112" t="s">
        <v>338</v>
      </c>
      <c r="E48" s="112" t="s">
        <v>235</v>
      </c>
      <c r="F48" s="112">
        <v>11</v>
      </c>
      <c r="G48" s="112"/>
      <c r="H48" s="96" t="s">
        <v>236</v>
      </c>
      <c r="I48" s="96" t="s">
        <v>236</v>
      </c>
      <c r="J48" s="112"/>
      <c r="K48" s="113"/>
      <c r="L48" s="85" t="s">
        <v>237</v>
      </c>
    </row>
    <row r="49" spans="1:12">
      <c r="A49" s="121"/>
      <c r="B49" s="121"/>
      <c r="C49" s="110" t="s">
        <v>339</v>
      </c>
      <c r="D49" s="110" t="s">
        <v>340</v>
      </c>
      <c r="E49" s="110" t="s">
        <v>240</v>
      </c>
      <c r="F49" s="110">
        <v>500</v>
      </c>
      <c r="G49" s="110"/>
      <c r="H49" s="110"/>
      <c r="I49" s="110"/>
      <c r="J49" s="110"/>
      <c r="K49" s="115"/>
      <c r="L49" s="85" t="s">
        <v>237</v>
      </c>
    </row>
    <row r="50" spans="1:12">
      <c r="A50" s="121"/>
      <c r="B50" s="121"/>
      <c r="C50" s="117" t="s">
        <v>341</v>
      </c>
      <c r="D50" s="118" t="s">
        <v>342</v>
      </c>
      <c r="E50" s="117" t="s">
        <v>235</v>
      </c>
      <c r="F50" s="117">
        <v>11</v>
      </c>
      <c r="G50" s="117"/>
      <c r="H50" s="117"/>
      <c r="I50" s="118" t="s">
        <v>236</v>
      </c>
      <c r="J50" s="117"/>
      <c r="K50" s="98" t="s">
        <v>261</v>
      </c>
      <c r="L50" s="85" t="s">
        <v>237</v>
      </c>
    </row>
    <row r="51" spans="1:12">
      <c r="A51" s="121"/>
      <c r="B51" s="121"/>
      <c r="C51" s="122" t="s">
        <v>343</v>
      </c>
      <c r="D51" s="122" t="s">
        <v>344</v>
      </c>
      <c r="E51" s="122" t="s">
        <v>235</v>
      </c>
      <c r="F51" s="122">
        <v>11</v>
      </c>
      <c r="G51" s="122"/>
      <c r="H51" s="122"/>
      <c r="I51" s="122"/>
      <c r="J51" s="122"/>
      <c r="K51" s="123"/>
      <c r="L51" s="85" t="s">
        <v>237</v>
      </c>
    </row>
    <row r="52" spans="1:12">
      <c r="A52" s="121"/>
      <c r="B52" s="121"/>
      <c r="C52" s="110" t="s">
        <v>345</v>
      </c>
      <c r="D52" s="54" t="s">
        <v>346</v>
      </c>
      <c r="E52" s="110" t="s">
        <v>252</v>
      </c>
      <c r="F52" s="110"/>
      <c r="G52" s="110"/>
      <c r="H52" s="110"/>
      <c r="I52" s="110"/>
      <c r="J52" s="110"/>
      <c r="K52" s="115"/>
      <c r="L52" s="85" t="s">
        <v>237</v>
      </c>
    </row>
    <row r="53" spans="1:12">
      <c r="A53" s="121"/>
      <c r="B53" s="121"/>
      <c r="C53" s="117" t="s">
        <v>322</v>
      </c>
      <c r="D53" s="118" t="s">
        <v>332</v>
      </c>
      <c r="E53" s="117" t="s">
        <v>235</v>
      </c>
      <c r="F53" s="117">
        <v>11</v>
      </c>
      <c r="G53" s="117"/>
      <c r="H53" s="117"/>
      <c r="I53" s="118" t="s">
        <v>236</v>
      </c>
      <c r="J53" s="117"/>
      <c r="K53" s="98" t="s">
        <v>333</v>
      </c>
      <c r="L53" s="85" t="s">
        <v>237</v>
      </c>
    </row>
    <row r="54" spans="1:12">
      <c r="A54" s="121"/>
      <c r="B54" s="121"/>
      <c r="C54" s="110" t="s">
        <v>347</v>
      </c>
      <c r="D54" s="54" t="s">
        <v>348</v>
      </c>
      <c r="E54" s="110" t="s">
        <v>252</v>
      </c>
      <c r="F54" s="110"/>
      <c r="G54" s="110"/>
      <c r="H54" s="110"/>
      <c r="I54" s="110"/>
      <c r="J54" s="110"/>
      <c r="K54" s="115"/>
      <c r="L54" s="85" t="s">
        <v>237</v>
      </c>
    </row>
    <row r="55" spans="1:12">
      <c r="A55" s="114"/>
      <c r="B55" s="114"/>
      <c r="C55" s="54" t="s">
        <v>349</v>
      </c>
      <c r="D55" s="54" t="s">
        <v>350</v>
      </c>
      <c r="E55" s="110" t="s">
        <v>252</v>
      </c>
      <c r="F55" s="110"/>
      <c r="G55" s="110"/>
      <c r="H55" s="110"/>
      <c r="I55" s="110"/>
      <c r="J55" s="110"/>
      <c r="K55" s="115"/>
      <c r="L55" s="85" t="s">
        <v>237</v>
      </c>
    </row>
    <row r="56" spans="1:12">
      <c r="A56" s="55" t="s">
        <v>351</v>
      </c>
      <c r="B56" s="111" t="s">
        <v>352</v>
      </c>
      <c r="C56" s="118" t="s">
        <v>337</v>
      </c>
      <c r="D56" s="118" t="s">
        <v>353</v>
      </c>
      <c r="E56" s="117" t="s">
        <v>235</v>
      </c>
      <c r="F56" s="117">
        <v>11</v>
      </c>
      <c r="G56" s="117"/>
      <c r="H56" s="117"/>
      <c r="I56" s="118" t="s">
        <v>236</v>
      </c>
      <c r="J56" s="117"/>
      <c r="K56" s="119" t="s">
        <v>354</v>
      </c>
      <c r="L56" s="85" t="s">
        <v>237</v>
      </c>
    </row>
    <row r="57" spans="1:12">
      <c r="A57" s="121"/>
      <c r="B57" s="121"/>
      <c r="C57" s="117" t="s">
        <v>355</v>
      </c>
      <c r="D57" s="117" t="s">
        <v>234</v>
      </c>
      <c r="E57" s="117" t="s">
        <v>235</v>
      </c>
      <c r="F57" s="117">
        <v>11</v>
      </c>
      <c r="G57" s="117"/>
      <c r="H57" s="117"/>
      <c r="I57" s="118" t="s">
        <v>236</v>
      </c>
      <c r="J57" s="117"/>
      <c r="K57" s="98" t="s">
        <v>261</v>
      </c>
      <c r="L57" s="85" t="s">
        <v>237</v>
      </c>
    </row>
    <row r="58" spans="1:12" ht="66">
      <c r="A58" s="114"/>
      <c r="B58" s="114"/>
      <c r="C58" s="110" t="s">
        <v>356</v>
      </c>
      <c r="D58" s="110" t="s">
        <v>357</v>
      </c>
      <c r="E58" s="110" t="s">
        <v>358</v>
      </c>
      <c r="F58" s="110">
        <v>1</v>
      </c>
      <c r="G58" s="110"/>
      <c r="H58" s="110"/>
      <c r="I58" s="110"/>
      <c r="J58" s="110"/>
      <c r="K58" s="115"/>
      <c r="L58" s="124" t="s">
        <v>359</v>
      </c>
    </row>
  </sheetData>
  <mergeCells count="21">
    <mergeCell ref="A56:A58"/>
    <mergeCell ref="B56:B58"/>
    <mergeCell ref="A42:A45"/>
    <mergeCell ref="B42:B45"/>
    <mergeCell ref="A46:A47"/>
    <mergeCell ref="B46:B47"/>
    <mergeCell ref="A48:A55"/>
    <mergeCell ref="B48:B55"/>
    <mergeCell ref="A35:A36"/>
    <mergeCell ref="B35:B36"/>
    <mergeCell ref="A37:A39"/>
    <mergeCell ref="B37:B39"/>
    <mergeCell ref="A40:A41"/>
    <mergeCell ref="B40:B41"/>
    <mergeCell ref="A1:K1"/>
    <mergeCell ref="A3:A11"/>
    <mergeCell ref="B3:B11"/>
    <mergeCell ref="A12:A20"/>
    <mergeCell ref="B12:B20"/>
    <mergeCell ref="A21:A34"/>
    <mergeCell ref="B21:B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2A65-5E7F-41BC-9685-D391688785EF}">
  <dimension ref="A1"/>
  <sheetViews>
    <sheetView tabSelected="1" workbookViewId="0">
      <selection activeCell="A11" sqref="A1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 구조도</vt:lpstr>
      <vt:lpstr>프로그램 명세서</vt:lpstr>
      <vt:lpstr>WBS</vt:lpstr>
      <vt:lpstr>테이블 명세서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data-12</dc:creator>
  <cp:lastModifiedBy>JYJ</cp:lastModifiedBy>
  <dcterms:created xsi:type="dcterms:W3CDTF">2019-09-05T04:31:23Z</dcterms:created>
  <dcterms:modified xsi:type="dcterms:W3CDTF">2020-09-05T16:28:54Z</dcterms:modified>
</cp:coreProperties>
</file>