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wprod-my.sharepoint.com/personal/sondelski_wisc_edu/Documents/nuclear project/Matlab Codes/Studies/Parametric Studies/"/>
    </mc:Choice>
  </mc:AlternateContent>
  <bookViews>
    <workbookView xWindow="0" yWindow="0" windowWidth="7470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S12" i="1"/>
  <c r="T9" i="1" s="1"/>
  <c r="K9" i="1"/>
  <c r="K11" i="1"/>
  <c r="J8" i="1"/>
  <c r="J9" i="1"/>
  <c r="J10" i="1"/>
  <c r="J11" i="1"/>
  <c r="J12" i="1"/>
  <c r="J13" i="1"/>
  <c r="J14" i="1"/>
  <c r="J15" i="1"/>
  <c r="J16" i="1"/>
  <c r="J7" i="1"/>
  <c r="K7" i="1" s="1"/>
  <c r="E11" i="1"/>
  <c r="F11" i="1"/>
  <c r="G11" i="1"/>
  <c r="L11" i="1" s="1"/>
  <c r="H11" i="1"/>
  <c r="N11" i="1" s="1"/>
  <c r="M11" i="1" s="1"/>
  <c r="F7" i="1"/>
  <c r="H7" i="1"/>
  <c r="N7" i="1" s="1"/>
  <c r="M7" i="1" s="1"/>
  <c r="E7" i="1"/>
  <c r="D11" i="1"/>
  <c r="D7" i="1"/>
  <c r="G7" i="1" s="1"/>
  <c r="C8" i="1"/>
  <c r="D8" i="1" s="1"/>
  <c r="G8" i="1" s="1"/>
  <c r="T8" i="1" l="1"/>
  <c r="T11" i="1"/>
  <c r="T10" i="1"/>
  <c r="L7" i="1"/>
  <c r="F8" i="1"/>
  <c r="E8" i="1"/>
  <c r="K8" i="1" s="1"/>
  <c r="L8" i="1" s="1"/>
  <c r="H8" i="1"/>
  <c r="N8" i="1" s="1"/>
  <c r="C9" i="1"/>
  <c r="C10" i="1" s="1"/>
  <c r="C12" i="1" s="1"/>
  <c r="C13" i="1" s="1"/>
  <c r="C14" i="1" s="1"/>
  <c r="C15" i="1" s="1"/>
  <c r="C16" i="1" s="1"/>
  <c r="D16" i="1" s="1"/>
  <c r="D13" i="1"/>
  <c r="G16" i="1" l="1"/>
  <c r="F16" i="1"/>
  <c r="H16" i="1"/>
  <c r="N16" i="1" s="1"/>
  <c r="E16" i="1"/>
  <c r="K16" i="1" s="1"/>
  <c r="M8" i="1"/>
  <c r="G13" i="1"/>
  <c r="F13" i="1"/>
  <c r="H13" i="1"/>
  <c r="N13" i="1" s="1"/>
  <c r="M13" i="1" s="1"/>
  <c r="E13" i="1"/>
  <c r="K13" i="1" s="1"/>
  <c r="D10" i="1"/>
  <c r="D12" i="1"/>
  <c r="D14" i="1"/>
  <c r="D9" i="1"/>
  <c r="D15" i="1"/>
  <c r="G15" i="1" l="1"/>
  <c r="H15" i="1"/>
  <c r="N15" i="1" s="1"/>
  <c r="M15" i="1" s="1"/>
  <c r="E15" i="1"/>
  <c r="K15" i="1" s="1"/>
  <c r="F15" i="1"/>
  <c r="G10" i="1"/>
  <c r="H10" i="1"/>
  <c r="N10" i="1" s="1"/>
  <c r="M10" i="1" s="1"/>
  <c r="F10" i="1"/>
  <c r="E10" i="1"/>
  <c r="K10" i="1" s="1"/>
  <c r="L13" i="1"/>
  <c r="G14" i="1"/>
  <c r="H14" i="1"/>
  <c r="N14" i="1" s="1"/>
  <c r="F14" i="1"/>
  <c r="E14" i="1"/>
  <c r="K14" i="1" s="1"/>
  <c r="L16" i="1"/>
  <c r="G12" i="1"/>
  <c r="H12" i="1"/>
  <c r="N12" i="1" s="1"/>
  <c r="F12" i="1"/>
  <c r="E12" i="1"/>
  <c r="K12" i="1" s="1"/>
  <c r="L12" i="1" s="1"/>
  <c r="M16" i="1"/>
  <c r="G9" i="1"/>
  <c r="H9" i="1"/>
  <c r="N9" i="1" s="1"/>
  <c r="F9" i="1"/>
  <c r="E9" i="1"/>
  <c r="M9" i="1" l="1"/>
  <c r="L14" i="1"/>
  <c r="M12" i="1"/>
  <c r="L10" i="1"/>
  <c r="L9" i="1"/>
  <c r="M14" i="1"/>
  <c r="L15" i="1"/>
</calcChain>
</file>

<file path=xl/sharedStrings.xml><?xml version="1.0" encoding="utf-8"?>
<sst xmlns="http://schemas.openxmlformats.org/spreadsheetml/2006/main" count="23" uniqueCount="23">
  <si>
    <t>ΔPtot/ΔPc</t>
  </si>
  <si>
    <t>abs ΔP</t>
  </si>
  <si>
    <t>ΔPc</t>
  </si>
  <si>
    <t>ΔP,HEX,Cold</t>
  </si>
  <si>
    <t>ΔP,HEX,Hot</t>
  </si>
  <si>
    <t>ΔP,Reactor</t>
  </si>
  <si>
    <t>ΔP,Radiator</t>
  </si>
  <si>
    <t>Percent of total absolute pressure drop</t>
  </si>
  <si>
    <t xml:space="preserve">State pressure values </t>
  </si>
  <si>
    <t>p1</t>
  </si>
  <si>
    <t>p2</t>
  </si>
  <si>
    <t>p3</t>
  </si>
  <si>
    <t>p4</t>
  </si>
  <si>
    <t>p5</t>
  </si>
  <si>
    <t>p6</t>
  </si>
  <si>
    <t>Nuclear Reactor</t>
  </si>
  <si>
    <t>HEX Hot Side</t>
  </si>
  <si>
    <t>HEX Cold Side</t>
  </si>
  <si>
    <t>Radiator</t>
  </si>
  <si>
    <r>
      <t xml:space="preserve">Absolute </t>
    </r>
    <r>
      <rPr>
        <sz val="11"/>
        <color theme="1"/>
        <rFont val="Calibri"/>
        <family val="2"/>
      </rPr>
      <t>Δp [Mpa]</t>
    </r>
  </si>
  <si>
    <t>Percent of total Δp</t>
  </si>
  <si>
    <t>Total</t>
  </si>
  <si>
    <t>Δp/p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</si>
</sst>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tabSelected="1" topLeftCell="H1" workbookViewId="0">
      <selection activeCell="Q6" sqref="Q6:T12"/>
    </sheetView>
  </sheetViews>
  <sheetFormatPr defaultRowHeight="15" x14ac:dyDescent="0.25"/>
  <cols>
    <col min="3" max="3" width="9.85546875" bestFit="1" customWidth="1"/>
    <col min="5" max="5" width="11.85546875" bestFit="1" customWidth="1"/>
    <col min="6" max="6" width="11.5703125" bestFit="1" customWidth="1"/>
    <col min="7" max="7" width="11" bestFit="1" customWidth="1"/>
    <col min="8" max="8" width="11.28515625" bestFit="1" customWidth="1"/>
    <col min="17" max="17" width="15.140625" bestFit="1" customWidth="1"/>
    <col min="18" max="18" width="7" customWidth="1"/>
    <col min="19" max="19" width="11.85546875" customWidth="1"/>
    <col min="20" max="20" width="11" customWidth="1"/>
  </cols>
  <sheetData>
    <row r="2" spans="2:20" x14ac:dyDescent="0.25">
      <c r="B2" t="s">
        <v>2</v>
      </c>
      <c r="C2">
        <v>9000</v>
      </c>
    </row>
    <row r="4" spans="2:20" x14ac:dyDescent="0.25">
      <c r="D4" s="3" t="s">
        <v>7</v>
      </c>
      <c r="E4" s="4"/>
      <c r="F4" s="4"/>
      <c r="G4" s="4"/>
      <c r="H4" s="5"/>
    </row>
    <row r="5" spans="2:20" x14ac:dyDescent="0.25">
      <c r="D5" s="6">
        <v>1</v>
      </c>
      <c r="E5" s="7">
        <v>0.11609999999999999</v>
      </c>
      <c r="F5" s="7">
        <v>0.1716</v>
      </c>
      <c r="G5" s="7">
        <v>0.59960000000000002</v>
      </c>
      <c r="H5" s="8">
        <v>0.11269999999999999</v>
      </c>
      <c r="I5" s="9" t="s">
        <v>8</v>
      </c>
      <c r="J5" s="2"/>
      <c r="K5" s="2"/>
      <c r="L5" s="2"/>
      <c r="M5" s="2"/>
      <c r="N5" s="2"/>
    </row>
    <row r="6" spans="2:20" ht="30" x14ac:dyDescent="0.25">
      <c r="C6" s="1" t="s">
        <v>0</v>
      </c>
      <c r="D6" t="s">
        <v>1</v>
      </c>
      <c r="E6" t="s">
        <v>3</v>
      </c>
      <c r="F6" t="s">
        <v>4</v>
      </c>
      <c r="G6" t="s">
        <v>5</v>
      </c>
      <c r="H6" t="s">
        <v>6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Q6" s="10"/>
      <c r="R6" s="11" t="s">
        <v>22</v>
      </c>
      <c r="S6" s="12" t="s">
        <v>19</v>
      </c>
      <c r="T6" s="12" t="s">
        <v>20</v>
      </c>
    </row>
    <row r="7" spans="2:20" hidden="1" x14ac:dyDescent="0.25">
      <c r="C7">
        <v>0</v>
      </c>
      <c r="D7">
        <f>C7*$C$2</f>
        <v>0</v>
      </c>
      <c r="E7">
        <f>$D7*E$5</f>
        <v>0</v>
      </c>
      <c r="F7">
        <f t="shared" ref="F7:H16" si="0">$D7*F$5</f>
        <v>0</v>
      </c>
      <c r="G7">
        <f t="shared" si="0"/>
        <v>0</v>
      </c>
      <c r="H7">
        <f t="shared" si="0"/>
        <v>0</v>
      </c>
      <c r="I7">
        <v>9000</v>
      </c>
      <c r="J7">
        <f>I7+$C$2</f>
        <v>18000</v>
      </c>
      <c r="K7">
        <f>J7-E7</f>
        <v>18000</v>
      </c>
      <c r="L7">
        <f>K7-G7</f>
        <v>18000</v>
      </c>
      <c r="M7">
        <f>N7+F7</f>
        <v>9000</v>
      </c>
      <c r="N7">
        <f>I7+H7</f>
        <v>9000</v>
      </c>
      <c r="Q7" s="10"/>
      <c r="R7" s="10"/>
      <c r="S7" s="10"/>
      <c r="T7" s="10"/>
    </row>
    <row r="8" spans="2:20" x14ac:dyDescent="0.25">
      <c r="C8">
        <f>C7+0.025</f>
        <v>2.5000000000000001E-2</v>
      </c>
      <c r="D8">
        <f t="shared" ref="D8:D16" si="1">C8*$C$2</f>
        <v>225</v>
      </c>
      <c r="E8">
        <f t="shared" ref="E8:E16" si="2">$D8*E$5</f>
        <v>26.122499999999999</v>
      </c>
      <c r="F8">
        <f t="shared" si="0"/>
        <v>38.61</v>
      </c>
      <c r="G8">
        <f t="shared" si="0"/>
        <v>134.91</v>
      </c>
      <c r="H8">
        <f t="shared" si="0"/>
        <v>25.357499999999998</v>
      </c>
      <c r="I8">
        <v>9000</v>
      </c>
      <c r="J8">
        <f t="shared" ref="J8:J16" si="3">I8+$C$2</f>
        <v>18000</v>
      </c>
      <c r="K8">
        <f t="shared" ref="K8:K16" si="4">J8-E8</f>
        <v>17973.877499999999</v>
      </c>
      <c r="L8">
        <f t="shared" ref="L8:L16" si="5">K8-G8</f>
        <v>17838.967499999999</v>
      </c>
      <c r="M8">
        <f t="shared" ref="M8:M16" si="6">N8+F8</f>
        <v>9063.9675000000007</v>
      </c>
      <c r="N8">
        <f t="shared" ref="N8:N16" si="7">I8+H8</f>
        <v>9025.3575000000001</v>
      </c>
      <c r="Q8" s="13" t="s">
        <v>15</v>
      </c>
      <c r="R8" s="10">
        <v>2.7</v>
      </c>
      <c r="S8" s="10">
        <v>9.3600000000000003E-2</v>
      </c>
      <c r="T8" s="14">
        <f>S8/$S$12*100</f>
        <v>11.607142857142858</v>
      </c>
    </row>
    <row r="9" spans="2:20" x14ac:dyDescent="0.25">
      <c r="C9">
        <f t="shared" ref="C9:C16" si="8">C8+0.025</f>
        <v>0.05</v>
      </c>
      <c r="D9">
        <f t="shared" si="1"/>
        <v>450</v>
      </c>
      <c r="E9">
        <f t="shared" si="2"/>
        <v>52.244999999999997</v>
      </c>
      <c r="F9">
        <f t="shared" si="0"/>
        <v>77.22</v>
      </c>
      <c r="G9">
        <f t="shared" si="0"/>
        <v>269.82</v>
      </c>
      <c r="H9">
        <f t="shared" si="0"/>
        <v>50.714999999999996</v>
      </c>
      <c r="I9">
        <v>9000</v>
      </c>
      <c r="J9">
        <f t="shared" si="3"/>
        <v>18000</v>
      </c>
      <c r="K9">
        <f>J9-E9</f>
        <v>17947.755000000001</v>
      </c>
      <c r="L9">
        <f t="shared" si="5"/>
        <v>17677.935000000001</v>
      </c>
      <c r="M9">
        <f t="shared" si="6"/>
        <v>9127.9349999999995</v>
      </c>
      <c r="N9">
        <f t="shared" si="7"/>
        <v>9050.7150000000001</v>
      </c>
      <c r="Q9" s="13" t="s">
        <v>16</v>
      </c>
      <c r="R9" s="10">
        <v>1.5</v>
      </c>
      <c r="S9" s="10">
        <v>0.1384</v>
      </c>
      <c r="T9" s="14">
        <f>S9/$S$12*100</f>
        <v>17.162698412698411</v>
      </c>
    </row>
    <row r="10" spans="2:20" x14ac:dyDescent="0.25">
      <c r="C10">
        <f t="shared" si="8"/>
        <v>7.5000000000000011E-2</v>
      </c>
      <c r="D10">
        <f t="shared" si="1"/>
        <v>675.00000000000011</v>
      </c>
      <c r="E10">
        <f t="shared" si="2"/>
        <v>78.367500000000007</v>
      </c>
      <c r="F10">
        <f t="shared" si="0"/>
        <v>115.83000000000003</v>
      </c>
      <c r="G10">
        <f t="shared" si="0"/>
        <v>404.73000000000008</v>
      </c>
      <c r="H10">
        <f t="shared" si="0"/>
        <v>76.072500000000005</v>
      </c>
      <c r="I10">
        <v>9000</v>
      </c>
      <c r="J10">
        <f t="shared" si="3"/>
        <v>18000</v>
      </c>
      <c r="K10">
        <f t="shared" si="4"/>
        <v>17921.6325</v>
      </c>
      <c r="L10">
        <f t="shared" si="5"/>
        <v>17516.9025</v>
      </c>
      <c r="M10">
        <f t="shared" si="6"/>
        <v>9191.9025000000001</v>
      </c>
      <c r="N10">
        <f t="shared" si="7"/>
        <v>9076.0725000000002</v>
      </c>
      <c r="Q10" s="13" t="s">
        <v>17</v>
      </c>
      <c r="R10" s="10">
        <v>0.5</v>
      </c>
      <c r="S10" s="10">
        <v>0.48349999999999999</v>
      </c>
      <c r="T10" s="14">
        <f>S10/$S$12*100</f>
        <v>59.957837301587304</v>
      </c>
    </row>
    <row r="11" spans="2:20" x14ac:dyDescent="0.25">
      <c r="C11">
        <v>8.9599999999999999E-2</v>
      </c>
      <c r="D11">
        <f t="shared" si="1"/>
        <v>806.4</v>
      </c>
      <c r="E11">
        <f t="shared" si="2"/>
        <v>93.623039999999989</v>
      </c>
      <c r="F11">
        <f t="shared" si="0"/>
        <v>138.37824000000001</v>
      </c>
      <c r="G11">
        <f t="shared" si="0"/>
        <v>483.51744000000002</v>
      </c>
      <c r="H11">
        <f t="shared" si="0"/>
        <v>90.88127999999999</v>
      </c>
      <c r="I11">
        <v>9000</v>
      </c>
      <c r="J11">
        <f t="shared" si="3"/>
        <v>18000</v>
      </c>
      <c r="K11">
        <f t="shared" si="4"/>
        <v>17906.376960000001</v>
      </c>
      <c r="L11">
        <f t="shared" si="5"/>
        <v>17422.859520000002</v>
      </c>
      <c r="M11">
        <f t="shared" si="6"/>
        <v>9229.2595199999996</v>
      </c>
      <c r="N11">
        <f t="shared" si="7"/>
        <v>9090.8812799999996</v>
      </c>
      <c r="Q11" s="13" t="s">
        <v>18</v>
      </c>
      <c r="R11" s="10">
        <v>1</v>
      </c>
      <c r="S11" s="10">
        <v>9.0899999999999995E-2</v>
      </c>
      <c r="T11" s="14">
        <f>S11/$S$12*100</f>
        <v>11.272321428571427</v>
      </c>
    </row>
    <row r="12" spans="2:20" x14ac:dyDescent="0.25">
      <c r="C12">
        <f>C10+0.025</f>
        <v>0.1</v>
      </c>
      <c r="D12">
        <f t="shared" si="1"/>
        <v>900</v>
      </c>
      <c r="E12">
        <f t="shared" si="2"/>
        <v>104.49</v>
      </c>
      <c r="F12">
        <f t="shared" si="0"/>
        <v>154.44</v>
      </c>
      <c r="G12">
        <f t="shared" si="0"/>
        <v>539.64</v>
      </c>
      <c r="H12">
        <f t="shared" si="0"/>
        <v>101.42999999999999</v>
      </c>
      <c r="I12">
        <v>9000</v>
      </c>
      <c r="J12">
        <f t="shared" si="3"/>
        <v>18000</v>
      </c>
      <c r="K12">
        <f t="shared" si="4"/>
        <v>17895.509999999998</v>
      </c>
      <c r="L12">
        <f t="shared" si="5"/>
        <v>17355.87</v>
      </c>
      <c r="M12">
        <f t="shared" si="6"/>
        <v>9255.8700000000008</v>
      </c>
      <c r="N12">
        <f t="shared" si="7"/>
        <v>9101.43</v>
      </c>
      <c r="Q12" s="13" t="s">
        <v>21</v>
      </c>
      <c r="R12" s="10"/>
      <c r="S12" s="10">
        <f>SUM(S8:S11)</f>
        <v>0.80640000000000001</v>
      </c>
      <c r="T12" s="15">
        <f>S12/$S$12*100</f>
        <v>100</v>
      </c>
    </row>
    <row r="13" spans="2:20" x14ac:dyDescent="0.25">
      <c r="C13">
        <f t="shared" si="8"/>
        <v>0.125</v>
      </c>
      <c r="D13">
        <f t="shared" si="1"/>
        <v>1125</v>
      </c>
      <c r="E13">
        <f t="shared" si="2"/>
        <v>130.61249999999998</v>
      </c>
      <c r="F13">
        <f t="shared" si="0"/>
        <v>193.05</v>
      </c>
      <c r="G13">
        <f t="shared" si="0"/>
        <v>674.55000000000007</v>
      </c>
      <c r="H13">
        <f t="shared" si="0"/>
        <v>126.78749999999999</v>
      </c>
      <c r="I13">
        <v>9000</v>
      </c>
      <c r="J13">
        <f t="shared" si="3"/>
        <v>18000</v>
      </c>
      <c r="K13">
        <f t="shared" si="4"/>
        <v>17869.387500000001</v>
      </c>
      <c r="L13">
        <f t="shared" si="5"/>
        <v>17194.837500000001</v>
      </c>
      <c r="M13">
        <f t="shared" si="6"/>
        <v>9319.8374999999996</v>
      </c>
      <c r="N13">
        <f t="shared" si="7"/>
        <v>9126.7875000000004</v>
      </c>
    </row>
    <row r="14" spans="2:20" x14ac:dyDescent="0.25">
      <c r="C14">
        <f t="shared" si="8"/>
        <v>0.15</v>
      </c>
      <c r="D14">
        <f t="shared" si="1"/>
        <v>1350</v>
      </c>
      <c r="E14">
        <f t="shared" si="2"/>
        <v>156.73499999999999</v>
      </c>
      <c r="F14">
        <f t="shared" si="0"/>
        <v>231.66</v>
      </c>
      <c r="G14">
        <f t="shared" si="0"/>
        <v>809.46</v>
      </c>
      <c r="H14">
        <f t="shared" si="0"/>
        <v>152.14499999999998</v>
      </c>
      <c r="I14">
        <v>9000</v>
      </c>
      <c r="J14">
        <f t="shared" si="3"/>
        <v>18000</v>
      </c>
      <c r="K14">
        <f t="shared" si="4"/>
        <v>17843.264999999999</v>
      </c>
      <c r="L14">
        <f t="shared" si="5"/>
        <v>17033.805</v>
      </c>
      <c r="M14">
        <f t="shared" si="6"/>
        <v>9383.8050000000003</v>
      </c>
      <c r="N14">
        <f t="shared" si="7"/>
        <v>9152.1450000000004</v>
      </c>
    </row>
    <row r="15" spans="2:20" x14ac:dyDescent="0.25">
      <c r="C15">
        <f t="shared" si="8"/>
        <v>0.17499999999999999</v>
      </c>
      <c r="D15">
        <f t="shared" si="1"/>
        <v>1575</v>
      </c>
      <c r="E15">
        <f t="shared" si="2"/>
        <v>182.85749999999999</v>
      </c>
      <c r="F15">
        <f t="shared" si="0"/>
        <v>270.27</v>
      </c>
      <c r="G15">
        <f t="shared" si="0"/>
        <v>944.37</v>
      </c>
      <c r="H15">
        <f t="shared" si="0"/>
        <v>177.5025</v>
      </c>
      <c r="I15">
        <v>9000</v>
      </c>
      <c r="J15">
        <f t="shared" si="3"/>
        <v>18000</v>
      </c>
      <c r="K15">
        <f t="shared" si="4"/>
        <v>17817.142500000002</v>
      </c>
      <c r="L15">
        <f t="shared" si="5"/>
        <v>16872.772500000003</v>
      </c>
      <c r="M15">
        <f t="shared" si="6"/>
        <v>9447.7725000000009</v>
      </c>
      <c r="N15">
        <f t="shared" si="7"/>
        <v>9177.5025000000005</v>
      </c>
    </row>
    <row r="16" spans="2:20" x14ac:dyDescent="0.25">
      <c r="C16">
        <f t="shared" si="8"/>
        <v>0.19999999999999998</v>
      </c>
      <c r="D16">
        <f t="shared" si="1"/>
        <v>1799.9999999999998</v>
      </c>
      <c r="E16">
        <f t="shared" si="2"/>
        <v>208.97999999999996</v>
      </c>
      <c r="F16">
        <f t="shared" si="0"/>
        <v>308.87999999999994</v>
      </c>
      <c r="G16">
        <f t="shared" si="0"/>
        <v>1079.28</v>
      </c>
      <c r="H16">
        <f>$D16*H$5</f>
        <v>202.85999999999996</v>
      </c>
      <c r="I16">
        <v>9000</v>
      </c>
      <c r="J16">
        <f t="shared" si="3"/>
        <v>18000</v>
      </c>
      <c r="K16">
        <f t="shared" si="4"/>
        <v>17791.02</v>
      </c>
      <c r="L16">
        <f t="shared" si="5"/>
        <v>16711.740000000002</v>
      </c>
      <c r="M16">
        <f t="shared" si="6"/>
        <v>9511.74</v>
      </c>
      <c r="N16">
        <f t="shared" si="7"/>
        <v>9202.86</v>
      </c>
    </row>
  </sheetData>
  <mergeCells count="2">
    <mergeCell ref="D4:H4"/>
    <mergeCell ref="I5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sondelski</dc:creator>
  <cp:lastModifiedBy>sondelski</cp:lastModifiedBy>
  <dcterms:created xsi:type="dcterms:W3CDTF">2018-11-17T15:46:04Z</dcterms:created>
  <dcterms:modified xsi:type="dcterms:W3CDTF">2018-11-19T00:06:28Z</dcterms:modified>
</cp:coreProperties>
</file>