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delski\OneDrive - UW-Madison\nuclear project\Matlab Codes\Studies\"/>
    </mc:Choice>
  </mc:AlternateContent>
  <bookViews>
    <workbookView xWindow="0" yWindow="0" windowWidth="24525" windowHeight="12300" firstSheet="3" activeTab="5"/>
  </bookViews>
  <sheets>
    <sheet name="N values" sheetId="1" r:id="rId1"/>
    <sheet name="Tolerancing" sheetId="2" r:id="rId2"/>
    <sheet name="constant values" sheetId="3" r:id="rId3"/>
    <sheet name="Sheet3" sheetId="4" r:id="rId4"/>
    <sheet name="Tolerancing (2)" sheetId="5" r:id="rId5"/>
    <sheet name="N values (2)" sheetId="6" r:id="rId6"/>
    <sheet name="Test Values Tabl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6" l="1"/>
  <c r="Z80" i="6"/>
  <c r="AA80" i="6"/>
  <c r="Z81" i="6"/>
  <c r="AA81" i="6"/>
  <c r="Z82" i="6"/>
  <c r="AA82" i="6"/>
  <c r="Z83" i="6"/>
  <c r="AA83" i="6"/>
  <c r="Z84" i="6"/>
  <c r="AA84" i="6"/>
  <c r="Z85" i="6"/>
  <c r="AA85" i="6"/>
  <c r="Z86" i="6"/>
  <c r="AA86" i="6"/>
  <c r="Z87" i="6"/>
  <c r="AA87" i="6"/>
  <c r="Z88" i="6"/>
  <c r="AA88" i="6"/>
  <c r="Z89" i="6"/>
  <c r="AA89" i="6"/>
  <c r="Z90" i="6"/>
  <c r="AA90" i="6"/>
  <c r="Z91" i="6"/>
  <c r="AA91" i="6"/>
  <c r="Z92" i="6"/>
  <c r="AA92" i="6"/>
  <c r="Z93" i="6"/>
  <c r="AA93" i="6"/>
  <c r="Z94" i="6"/>
  <c r="AA94" i="6"/>
  <c r="Z95" i="6"/>
  <c r="AA95" i="6"/>
  <c r="Z96" i="6"/>
  <c r="AA96" i="6"/>
  <c r="Z97" i="6"/>
  <c r="AA97" i="6"/>
  <c r="Z98" i="6"/>
  <c r="AA98" i="6"/>
  <c r="Z99" i="6"/>
  <c r="AA99" i="6"/>
  <c r="Z100" i="6"/>
  <c r="AA100" i="6"/>
  <c r="Z101" i="6"/>
  <c r="AA101" i="6"/>
  <c r="Z102" i="6"/>
  <c r="AA102" i="6"/>
  <c r="Z103" i="6"/>
  <c r="AA103" i="6"/>
  <c r="Z104" i="6"/>
  <c r="AA104" i="6"/>
  <c r="Z105" i="6"/>
  <c r="AA105" i="6"/>
  <c r="Z106" i="6"/>
  <c r="AA106" i="6"/>
  <c r="Z107" i="6"/>
  <c r="AA107" i="6"/>
  <c r="Z108" i="6"/>
  <c r="AA108" i="6"/>
  <c r="Z109" i="6"/>
  <c r="AA10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Z26" i="5"/>
  <c r="AA26" i="5"/>
  <c r="Z27" i="5"/>
  <c r="AA27" i="5"/>
  <c r="Z28" i="5"/>
  <c r="AA28" i="5"/>
  <c r="Z29" i="5"/>
  <c r="AA29" i="5"/>
  <c r="Z30" i="5"/>
  <c r="AA30" i="5"/>
  <c r="Z31" i="5"/>
  <c r="AA31" i="5"/>
  <c r="Z32" i="5"/>
  <c r="AA32" i="5"/>
  <c r="Z33" i="5"/>
  <c r="AA33" i="5"/>
  <c r="Z34" i="5"/>
  <c r="AA34" i="5"/>
  <c r="Z35" i="5"/>
  <c r="AA35" i="5"/>
  <c r="Z36" i="5"/>
  <c r="AA36" i="5"/>
  <c r="Z37" i="5"/>
  <c r="AA37" i="5"/>
  <c r="Z38" i="5"/>
  <c r="AA38" i="5"/>
  <c r="Z39" i="5"/>
  <c r="AA39" i="5"/>
  <c r="Z40" i="5"/>
  <c r="AA40" i="5"/>
  <c r="AA25" i="5"/>
  <c r="Z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R25" i="5"/>
  <c r="Q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I25" i="5"/>
  <c r="H25" i="5"/>
  <c r="Z61" i="6"/>
  <c r="AA61" i="6"/>
  <c r="Z62" i="6"/>
  <c r="AA62" i="6"/>
  <c r="Z63" i="6"/>
  <c r="AA63" i="6"/>
  <c r="Z64" i="6"/>
  <c r="AA64" i="6"/>
  <c r="Z65" i="6"/>
  <c r="AA65" i="6"/>
  <c r="Z66" i="6"/>
  <c r="AA66" i="6"/>
  <c r="Z67" i="6"/>
  <c r="AA67" i="6"/>
  <c r="Z68" i="6"/>
  <c r="AA68" i="6"/>
  <c r="Z69" i="6"/>
  <c r="AA69" i="6"/>
  <c r="Z70" i="6"/>
  <c r="AA70" i="6"/>
  <c r="Z71" i="6"/>
  <c r="AA71" i="6"/>
  <c r="Z72" i="6"/>
  <c r="AA72" i="6"/>
  <c r="Z73" i="6"/>
  <c r="AA73" i="6"/>
  <c r="Z74" i="6"/>
  <c r="AA74" i="6"/>
  <c r="Z75" i="6"/>
  <c r="AA75" i="6"/>
  <c r="Z76" i="6"/>
  <c r="AA76" i="6"/>
  <c r="Z77" i="6"/>
  <c r="AA77" i="6"/>
  <c r="Z78" i="6"/>
  <c r="AA78" i="6"/>
  <c r="Z79" i="6"/>
  <c r="AA79" i="6"/>
  <c r="AA60" i="6"/>
  <c r="Z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60" i="6"/>
  <c r="C25" i="5" l="1"/>
  <c r="Y76" i="6"/>
  <c r="B25" i="5" l="1"/>
  <c r="D25" i="5"/>
  <c r="D26" i="5"/>
  <c r="E25" i="5"/>
  <c r="X61" i="6"/>
  <c r="Y61" i="6"/>
  <c r="X62" i="6"/>
  <c r="Y62" i="6"/>
  <c r="X63" i="6"/>
  <c r="Y63" i="6"/>
  <c r="X64" i="6"/>
  <c r="Y64" i="6"/>
  <c r="X65" i="6"/>
  <c r="Y65" i="6"/>
  <c r="X66" i="6"/>
  <c r="Y66" i="6"/>
  <c r="X67" i="6"/>
  <c r="Y67" i="6"/>
  <c r="X68" i="6"/>
  <c r="Y68" i="6"/>
  <c r="X69" i="6"/>
  <c r="Y69" i="6"/>
  <c r="X70" i="6"/>
  <c r="Y70" i="6"/>
  <c r="X71" i="6"/>
  <c r="Y71" i="6"/>
  <c r="X72" i="6"/>
  <c r="Y72" i="6"/>
  <c r="X73" i="6"/>
  <c r="Y73" i="6"/>
  <c r="X74" i="6"/>
  <c r="Y74" i="6"/>
  <c r="X75" i="6"/>
  <c r="Y75" i="6"/>
  <c r="X76" i="6"/>
  <c r="X77" i="6"/>
  <c r="Y77" i="6"/>
  <c r="X78" i="6"/>
  <c r="Y78" i="6"/>
  <c r="X79" i="6"/>
  <c r="Y79" i="6"/>
  <c r="X80" i="6"/>
  <c r="Y80" i="6"/>
  <c r="X81" i="6"/>
  <c r="Y81" i="6"/>
  <c r="X82" i="6"/>
  <c r="Y82" i="6"/>
  <c r="X83" i="6"/>
  <c r="Y83" i="6"/>
  <c r="X84" i="6"/>
  <c r="Y84" i="6"/>
  <c r="X85" i="6"/>
  <c r="Y85" i="6"/>
  <c r="X86" i="6"/>
  <c r="Y86" i="6"/>
  <c r="X87" i="6"/>
  <c r="Y87" i="6"/>
  <c r="X88" i="6"/>
  <c r="Y88" i="6"/>
  <c r="X89" i="6"/>
  <c r="Y89" i="6"/>
  <c r="X90" i="6"/>
  <c r="Y90" i="6"/>
  <c r="X91" i="6"/>
  <c r="Y91" i="6"/>
  <c r="X92" i="6"/>
  <c r="Y92" i="6"/>
  <c r="X93" i="6"/>
  <c r="Y93" i="6"/>
  <c r="X94" i="6"/>
  <c r="Y94" i="6"/>
  <c r="X95" i="6"/>
  <c r="Y95" i="6"/>
  <c r="X96" i="6"/>
  <c r="Y96" i="6"/>
  <c r="X97" i="6"/>
  <c r="Y97" i="6"/>
  <c r="X98" i="6"/>
  <c r="Y98" i="6"/>
  <c r="X99" i="6"/>
  <c r="Y99" i="6"/>
  <c r="X100" i="6"/>
  <c r="Y100" i="6"/>
  <c r="X101" i="6"/>
  <c r="Y101" i="6"/>
  <c r="X102" i="6"/>
  <c r="Y102" i="6"/>
  <c r="X103" i="6"/>
  <c r="Y103" i="6"/>
  <c r="X104" i="6"/>
  <c r="Y104" i="6"/>
  <c r="X105" i="6"/>
  <c r="Y105" i="6"/>
  <c r="X106" i="6"/>
  <c r="Y106" i="6"/>
  <c r="X107" i="6"/>
  <c r="Y107" i="6"/>
  <c r="X108" i="6"/>
  <c r="Y108" i="6"/>
  <c r="X109" i="6"/>
  <c r="Y109" i="6"/>
  <c r="X60" i="6"/>
  <c r="Y60" i="6"/>
  <c r="G60" i="6"/>
  <c r="F25" i="5"/>
  <c r="G25" i="5"/>
  <c r="F78" i="6" l="1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60" i="6"/>
  <c r="D60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P60" i="6"/>
  <c r="O60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60" i="6"/>
  <c r="L60" i="6"/>
  <c r="Y41" i="5" l="1"/>
  <c r="X41" i="5"/>
  <c r="W41" i="5"/>
  <c r="P41" i="5"/>
  <c r="O41" i="5"/>
  <c r="N41" i="5"/>
  <c r="M41" i="5"/>
  <c r="L41" i="5"/>
  <c r="K41" i="5"/>
  <c r="G41" i="5"/>
  <c r="F41" i="5"/>
  <c r="E41" i="5"/>
  <c r="D41" i="5"/>
  <c r="C41" i="5"/>
  <c r="B41" i="5"/>
  <c r="Y40" i="5"/>
  <c r="X40" i="5"/>
  <c r="W40" i="5"/>
  <c r="P40" i="5"/>
  <c r="O40" i="5"/>
  <c r="N40" i="5"/>
  <c r="M40" i="5"/>
  <c r="L40" i="5"/>
  <c r="K40" i="5"/>
  <c r="G40" i="5"/>
  <c r="F40" i="5"/>
  <c r="E40" i="5"/>
  <c r="D40" i="5"/>
  <c r="C40" i="5"/>
  <c r="B40" i="5"/>
  <c r="Y39" i="5"/>
  <c r="X39" i="5"/>
  <c r="W39" i="5"/>
  <c r="P39" i="5"/>
  <c r="O39" i="5"/>
  <c r="N39" i="5"/>
  <c r="M39" i="5"/>
  <c r="L39" i="5"/>
  <c r="K39" i="5"/>
  <c r="G39" i="5"/>
  <c r="F39" i="5"/>
  <c r="E39" i="5"/>
  <c r="D39" i="5"/>
  <c r="C39" i="5"/>
  <c r="B39" i="5"/>
  <c r="Y38" i="5"/>
  <c r="X38" i="5"/>
  <c r="W38" i="5"/>
  <c r="P38" i="5"/>
  <c r="O38" i="5"/>
  <c r="N38" i="5"/>
  <c r="M38" i="5"/>
  <c r="L38" i="5"/>
  <c r="K38" i="5"/>
  <c r="G38" i="5"/>
  <c r="F38" i="5"/>
  <c r="E38" i="5"/>
  <c r="D38" i="5"/>
  <c r="C38" i="5"/>
  <c r="B38" i="5"/>
  <c r="Y37" i="5"/>
  <c r="X37" i="5"/>
  <c r="W37" i="5"/>
  <c r="P37" i="5"/>
  <c r="O37" i="5"/>
  <c r="N37" i="5"/>
  <c r="M37" i="5"/>
  <c r="L37" i="5"/>
  <c r="K37" i="5"/>
  <c r="G37" i="5"/>
  <c r="F37" i="5"/>
  <c r="E37" i="5"/>
  <c r="D37" i="5"/>
  <c r="C37" i="5"/>
  <c r="B37" i="5"/>
  <c r="Y36" i="5"/>
  <c r="X36" i="5"/>
  <c r="W36" i="5"/>
  <c r="P36" i="5"/>
  <c r="O36" i="5"/>
  <c r="N36" i="5"/>
  <c r="M36" i="5"/>
  <c r="L36" i="5"/>
  <c r="K36" i="5"/>
  <c r="G36" i="5"/>
  <c r="F36" i="5"/>
  <c r="E36" i="5"/>
  <c r="D36" i="5"/>
  <c r="C36" i="5"/>
  <c r="B36" i="5"/>
  <c r="Y35" i="5"/>
  <c r="X35" i="5"/>
  <c r="W35" i="5"/>
  <c r="P35" i="5"/>
  <c r="O35" i="5"/>
  <c r="N35" i="5"/>
  <c r="M35" i="5"/>
  <c r="L35" i="5"/>
  <c r="K35" i="5"/>
  <c r="G35" i="5"/>
  <c r="F35" i="5"/>
  <c r="E35" i="5"/>
  <c r="D35" i="5"/>
  <c r="C35" i="5"/>
  <c r="B35" i="5"/>
  <c r="Y34" i="5"/>
  <c r="X34" i="5"/>
  <c r="W34" i="5"/>
  <c r="P34" i="5"/>
  <c r="O34" i="5"/>
  <c r="N34" i="5"/>
  <c r="M34" i="5"/>
  <c r="L34" i="5"/>
  <c r="K34" i="5"/>
  <c r="G34" i="5"/>
  <c r="F34" i="5"/>
  <c r="E34" i="5"/>
  <c r="D34" i="5"/>
  <c r="C34" i="5"/>
  <c r="B34" i="5"/>
  <c r="Y33" i="5"/>
  <c r="X33" i="5"/>
  <c r="W33" i="5"/>
  <c r="P33" i="5"/>
  <c r="O33" i="5"/>
  <c r="N33" i="5"/>
  <c r="M33" i="5"/>
  <c r="L33" i="5"/>
  <c r="K33" i="5"/>
  <c r="G33" i="5"/>
  <c r="F33" i="5"/>
  <c r="E33" i="5"/>
  <c r="D33" i="5"/>
  <c r="C33" i="5"/>
  <c r="B33" i="5"/>
  <c r="Y32" i="5"/>
  <c r="X32" i="5"/>
  <c r="W32" i="5"/>
  <c r="P32" i="5"/>
  <c r="O32" i="5"/>
  <c r="N32" i="5"/>
  <c r="M32" i="5"/>
  <c r="L32" i="5"/>
  <c r="K32" i="5"/>
  <c r="G32" i="5"/>
  <c r="F32" i="5"/>
  <c r="E32" i="5"/>
  <c r="D32" i="5"/>
  <c r="C32" i="5"/>
  <c r="B32" i="5"/>
  <c r="Y31" i="5"/>
  <c r="X31" i="5"/>
  <c r="W31" i="5"/>
  <c r="P31" i="5"/>
  <c r="O31" i="5"/>
  <c r="N31" i="5"/>
  <c r="M31" i="5"/>
  <c r="L31" i="5"/>
  <c r="K31" i="5"/>
  <c r="G31" i="5"/>
  <c r="F31" i="5"/>
  <c r="E31" i="5"/>
  <c r="D31" i="5"/>
  <c r="C31" i="5"/>
  <c r="B31" i="5"/>
  <c r="Y30" i="5"/>
  <c r="X30" i="5"/>
  <c r="W30" i="5"/>
  <c r="P30" i="5"/>
  <c r="O30" i="5"/>
  <c r="N30" i="5"/>
  <c r="M30" i="5"/>
  <c r="L30" i="5"/>
  <c r="K30" i="5"/>
  <c r="G30" i="5"/>
  <c r="F30" i="5"/>
  <c r="E30" i="5"/>
  <c r="D30" i="5"/>
  <c r="C30" i="5"/>
  <c r="B30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Y29" i="5"/>
  <c r="X29" i="5"/>
  <c r="W29" i="5"/>
  <c r="P29" i="5"/>
  <c r="O29" i="5"/>
  <c r="N29" i="5"/>
  <c r="M29" i="5"/>
  <c r="L29" i="5"/>
  <c r="K29" i="5"/>
  <c r="G29" i="5"/>
  <c r="F29" i="5"/>
  <c r="E29" i="5"/>
  <c r="D29" i="5"/>
  <c r="C29" i="5"/>
  <c r="B29" i="5"/>
  <c r="Y28" i="5"/>
  <c r="X28" i="5"/>
  <c r="W28" i="5"/>
  <c r="P28" i="5"/>
  <c r="O28" i="5"/>
  <c r="N28" i="5"/>
  <c r="M28" i="5"/>
  <c r="L28" i="5"/>
  <c r="K28" i="5"/>
  <c r="G28" i="5"/>
  <c r="F28" i="5"/>
  <c r="E28" i="5"/>
  <c r="D28" i="5"/>
  <c r="C28" i="5"/>
  <c r="B28" i="5"/>
  <c r="Y27" i="5"/>
  <c r="X27" i="5"/>
  <c r="W27" i="5"/>
  <c r="P27" i="5"/>
  <c r="O27" i="5"/>
  <c r="N27" i="5"/>
  <c r="M27" i="5"/>
  <c r="L27" i="5"/>
  <c r="K27" i="5"/>
  <c r="G27" i="5"/>
  <c r="F27" i="5"/>
  <c r="E27" i="5"/>
  <c r="D27" i="5"/>
  <c r="C27" i="5"/>
  <c r="B27" i="5"/>
  <c r="Y26" i="5"/>
  <c r="X26" i="5"/>
  <c r="W26" i="5"/>
  <c r="P26" i="5"/>
  <c r="O26" i="5"/>
  <c r="N26" i="5"/>
  <c r="M26" i="5"/>
  <c r="L26" i="5"/>
  <c r="K26" i="5"/>
  <c r="G26" i="5"/>
  <c r="F26" i="5"/>
  <c r="E26" i="5"/>
  <c r="C26" i="5"/>
  <c r="B26" i="5"/>
  <c r="Y25" i="5"/>
  <c r="X25" i="5"/>
  <c r="W25" i="5"/>
  <c r="P25" i="5"/>
  <c r="O25" i="5"/>
  <c r="N25" i="5"/>
  <c r="M25" i="5"/>
  <c r="L25" i="5"/>
  <c r="K25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W41" i="2" l="1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5" i="2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D24" i="1"/>
  <c r="C24" i="1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D25" i="2"/>
  <c r="C25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U6" i="3"/>
  <c r="U7" i="3"/>
  <c r="S6" i="3"/>
  <c r="S7" i="3"/>
  <c r="P7" i="3"/>
  <c r="P6" i="3"/>
  <c r="N6" i="3"/>
  <c r="N7" i="3"/>
  <c r="U4" i="3"/>
  <c r="U5" i="3"/>
  <c r="S4" i="3"/>
  <c r="S5" i="3"/>
  <c r="U3" i="3"/>
  <c r="S3" i="3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6" i="4"/>
  <c r="P5" i="3"/>
  <c r="N5" i="3"/>
  <c r="P4" i="3"/>
  <c r="P3" i="3"/>
  <c r="N4" i="3"/>
  <c r="N3" i="3"/>
  <c r="E23" i="2"/>
  <c r="W23" i="2"/>
  <c r="T23" i="2"/>
  <c r="N23" i="2"/>
  <c r="K23" i="2"/>
  <c r="B23" i="2"/>
  <c r="A2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11" i="2"/>
</calcChain>
</file>

<file path=xl/sharedStrings.xml><?xml version="1.0" encoding="utf-8"?>
<sst xmlns="http://schemas.openxmlformats.org/spreadsheetml/2006/main" count="292" uniqueCount="33">
  <si>
    <t>mH</t>
  </si>
  <si>
    <t>mC</t>
  </si>
  <si>
    <t>UA</t>
  </si>
  <si>
    <t>Number of Sub Hex's</t>
  </si>
  <si>
    <t>Computational time</t>
  </si>
  <si>
    <t>THout value</t>
  </si>
  <si>
    <t>TCout value</t>
  </si>
  <si>
    <t>TH_in</t>
  </si>
  <si>
    <t>TC_in</t>
  </si>
  <si>
    <t>pH</t>
  </si>
  <si>
    <t>pC</t>
  </si>
  <si>
    <t>FIT</t>
  </si>
  <si>
    <t>REFPROP</t>
  </si>
  <si>
    <t>Constant Values</t>
  </si>
  <si>
    <t>^with cp=1000</t>
  </si>
  <si>
    <t>^with varying cp</t>
  </si>
  <si>
    <t>*all have 25 sub-HEX's</t>
  </si>
  <si>
    <t>Tolerancing for fzero</t>
  </si>
  <si>
    <t>default [eps=2.2204E-16]</t>
  </si>
  <si>
    <t>Thout</t>
  </si>
  <si>
    <t>Tcout</t>
  </si>
  <si>
    <t>comp time</t>
  </si>
  <si>
    <t>Const</t>
  </si>
  <si>
    <t>Approximate</t>
  </si>
  <si>
    <t>%error</t>
  </si>
  <si>
    <t>T</t>
  </si>
  <si>
    <t>cp</t>
  </si>
  <si>
    <t>h</t>
  </si>
  <si>
    <t>ACETONE</t>
  </si>
  <si>
    <t>Fluid</t>
  </si>
  <si>
    <t>CO2</t>
  </si>
  <si>
    <t>Acetone</t>
  </si>
  <si>
    <t>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</si>
</sst>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values'!$C$24:$C$39</c:f>
              <c:numCache>
                <c:formatCode>General</c:formatCode>
                <c:ptCount val="16"/>
                <c:pt idx="0">
                  <c:v>5.1607478278011616E-4</c:v>
                </c:pt>
                <c:pt idx="1">
                  <c:v>1.3690789157476714E-4</c:v>
                </c:pt>
                <c:pt idx="2">
                  <c:v>3.4712461870888922E-5</c:v>
                </c:pt>
                <c:pt idx="3">
                  <c:v>1.5292902782313507E-5</c:v>
                </c:pt>
                <c:pt idx="4">
                  <c:v>8.4960571012086234E-6</c:v>
                </c:pt>
                <c:pt idx="5">
                  <c:v>5.340378749409983E-6</c:v>
                </c:pt>
                <c:pt idx="6">
                  <c:v>3.6411673290302737E-6</c:v>
                </c:pt>
                <c:pt idx="7">
                  <c:v>2.6701893747049915E-6</c:v>
                </c:pt>
                <c:pt idx="8">
                  <c:v>1.9419559087885491E-6</c:v>
                </c:pt>
                <c:pt idx="9">
                  <c:v>1.6992114202417247E-6</c:v>
                </c:pt>
                <c:pt idx="10">
                  <c:v>1.2137224430100912E-6</c:v>
                </c:pt>
                <c:pt idx="11">
                  <c:v>9.7097795446326664E-7</c:v>
                </c:pt>
                <c:pt idx="12">
                  <c:v>7.2823346577845793E-7</c:v>
                </c:pt>
                <c:pt idx="13">
                  <c:v>7.2823346577845793E-7</c:v>
                </c:pt>
                <c:pt idx="14">
                  <c:v>4.8548897723163332E-7</c:v>
                </c:pt>
                <c:pt idx="15">
                  <c:v>4.8548897723163332E-7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68-4365-AB9C-033AC31557A8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values'!$D$24:$D$39</c:f>
              <c:numCache>
                <c:formatCode>General</c:formatCode>
                <c:ptCount val="16"/>
                <c:pt idx="0">
                  <c:v>-5.488507940280018E-4</c:v>
                </c:pt>
                <c:pt idx="1">
                  <c:v>-1.4572846560983554E-4</c:v>
                </c:pt>
                <c:pt idx="2">
                  <c:v>-3.6880314671100028E-5</c:v>
                </c:pt>
                <c:pt idx="3">
                  <c:v>-1.6391250964868644E-5</c:v>
                </c:pt>
                <c:pt idx="4">
                  <c:v>-9.220078667775007E-6</c:v>
                </c:pt>
                <c:pt idx="5">
                  <c:v>-5.8906058154905697E-6</c:v>
                </c:pt>
                <c:pt idx="6">
                  <c:v>-3.8416994449547807E-6</c:v>
                </c:pt>
                <c:pt idx="7">
                  <c:v>-2.8172462596140947E-6</c:v>
                </c:pt>
                <c:pt idx="8">
                  <c:v>-2.0489063706813719E-6</c:v>
                </c:pt>
                <c:pt idx="9">
                  <c:v>-1.5366797780110292E-6</c:v>
                </c:pt>
                <c:pt idx="10">
                  <c:v>-1.2805664816030658E-6</c:v>
                </c:pt>
                <c:pt idx="11">
                  <c:v>-1.024453185340686E-6</c:v>
                </c:pt>
                <c:pt idx="12">
                  <c:v>-7.683398889327228E-7</c:v>
                </c:pt>
                <c:pt idx="13">
                  <c:v>-7.683398889327228E-7</c:v>
                </c:pt>
                <c:pt idx="14">
                  <c:v>-5.1222659267034299E-7</c:v>
                </c:pt>
                <c:pt idx="15">
                  <c:v>-5.1222659267034299E-7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68-4365-AB9C-033AC31557A8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values'!$F$24:$F$39</c:f>
              <c:numCache>
                <c:formatCode>General</c:formatCode>
                <c:ptCount val="16"/>
                <c:pt idx="0">
                  <c:v>5.1631752726866305E-4</c:v>
                </c:pt>
                <c:pt idx="1">
                  <c:v>1.3715063606331394E-4</c:v>
                </c:pt>
                <c:pt idx="2">
                  <c:v>3.4712461870888922E-5</c:v>
                </c:pt>
                <c:pt idx="3">
                  <c:v>1.5535647270860329E-5</c:v>
                </c:pt>
                <c:pt idx="4">
                  <c:v>8.7388015898934324E-6</c:v>
                </c:pt>
                <c:pt idx="5">
                  <c:v>5.583123237956807E-6</c:v>
                </c:pt>
                <c:pt idx="6">
                  <c:v>3.8839118177150823E-6</c:v>
                </c:pt>
                <c:pt idx="7">
                  <c:v>2.6701893747049915E-6</c:v>
                </c:pt>
                <c:pt idx="8">
                  <c:v>2.1847003974733581E-6</c:v>
                </c:pt>
                <c:pt idx="9">
                  <c:v>1.6992114202417247E-6</c:v>
                </c:pt>
                <c:pt idx="10">
                  <c:v>1.2137224430100912E-6</c:v>
                </c:pt>
                <c:pt idx="11">
                  <c:v>9.7097795446326664E-7</c:v>
                </c:pt>
                <c:pt idx="12">
                  <c:v>9.7097795446326664E-7</c:v>
                </c:pt>
                <c:pt idx="13">
                  <c:v>7.2823346577845793E-7</c:v>
                </c:pt>
                <c:pt idx="14">
                  <c:v>7.2823346577845793E-7</c:v>
                </c:pt>
                <c:pt idx="15">
                  <c:v>4.8548897723163332E-7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F-4822-80F4-2F8390C74CCC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values'!$G$24:$G$39</c:f>
              <c:numCache>
                <c:formatCode>General</c:formatCode>
                <c:ptCount val="16"/>
                <c:pt idx="0">
                  <c:v>-5.4910676669072019E-4</c:v>
                </c:pt>
                <c:pt idx="1">
                  <c:v>-1.459845415175158E-4</c:v>
                </c:pt>
                <c:pt idx="2">
                  <c:v>-3.7136418456231869E-5</c:v>
                </c:pt>
                <c:pt idx="3">
                  <c:v>-1.6647359997520778E-5</c:v>
                </c:pt>
                <c:pt idx="4">
                  <c:v>-9.2200763063908729E-6</c:v>
                </c:pt>
                <c:pt idx="5">
                  <c:v>-5.8906043068284831E-6</c:v>
                </c:pt>
                <c:pt idx="6">
                  <c:v>-4.0978116917131011E-6</c:v>
                </c:pt>
                <c:pt idx="7">
                  <c:v>-3.0733587687484299E-6</c:v>
                </c:pt>
                <c:pt idx="8">
                  <c:v>-2.3050190765977182E-6</c:v>
                </c:pt>
                <c:pt idx="9">
                  <c:v>-1.7927926151153826E-6</c:v>
                </c:pt>
                <c:pt idx="10">
                  <c:v>-1.536679384301423E-6</c:v>
                </c:pt>
                <c:pt idx="11">
                  <c:v>-1.280566153633047E-6</c:v>
                </c:pt>
                <c:pt idx="12">
                  <c:v>-1.0244529228190876E-6</c:v>
                </c:pt>
                <c:pt idx="13">
                  <c:v>-7.6833969215071152E-7</c:v>
                </c:pt>
                <c:pt idx="14">
                  <c:v>-7.6833969215071152E-7</c:v>
                </c:pt>
                <c:pt idx="15">
                  <c:v>-7.6833969215071152E-7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F-4822-80F4-2F8390C74CCC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values'!$L$24:$L$39</c:f>
              <c:numCache>
                <c:formatCode>General</c:formatCode>
                <c:ptCount val="16"/>
                <c:pt idx="0">
                  <c:v>-1.3517280825119796E-4</c:v>
                </c:pt>
                <c:pt idx="1">
                  <c:v>-2.5717809789114936E-5</c:v>
                </c:pt>
                <c:pt idx="2">
                  <c:v>-5.3493044361770733E-6</c:v>
                </c:pt>
                <c:pt idx="3">
                  <c:v>-2.2631672614505346E-6</c:v>
                </c:pt>
                <c:pt idx="4">
                  <c:v>-1.2344548699140056E-6</c:v>
                </c:pt>
                <c:pt idx="5">
                  <c:v>-8.2296991327600369E-7</c:v>
                </c:pt>
                <c:pt idx="6">
                  <c:v>-6.1722743501547835E-7</c:v>
                </c:pt>
                <c:pt idx="7">
                  <c:v>-4.1148495663800185E-7</c:v>
                </c:pt>
                <c:pt idx="8">
                  <c:v>-4.1148495663800185E-7</c:v>
                </c:pt>
                <c:pt idx="9">
                  <c:v>-2.0574247837747645E-7</c:v>
                </c:pt>
                <c:pt idx="10">
                  <c:v>-2.0574247837747645E-7</c:v>
                </c:pt>
                <c:pt idx="11">
                  <c:v>-2.0574247837747645E-7</c:v>
                </c:pt>
                <c:pt idx="12">
                  <c:v>-2.0574247837747645E-7</c:v>
                </c:pt>
                <c:pt idx="13">
                  <c:v>-2.0574247837747645E-7</c:v>
                </c:pt>
                <c:pt idx="14">
                  <c:v>-2.0574247837747645E-7</c:v>
                </c:pt>
                <c:pt idx="15">
                  <c:v>-2.0574247837747645E-7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F-4822-80F4-2F8390C74CCC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values'!$M$24:$M$39</c:f>
              <c:numCache>
                <c:formatCode>General</c:formatCode>
                <c:ptCount val="16"/>
                <c:pt idx="0">
                  <c:v>5.3175109702775249E-4</c:v>
                </c:pt>
                <c:pt idx="1">
                  <c:v>1.0057638963043624E-4</c:v>
                </c:pt>
                <c:pt idx="2">
                  <c:v>2.0487783073020221E-5</c:v>
                </c:pt>
                <c:pt idx="3">
                  <c:v>8.6917867582991263E-6</c:v>
                </c:pt>
                <c:pt idx="4">
                  <c:v>4.6563143348094055E-6</c:v>
                </c:pt>
                <c:pt idx="5">
                  <c:v>3.1042095565984214E-6</c:v>
                </c:pt>
                <c:pt idx="6">
                  <c:v>2.1729466895306681E-6</c:v>
                </c:pt>
                <c:pt idx="7">
                  <c:v>1.5521047783874376E-6</c:v>
                </c:pt>
                <c:pt idx="8">
                  <c:v>1.2416838226393685E-6</c:v>
                </c:pt>
                <c:pt idx="9">
                  <c:v>9.3126286706775338E-7</c:v>
                </c:pt>
                <c:pt idx="10">
                  <c:v>6.2084191131968425E-7</c:v>
                </c:pt>
                <c:pt idx="11">
                  <c:v>6.2084191131968425E-7</c:v>
                </c:pt>
                <c:pt idx="12">
                  <c:v>6.2084191131968425E-7</c:v>
                </c:pt>
                <c:pt idx="13">
                  <c:v>3.1042095574806908E-7</c:v>
                </c:pt>
                <c:pt idx="14">
                  <c:v>3.1042095574806908E-7</c:v>
                </c:pt>
                <c:pt idx="15">
                  <c:v>3.1042095574806908E-7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F-4822-80F4-2F8390C74CCC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values'!$O$24:$O$39</c:f>
              <c:numCache>
                <c:formatCode>General</c:formatCode>
                <c:ptCount val="16"/>
                <c:pt idx="0">
                  <c:v>-1.351728360618753E-4</c:v>
                </c:pt>
                <c:pt idx="1">
                  <c:v>-2.5512072559654495E-5</c:v>
                </c:pt>
                <c:pt idx="2">
                  <c:v>-5.143563016048999E-6</c:v>
                </c:pt>
                <c:pt idx="3">
                  <c:v>-2.2631677270802717E-6</c:v>
                </c:pt>
                <c:pt idx="4">
                  <c:v>-1.2344551238938622E-6</c:v>
                </c:pt>
                <c:pt idx="5">
                  <c:v>-6.1722756188845563E-7</c:v>
                </c:pt>
                <c:pt idx="6">
                  <c:v>-4.1148504129795411E-7</c:v>
                </c:pt>
                <c:pt idx="7">
                  <c:v>-2.057425205905015E-7</c:v>
                </c:pt>
                <c:pt idx="8">
                  <c:v>-2.057425205905015E-7</c:v>
                </c:pt>
                <c:pt idx="9">
                  <c:v>-2.057425205905015E-7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F-4822-80F4-2F8390C74CCC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values'!$P$24:$P$39</c:f>
              <c:numCache>
                <c:formatCode>General</c:formatCode>
                <c:ptCount val="16"/>
                <c:pt idx="0">
                  <c:v>5.3206184830961885E-4</c:v>
                </c:pt>
                <c:pt idx="1">
                  <c:v>1.0057645207268943E-4</c:v>
                </c:pt>
                <c:pt idx="2">
                  <c:v>2.0798216940996593E-5</c:v>
                </c:pt>
                <c:pt idx="3">
                  <c:v>9.0022133028220549E-6</c:v>
                </c:pt>
                <c:pt idx="4">
                  <c:v>4.9667383741168193E-6</c:v>
                </c:pt>
                <c:pt idx="5">
                  <c:v>3.1042114838230125E-6</c:v>
                </c:pt>
                <c:pt idx="6">
                  <c:v>2.1729480387643354E-6</c:v>
                </c:pt>
                <c:pt idx="7">
                  <c:v>1.5521057419997332E-6</c:v>
                </c:pt>
                <c:pt idx="8">
                  <c:v>1.2416845935292048E-6</c:v>
                </c:pt>
                <c:pt idx="9">
                  <c:v>9.3126344523513067E-7</c:v>
                </c:pt>
                <c:pt idx="10">
                  <c:v>9.3126344523513067E-7</c:v>
                </c:pt>
                <c:pt idx="11">
                  <c:v>6.2084229676460241E-7</c:v>
                </c:pt>
                <c:pt idx="12">
                  <c:v>6.2084229676460241E-7</c:v>
                </c:pt>
                <c:pt idx="13">
                  <c:v>6.2084229676460241E-7</c:v>
                </c:pt>
                <c:pt idx="14">
                  <c:v>3.1042114847052821E-7</c:v>
                </c:pt>
                <c:pt idx="15">
                  <c:v>3.1042114847052821E-7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F-4822-80F4-2F8390C74CCC}"/>
            </c:ext>
          </c:extLst>
        </c:ser>
        <c:ser>
          <c:idx val="8"/>
          <c:order val="8"/>
          <c:tx>
            <c:v>FIT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values'!$U$24:$U$39</c:f>
              <c:numCache>
                <c:formatCode>General</c:formatCode>
                <c:ptCount val="16"/>
                <c:pt idx="0">
                  <c:v>-8.6460314715466939E-5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3-4443-9628-6424FD41C97D}"/>
            </c:ext>
          </c:extLst>
        </c:ser>
        <c:ser>
          <c:idx val="9"/>
          <c:order val="9"/>
          <c:tx>
            <c:v>FIT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50</c:v>
                </c:pt>
              </c:numCache>
            </c:numRef>
          </c:xVal>
          <c:yVal>
            <c:numRef>
              <c:f>'N values'!$V$24:$V$39</c:f>
              <c:numCache>
                <c:formatCode>General</c:formatCode>
                <c:ptCount val="16"/>
                <c:pt idx="0">
                  <c:v>4.529867505809701E-4</c:v>
                </c:pt>
                <c:pt idx="1">
                  <c:v>1.1227118759509184E-4</c:v>
                </c:pt>
                <c:pt idx="2">
                  <c:v>2.784609234196636E-5</c:v>
                </c:pt>
                <c:pt idx="3">
                  <c:v>1.2415455184194201E-5</c:v>
                </c:pt>
                <c:pt idx="4">
                  <c:v>6.9171821741806801E-6</c:v>
                </c:pt>
                <c:pt idx="5">
                  <c:v>4.4340911373418396E-6</c:v>
                </c:pt>
                <c:pt idx="6">
                  <c:v>3.0151819733763199E-6</c:v>
                </c:pt>
                <c:pt idx="7">
                  <c:v>2.12836374594828E-6</c:v>
                </c:pt>
                <c:pt idx="8">
                  <c:v>1.5962728094108E-6</c:v>
                </c:pt>
                <c:pt idx="9">
                  <c:v>1.2415455185202396E-6</c:v>
                </c:pt>
                <c:pt idx="10">
                  <c:v>1.0641818728733204E-6</c:v>
                </c:pt>
                <c:pt idx="11">
                  <c:v>8.8681822742804013E-7</c:v>
                </c:pt>
                <c:pt idx="12">
                  <c:v>7.0945458198275996E-7</c:v>
                </c:pt>
                <c:pt idx="13">
                  <c:v>5.3209093653747978E-7</c:v>
                </c:pt>
                <c:pt idx="14">
                  <c:v>5.3209093653747978E-7</c:v>
                </c:pt>
                <c:pt idx="15">
                  <c:v>3.547272908905604E-7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3-4443-9628-6424FD41C97D}"/>
            </c:ext>
          </c:extLst>
        </c:ser>
        <c:ser>
          <c:idx val="10"/>
          <c:order val="10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values'!$X$24:$X$39</c:f>
              <c:numCache>
                <c:formatCode>General</c:formatCode>
                <c:ptCount val="16"/>
                <c:pt idx="0">
                  <c:v>-8.6460314715466939E-5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3-4443-9628-6424FD41C97D}"/>
            </c:ext>
          </c:extLst>
        </c:ser>
        <c:ser>
          <c:idx val="11"/>
          <c:order val="11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values'!$Y$24:$Y$39</c:f>
              <c:numCache>
                <c:formatCode>General</c:formatCode>
                <c:ptCount val="16"/>
                <c:pt idx="0">
                  <c:v>4.5298667023760294E-4</c:v>
                </c:pt>
                <c:pt idx="1">
                  <c:v>1.1227116768226827E-4</c:v>
                </c:pt>
                <c:pt idx="2">
                  <c:v>2.8023451017070211E-5</c:v>
                </c:pt>
                <c:pt idx="3">
                  <c:v>1.2415452982345839E-5</c:v>
                </c:pt>
                <c:pt idx="4">
                  <c:v>6.917180947324251E-6</c:v>
                </c:pt>
                <c:pt idx="5">
                  <c:v>4.4340903508954108E-6</c:v>
                </c:pt>
                <c:pt idx="6">
                  <c:v>3.0151814385927483E-6</c:v>
                </c:pt>
                <c:pt idx="7">
                  <c:v>2.3057269824414169E-6</c:v>
                </c:pt>
                <c:pt idx="8">
                  <c:v>1.7736361402775088E-6</c:v>
                </c:pt>
                <c:pt idx="9">
                  <c:v>1.4189089123026627E-6</c:v>
                </c:pt>
                <c:pt idx="10">
                  <c:v>1.0641816843278165E-6</c:v>
                </c:pt>
                <c:pt idx="11">
                  <c:v>8.8681807013875441E-7</c:v>
                </c:pt>
                <c:pt idx="12">
                  <c:v>7.0945445615133134E-7</c:v>
                </c:pt>
                <c:pt idx="13">
                  <c:v>5.3209084216390827E-7</c:v>
                </c:pt>
                <c:pt idx="14">
                  <c:v>5.3209084216390827E-7</c:v>
                </c:pt>
                <c:pt idx="15">
                  <c:v>5.3209084216390827E-7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3-4443-9628-6424FD41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(2)'!$C$25:$C$40</c:f>
              <c:numCache>
                <c:formatCode>General</c:formatCode>
                <c:ptCount val="16"/>
                <c:pt idx="0">
                  <c:v>-2.8533780338299047E-2</c:v>
                </c:pt>
                <c:pt idx="1">
                  <c:v>2.5885872999655436E-3</c:v>
                </c:pt>
                <c:pt idx="2">
                  <c:v>9.5381676987236303E-5</c:v>
                </c:pt>
                <c:pt idx="3">
                  <c:v>9.5381676987236303E-5</c:v>
                </c:pt>
                <c:pt idx="4">
                  <c:v>-1.0273302609667939E-8</c:v>
                </c:pt>
                <c:pt idx="5">
                  <c:v>-1.0273302609667939E-8</c:v>
                </c:pt>
                <c:pt idx="6">
                  <c:v>-1.0273302609667939E-8</c:v>
                </c:pt>
                <c:pt idx="7">
                  <c:v>9.726697103829748E-9</c:v>
                </c:pt>
                <c:pt idx="8">
                  <c:v>1.2634093132463515E-12</c:v>
                </c:pt>
                <c:pt idx="9">
                  <c:v>1.2634093132463515E-12</c:v>
                </c:pt>
                <c:pt idx="10">
                  <c:v>1.2634093132463515E-12</c:v>
                </c:pt>
                <c:pt idx="11">
                  <c:v>-7.3653995830295897E-13</c:v>
                </c:pt>
                <c:pt idx="12">
                  <c:v>1.1142813287488033E-15</c:v>
                </c:pt>
                <c:pt idx="13">
                  <c:v>1.1142813287488033E-15</c:v>
                </c:pt>
                <c:pt idx="14">
                  <c:v>1.1142813287488033E-15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5-44A8-BBB4-6465EB4CB131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(2)'!$D$25:$D$40</c:f>
              <c:numCache>
                <c:formatCode>General</c:formatCode>
                <c:ptCount val="16"/>
                <c:pt idx="0">
                  <c:v>4.1049857844200927E-2</c:v>
                </c:pt>
                <c:pt idx="1">
                  <c:v>-3.69541051000043E-3</c:v>
                </c:pt>
                <c:pt idx="2">
                  <c:v>-1.3626321476306393E-4</c:v>
                </c:pt>
                <c:pt idx="3">
                  <c:v>-1.3626321476306393E-4</c:v>
                </c:pt>
                <c:pt idx="4">
                  <c:v>1.467694259538007E-8</c:v>
                </c:pt>
                <c:pt idx="5">
                  <c:v>1.467694259538007E-8</c:v>
                </c:pt>
                <c:pt idx="6">
                  <c:v>1.467694259538007E-8</c:v>
                </c:pt>
                <c:pt idx="7">
                  <c:v>-1.3896034275734842E-8</c:v>
                </c:pt>
                <c:pt idx="8">
                  <c:v>-1.8045482933476403E-12</c:v>
                </c:pt>
                <c:pt idx="9">
                  <c:v>-1.8045482933476403E-12</c:v>
                </c:pt>
                <c:pt idx="10">
                  <c:v>-1.8045482933476403E-12</c:v>
                </c:pt>
                <c:pt idx="11">
                  <c:v>1.0525059516512896E-12</c:v>
                </c:pt>
                <c:pt idx="12">
                  <c:v>-4.0768468107861439E-16</c:v>
                </c:pt>
                <c:pt idx="13">
                  <c:v>-4.0768468107861439E-16</c:v>
                </c:pt>
                <c:pt idx="14">
                  <c:v>-4.0768468107861439E-16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5-44A8-BBB4-6465EB4CB131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(2)'!$F$25:$F$40</c:f>
              <c:numCache>
                <c:formatCode>General</c:formatCode>
                <c:ptCount val="16"/>
                <c:pt idx="0">
                  <c:v>-2.8533750911036045E-2</c:v>
                </c:pt>
                <c:pt idx="1">
                  <c:v>2.5886414573527972E-3</c:v>
                </c:pt>
                <c:pt idx="2">
                  <c:v>9.5379060634657529E-5</c:v>
                </c:pt>
                <c:pt idx="3">
                  <c:v>9.5379060634657529E-5</c:v>
                </c:pt>
                <c:pt idx="4">
                  <c:v>-1.0360613922730019E-8</c:v>
                </c:pt>
                <c:pt idx="5">
                  <c:v>-1.0360613922730019E-8</c:v>
                </c:pt>
                <c:pt idx="6">
                  <c:v>-1.0360613922730019E-8</c:v>
                </c:pt>
                <c:pt idx="7">
                  <c:v>9.6393858394589124E-9</c:v>
                </c:pt>
                <c:pt idx="8">
                  <c:v>1.2687950447691307E-12</c:v>
                </c:pt>
                <c:pt idx="9">
                  <c:v>1.2687950447691307E-12</c:v>
                </c:pt>
                <c:pt idx="10">
                  <c:v>1.2687950447691307E-12</c:v>
                </c:pt>
                <c:pt idx="11">
                  <c:v>-7.3115428736183662E-13</c:v>
                </c:pt>
                <c:pt idx="12">
                  <c:v>-1.4857084833362187E-15</c:v>
                </c:pt>
                <c:pt idx="13">
                  <c:v>-1.4857084833362187E-15</c:v>
                </c:pt>
                <c:pt idx="14">
                  <c:v>5.5714068125108201E-16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E4-4BAD-BF02-7FDEA35E5F46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(2)'!$G$25:$G$40</c:f>
              <c:numCache>
                <c:formatCode>General</c:formatCode>
                <c:ptCount val="16"/>
                <c:pt idx="0">
                  <c:v>4.1049866093540721E-2</c:v>
                </c:pt>
                <c:pt idx="1">
                  <c:v>-3.6955045450972166E-3</c:v>
                </c:pt>
                <c:pt idx="2">
                  <c:v>-1.3626023601002847E-4</c:v>
                </c:pt>
                <c:pt idx="3">
                  <c:v>-1.3626023601002847E-4</c:v>
                </c:pt>
                <c:pt idx="4">
                  <c:v>1.4801762748213388E-8</c:v>
                </c:pt>
                <c:pt idx="5">
                  <c:v>1.4801762748213388E-8</c:v>
                </c:pt>
                <c:pt idx="6">
                  <c:v>1.4801762748213388E-8</c:v>
                </c:pt>
                <c:pt idx="7">
                  <c:v>-1.3771374763814781E-8</c:v>
                </c:pt>
                <c:pt idx="8">
                  <c:v>-1.8124299825162861E-12</c:v>
                </c:pt>
                <c:pt idx="9">
                  <c:v>-1.8124299825162861E-12</c:v>
                </c:pt>
                <c:pt idx="10">
                  <c:v>-1.8124299825162861E-12</c:v>
                </c:pt>
                <c:pt idx="11">
                  <c:v>1.0447598189686741E-12</c:v>
                </c:pt>
                <c:pt idx="12">
                  <c:v>2.3102129191554972E-15</c:v>
                </c:pt>
                <c:pt idx="13">
                  <c:v>2.3102129191554972E-15</c:v>
                </c:pt>
                <c:pt idx="14">
                  <c:v>-6.7947438798691086E-16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5-44A8-BBB4-6465EB4CB131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(2)'!$L$25:$L$40</c:f>
              <c:numCache>
                <c:formatCode>General</c:formatCode>
                <c:ptCount val="16"/>
                <c:pt idx="0">
                  <c:v>4.7068998190760228E-3</c:v>
                </c:pt>
                <c:pt idx="1">
                  <c:v>4.7068998190760228E-3</c:v>
                </c:pt>
                <c:pt idx="2">
                  <c:v>-3.5667505557115061E-5</c:v>
                </c:pt>
                <c:pt idx="3">
                  <c:v>-3.5667505557115061E-5</c:v>
                </c:pt>
                <c:pt idx="4">
                  <c:v>6.3863178444663413E-7</c:v>
                </c:pt>
                <c:pt idx="5">
                  <c:v>6.3863178444663413E-7</c:v>
                </c:pt>
                <c:pt idx="6">
                  <c:v>1.6329441409254097E-10</c:v>
                </c:pt>
                <c:pt idx="7">
                  <c:v>1.6329441409254097E-10</c:v>
                </c:pt>
                <c:pt idx="8">
                  <c:v>1.6329441409254097E-10</c:v>
                </c:pt>
                <c:pt idx="9">
                  <c:v>-3.6705624879068162E-11</c:v>
                </c:pt>
                <c:pt idx="10">
                  <c:v>6.001397094112364E-16</c:v>
                </c:pt>
                <c:pt idx="11">
                  <c:v>6.001397094112364E-16</c:v>
                </c:pt>
                <c:pt idx="12">
                  <c:v>6.001397094112364E-16</c:v>
                </c:pt>
                <c:pt idx="13">
                  <c:v>6.001397094112364E-16</c:v>
                </c:pt>
                <c:pt idx="14">
                  <c:v>6.001397094112364E-16</c:v>
                </c:pt>
                <c:pt idx="15">
                  <c:v>2.4005588376449458E-16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75-44A8-BBB4-6465EB4CB131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(2)'!$M$25:$M$40</c:f>
              <c:numCache>
                <c:formatCode>General</c:formatCode>
                <c:ptCount val="16"/>
                <c:pt idx="0">
                  <c:v>-1.3567062670319287E-2</c:v>
                </c:pt>
                <c:pt idx="1">
                  <c:v>-1.3567062670319287E-2</c:v>
                </c:pt>
                <c:pt idx="2">
                  <c:v>1.0287312396664129E-4</c:v>
                </c:pt>
                <c:pt idx="3">
                  <c:v>1.0287312396664129E-4</c:v>
                </c:pt>
                <c:pt idx="4">
                  <c:v>-1.8419495570976591E-6</c:v>
                </c:pt>
                <c:pt idx="5">
                  <c:v>-1.8419495570976591E-6</c:v>
                </c:pt>
                <c:pt idx="6">
                  <c:v>-4.7097397228821172E-10</c:v>
                </c:pt>
                <c:pt idx="7">
                  <c:v>-4.7097397228821172E-10</c:v>
                </c:pt>
                <c:pt idx="8">
                  <c:v>-4.7097397228821172E-10</c:v>
                </c:pt>
                <c:pt idx="9">
                  <c:v>1.0586681271472334E-10</c:v>
                </c:pt>
                <c:pt idx="10">
                  <c:v>-2.6448074534878007E-15</c:v>
                </c:pt>
                <c:pt idx="11">
                  <c:v>-2.6448074534878007E-15</c:v>
                </c:pt>
                <c:pt idx="12">
                  <c:v>-2.6448074534878007E-15</c:v>
                </c:pt>
                <c:pt idx="13">
                  <c:v>-2.6448074534878007E-15</c:v>
                </c:pt>
                <c:pt idx="14">
                  <c:v>-2.6448074534878007E-15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75-44A8-BBB4-6465EB4CB131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(2)'!$O$25:$O$40</c:f>
              <c:numCache>
                <c:formatCode>General</c:formatCode>
                <c:ptCount val="16"/>
                <c:pt idx="0">
                  <c:v>4.7067750080677659E-3</c:v>
                </c:pt>
                <c:pt idx="1">
                  <c:v>4.7067750080677659E-3</c:v>
                </c:pt>
                <c:pt idx="2">
                  <c:v>-3.5667209785486823E-5</c:v>
                </c:pt>
                <c:pt idx="3">
                  <c:v>-3.5667209785486823E-5</c:v>
                </c:pt>
                <c:pt idx="4">
                  <c:v>6.3861890089261292E-7</c:v>
                </c:pt>
                <c:pt idx="5">
                  <c:v>6.3861890089261292E-7</c:v>
                </c:pt>
                <c:pt idx="6">
                  <c:v>1.6328995277378418E-10</c:v>
                </c:pt>
                <c:pt idx="7">
                  <c:v>1.6328995277378418E-10</c:v>
                </c:pt>
                <c:pt idx="8">
                  <c:v>1.6328995277378418E-10</c:v>
                </c:pt>
                <c:pt idx="9">
                  <c:v>-3.6710061352562599E-11</c:v>
                </c:pt>
                <c:pt idx="10">
                  <c:v>-4.8011170788648664E-16</c:v>
                </c:pt>
                <c:pt idx="11">
                  <c:v>-4.8011170788648664E-16</c:v>
                </c:pt>
                <c:pt idx="12">
                  <c:v>-4.8011170788648664E-16</c:v>
                </c:pt>
                <c:pt idx="13">
                  <c:v>-4.8011170788648664E-16</c:v>
                </c:pt>
                <c:pt idx="14">
                  <c:v>-4.8011170788648664E-16</c:v>
                </c:pt>
                <c:pt idx="15">
                  <c:v>2.4005585394324332E-16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75-44A8-BBB4-6465EB4CB131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(2)'!$P$25:$P$40</c:f>
              <c:numCache>
                <c:formatCode>General</c:formatCode>
                <c:ptCount val="16"/>
                <c:pt idx="0">
                  <c:v>-1.3566726742124601E-2</c:v>
                </c:pt>
                <c:pt idx="1">
                  <c:v>-1.3566726742124601E-2</c:v>
                </c:pt>
                <c:pt idx="2">
                  <c:v>1.0287248386223976E-4</c:v>
                </c:pt>
                <c:pt idx="3">
                  <c:v>1.0287248386223976E-4</c:v>
                </c:pt>
                <c:pt idx="4">
                  <c:v>-1.8419162070855049E-6</c:v>
                </c:pt>
                <c:pt idx="5">
                  <c:v>-1.8419162070855049E-6</c:v>
                </c:pt>
                <c:pt idx="6">
                  <c:v>-4.7096324224818246E-10</c:v>
                </c:pt>
                <c:pt idx="7">
                  <c:v>-4.7096324224818246E-10</c:v>
                </c:pt>
                <c:pt idx="8">
                  <c:v>-4.7096324224818246E-10</c:v>
                </c:pt>
                <c:pt idx="9">
                  <c:v>1.0587979871616332E-10</c:v>
                </c:pt>
                <c:pt idx="10">
                  <c:v>1.9548575343382009E-15</c:v>
                </c:pt>
                <c:pt idx="11">
                  <c:v>1.9548575343382009E-15</c:v>
                </c:pt>
                <c:pt idx="12">
                  <c:v>1.9548575343382009E-15</c:v>
                </c:pt>
                <c:pt idx="13">
                  <c:v>1.9548575343382009E-15</c:v>
                </c:pt>
                <c:pt idx="14">
                  <c:v>1.9548575343382009E-15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75-44A8-BBB4-6465EB4CB131}"/>
            </c:ext>
          </c:extLst>
        </c:ser>
        <c:ser>
          <c:idx val="10"/>
          <c:order val="8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(2)'!$X$25:$X$40</c:f>
              <c:numCache>
                <c:formatCode>General</c:formatCode>
                <c:ptCount val="16"/>
                <c:pt idx="0">
                  <c:v>4.971973483132908E-3</c:v>
                </c:pt>
                <c:pt idx="1">
                  <c:v>4.971973483132908E-3</c:v>
                </c:pt>
                <c:pt idx="2">
                  <c:v>-6.6253803985142311E-4</c:v>
                </c:pt>
                <c:pt idx="3">
                  <c:v>-5.7014038052295606E-6</c:v>
                </c:pt>
                <c:pt idx="4">
                  <c:v>-5.7014038052295606E-6</c:v>
                </c:pt>
                <c:pt idx="5">
                  <c:v>3.6541025255175889E-8</c:v>
                </c:pt>
                <c:pt idx="6">
                  <c:v>3.6541025255175889E-8</c:v>
                </c:pt>
                <c:pt idx="7">
                  <c:v>1.0009440308365667E-12</c:v>
                </c:pt>
                <c:pt idx="8">
                  <c:v>1.0009440308365667E-12</c:v>
                </c:pt>
                <c:pt idx="9">
                  <c:v>1.0009440308365667E-12</c:v>
                </c:pt>
                <c:pt idx="10">
                  <c:v>1.0009440308365667E-12</c:v>
                </c:pt>
                <c:pt idx="11">
                  <c:v>1.0009440308365667E-12</c:v>
                </c:pt>
                <c:pt idx="12">
                  <c:v>4.7626202894681991E-16</c:v>
                </c:pt>
                <c:pt idx="13">
                  <c:v>4.7626202894681991E-16</c:v>
                </c:pt>
                <c:pt idx="14">
                  <c:v>-1.5875400964893999E-15</c:v>
                </c:pt>
                <c:pt idx="15">
                  <c:v>1.5875400964893999E-16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75-44A8-BBB4-6465EB4CB131}"/>
            </c:ext>
          </c:extLst>
        </c:ser>
        <c:ser>
          <c:idx val="11"/>
          <c:order val="9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(2)'!$Y$25:$Y$40</c:f>
              <c:numCache>
                <c:formatCode>General</c:formatCode>
                <c:ptCount val="16"/>
                <c:pt idx="0">
                  <c:v>-1.6807524253678666E-2</c:v>
                </c:pt>
                <c:pt idx="1">
                  <c:v>-1.6807524253678666E-2</c:v>
                </c:pt>
                <c:pt idx="2">
                  <c:v>2.2946871904753578E-3</c:v>
                </c:pt>
                <c:pt idx="3">
                  <c:v>1.9696474555082407E-5</c:v>
                </c:pt>
                <c:pt idx="4">
                  <c:v>1.9696474555082407E-5</c:v>
                </c:pt>
                <c:pt idx="5">
                  <c:v>-1.2623437507368986E-7</c:v>
                </c:pt>
                <c:pt idx="6">
                  <c:v>-1.2623437507368986E-7</c:v>
                </c:pt>
                <c:pt idx="7">
                  <c:v>-3.4586299845704928E-12</c:v>
                </c:pt>
                <c:pt idx="8">
                  <c:v>-3.4586299845704928E-12</c:v>
                </c:pt>
                <c:pt idx="9">
                  <c:v>-3.4586299845704928E-12</c:v>
                </c:pt>
                <c:pt idx="10">
                  <c:v>-3.4586299845704928E-12</c:v>
                </c:pt>
                <c:pt idx="11">
                  <c:v>-3.4586299845704928E-12</c:v>
                </c:pt>
                <c:pt idx="12">
                  <c:v>-2.428244782052768E-15</c:v>
                </c:pt>
                <c:pt idx="13">
                  <c:v>-2.428244782052768E-15</c:v>
                </c:pt>
                <c:pt idx="14">
                  <c:v>5.0588432959432672E-15</c:v>
                </c:pt>
                <c:pt idx="15">
                  <c:v>-1.214122391026384E-15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75-44A8-BBB4-6465EB4C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(2)'!$F$25:$F$40</c:f>
              <c:numCache>
                <c:formatCode>General</c:formatCode>
                <c:ptCount val="16"/>
                <c:pt idx="0">
                  <c:v>-2.8533750911036045E-2</c:v>
                </c:pt>
                <c:pt idx="1">
                  <c:v>2.5886414573527972E-3</c:v>
                </c:pt>
                <c:pt idx="2">
                  <c:v>9.5379060634657529E-5</c:v>
                </c:pt>
                <c:pt idx="3">
                  <c:v>9.5379060634657529E-5</c:v>
                </c:pt>
                <c:pt idx="4">
                  <c:v>-1.0360613922730019E-8</c:v>
                </c:pt>
                <c:pt idx="5">
                  <c:v>-1.0360613922730019E-8</c:v>
                </c:pt>
                <c:pt idx="6">
                  <c:v>-1.0360613922730019E-8</c:v>
                </c:pt>
                <c:pt idx="7">
                  <c:v>9.6393858394589124E-9</c:v>
                </c:pt>
                <c:pt idx="8">
                  <c:v>1.2687950447691307E-12</c:v>
                </c:pt>
                <c:pt idx="9">
                  <c:v>1.2687950447691307E-12</c:v>
                </c:pt>
                <c:pt idx="10">
                  <c:v>1.2687950447691307E-12</c:v>
                </c:pt>
                <c:pt idx="11">
                  <c:v>-7.3115428736183662E-13</c:v>
                </c:pt>
                <c:pt idx="12">
                  <c:v>-1.4857084833362187E-15</c:v>
                </c:pt>
                <c:pt idx="13">
                  <c:v>-1.4857084833362187E-15</c:v>
                </c:pt>
                <c:pt idx="14">
                  <c:v>5.5714068125108201E-16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B3-4FC4-9E33-566B180DC589}"/>
            </c:ext>
          </c:extLst>
        </c:ser>
        <c:ser>
          <c:idx val="3"/>
          <c:order val="1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(2)'!$G$25:$G$40</c:f>
              <c:numCache>
                <c:formatCode>General</c:formatCode>
                <c:ptCount val="16"/>
                <c:pt idx="0">
                  <c:v>4.1049866093540721E-2</c:v>
                </c:pt>
                <c:pt idx="1">
                  <c:v>-3.6955045450972166E-3</c:v>
                </c:pt>
                <c:pt idx="2">
                  <c:v>-1.3626023601002847E-4</c:v>
                </c:pt>
                <c:pt idx="3">
                  <c:v>-1.3626023601002847E-4</c:v>
                </c:pt>
                <c:pt idx="4">
                  <c:v>1.4801762748213388E-8</c:v>
                </c:pt>
                <c:pt idx="5">
                  <c:v>1.4801762748213388E-8</c:v>
                </c:pt>
                <c:pt idx="6">
                  <c:v>1.4801762748213388E-8</c:v>
                </c:pt>
                <c:pt idx="7">
                  <c:v>-1.3771374763814781E-8</c:v>
                </c:pt>
                <c:pt idx="8">
                  <c:v>-1.8124299825162861E-12</c:v>
                </c:pt>
                <c:pt idx="9">
                  <c:v>-1.8124299825162861E-12</c:v>
                </c:pt>
                <c:pt idx="10">
                  <c:v>-1.8124299825162861E-12</c:v>
                </c:pt>
                <c:pt idx="11">
                  <c:v>1.0447598189686741E-12</c:v>
                </c:pt>
                <c:pt idx="12">
                  <c:v>2.3102129191554972E-15</c:v>
                </c:pt>
                <c:pt idx="13">
                  <c:v>2.3102129191554972E-15</c:v>
                </c:pt>
                <c:pt idx="14">
                  <c:v>-6.7947438798691086E-16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B3-4FC4-9E33-566B180DC589}"/>
            </c:ext>
          </c:extLst>
        </c:ser>
        <c:ser>
          <c:idx val="6"/>
          <c:order val="2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(2)'!$O$25:$O$40</c:f>
              <c:numCache>
                <c:formatCode>General</c:formatCode>
                <c:ptCount val="16"/>
                <c:pt idx="0">
                  <c:v>4.7067750080677659E-3</c:v>
                </c:pt>
                <c:pt idx="1">
                  <c:v>4.7067750080677659E-3</c:v>
                </c:pt>
                <c:pt idx="2">
                  <c:v>-3.5667209785486823E-5</c:v>
                </c:pt>
                <c:pt idx="3">
                  <c:v>-3.5667209785486823E-5</c:v>
                </c:pt>
                <c:pt idx="4">
                  <c:v>6.3861890089261292E-7</c:v>
                </c:pt>
                <c:pt idx="5">
                  <c:v>6.3861890089261292E-7</c:v>
                </c:pt>
                <c:pt idx="6">
                  <c:v>1.6328995277378418E-10</c:v>
                </c:pt>
                <c:pt idx="7">
                  <c:v>1.6328995277378418E-10</c:v>
                </c:pt>
                <c:pt idx="8">
                  <c:v>1.6328995277378418E-10</c:v>
                </c:pt>
                <c:pt idx="9">
                  <c:v>-3.6710061352562599E-11</c:v>
                </c:pt>
                <c:pt idx="10">
                  <c:v>-4.8011170788648664E-16</c:v>
                </c:pt>
                <c:pt idx="11">
                  <c:v>-4.8011170788648664E-16</c:v>
                </c:pt>
                <c:pt idx="12">
                  <c:v>-4.8011170788648664E-16</c:v>
                </c:pt>
                <c:pt idx="13">
                  <c:v>-4.8011170788648664E-16</c:v>
                </c:pt>
                <c:pt idx="14">
                  <c:v>-4.8011170788648664E-16</c:v>
                </c:pt>
                <c:pt idx="15">
                  <c:v>2.4005585394324332E-16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B3-4FC4-9E33-566B180DC589}"/>
            </c:ext>
          </c:extLst>
        </c:ser>
        <c:ser>
          <c:idx val="7"/>
          <c:order val="3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(2)'!$P$25:$P$40</c:f>
              <c:numCache>
                <c:formatCode>General</c:formatCode>
                <c:ptCount val="16"/>
                <c:pt idx="0">
                  <c:v>-1.3566726742124601E-2</c:v>
                </c:pt>
                <c:pt idx="1">
                  <c:v>-1.3566726742124601E-2</c:v>
                </c:pt>
                <c:pt idx="2">
                  <c:v>1.0287248386223976E-4</c:v>
                </c:pt>
                <c:pt idx="3">
                  <c:v>1.0287248386223976E-4</c:v>
                </c:pt>
                <c:pt idx="4">
                  <c:v>-1.8419162070855049E-6</c:v>
                </c:pt>
                <c:pt idx="5">
                  <c:v>-1.8419162070855049E-6</c:v>
                </c:pt>
                <c:pt idx="6">
                  <c:v>-4.7096324224818246E-10</c:v>
                </c:pt>
                <c:pt idx="7">
                  <c:v>-4.7096324224818246E-10</c:v>
                </c:pt>
                <c:pt idx="8">
                  <c:v>-4.7096324224818246E-10</c:v>
                </c:pt>
                <c:pt idx="9">
                  <c:v>1.0587979871616332E-10</c:v>
                </c:pt>
                <c:pt idx="10">
                  <c:v>1.9548575343382009E-15</c:v>
                </c:pt>
                <c:pt idx="11">
                  <c:v>1.9548575343382009E-15</c:v>
                </c:pt>
                <c:pt idx="12">
                  <c:v>1.9548575343382009E-15</c:v>
                </c:pt>
                <c:pt idx="13">
                  <c:v>1.9548575343382009E-15</c:v>
                </c:pt>
                <c:pt idx="14">
                  <c:v>1.9548575343382009E-15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B3-4FC4-9E33-566B180DC589}"/>
            </c:ext>
          </c:extLst>
        </c:ser>
        <c:ser>
          <c:idx val="10"/>
          <c:order val="4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(2)'!$X$25:$X$40</c:f>
              <c:numCache>
                <c:formatCode>General</c:formatCode>
                <c:ptCount val="16"/>
                <c:pt idx="0">
                  <c:v>4.971973483132908E-3</c:v>
                </c:pt>
                <c:pt idx="1">
                  <c:v>4.971973483132908E-3</c:v>
                </c:pt>
                <c:pt idx="2">
                  <c:v>-6.6253803985142311E-4</c:v>
                </c:pt>
                <c:pt idx="3">
                  <c:v>-5.7014038052295606E-6</c:v>
                </c:pt>
                <c:pt idx="4">
                  <c:v>-5.7014038052295606E-6</c:v>
                </c:pt>
                <c:pt idx="5">
                  <c:v>3.6541025255175889E-8</c:v>
                </c:pt>
                <c:pt idx="6">
                  <c:v>3.6541025255175889E-8</c:v>
                </c:pt>
                <c:pt idx="7">
                  <c:v>1.0009440308365667E-12</c:v>
                </c:pt>
                <c:pt idx="8">
                  <c:v>1.0009440308365667E-12</c:v>
                </c:pt>
                <c:pt idx="9">
                  <c:v>1.0009440308365667E-12</c:v>
                </c:pt>
                <c:pt idx="10">
                  <c:v>1.0009440308365667E-12</c:v>
                </c:pt>
                <c:pt idx="11">
                  <c:v>1.0009440308365667E-12</c:v>
                </c:pt>
                <c:pt idx="12">
                  <c:v>4.7626202894681991E-16</c:v>
                </c:pt>
                <c:pt idx="13">
                  <c:v>4.7626202894681991E-16</c:v>
                </c:pt>
                <c:pt idx="14">
                  <c:v>-1.5875400964893999E-15</c:v>
                </c:pt>
                <c:pt idx="15">
                  <c:v>1.5875400964893999E-16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B3-4FC4-9E33-566B180DC589}"/>
            </c:ext>
          </c:extLst>
        </c:ser>
        <c:ser>
          <c:idx val="11"/>
          <c:order val="5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(2)'!$Y$25:$Y$40</c:f>
              <c:numCache>
                <c:formatCode>General</c:formatCode>
                <c:ptCount val="16"/>
                <c:pt idx="0">
                  <c:v>-1.6807524253678666E-2</c:v>
                </c:pt>
                <c:pt idx="1">
                  <c:v>-1.6807524253678666E-2</c:v>
                </c:pt>
                <c:pt idx="2">
                  <c:v>2.2946871904753578E-3</c:v>
                </c:pt>
                <c:pt idx="3">
                  <c:v>1.9696474555082407E-5</c:v>
                </c:pt>
                <c:pt idx="4">
                  <c:v>1.9696474555082407E-5</c:v>
                </c:pt>
                <c:pt idx="5">
                  <c:v>-1.2623437507368986E-7</c:v>
                </c:pt>
                <c:pt idx="6">
                  <c:v>-1.2623437507368986E-7</c:v>
                </c:pt>
                <c:pt idx="7">
                  <c:v>-3.4586299845704928E-12</c:v>
                </c:pt>
                <c:pt idx="8">
                  <c:v>-3.4586299845704928E-12</c:v>
                </c:pt>
                <c:pt idx="9">
                  <c:v>-3.4586299845704928E-12</c:v>
                </c:pt>
                <c:pt idx="10">
                  <c:v>-3.4586299845704928E-12</c:v>
                </c:pt>
                <c:pt idx="11">
                  <c:v>-3.4586299845704928E-12</c:v>
                </c:pt>
                <c:pt idx="12">
                  <c:v>-2.428244782052768E-15</c:v>
                </c:pt>
                <c:pt idx="13">
                  <c:v>-2.428244782052768E-15</c:v>
                </c:pt>
                <c:pt idx="14">
                  <c:v>5.0588432959432672E-15</c:v>
                </c:pt>
                <c:pt idx="15">
                  <c:v>-1.214122391026384E-15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B3-4FC4-9E33-566B180D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FIT 1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(2)'!$C$60:$C$75</c:f>
              <c:numCache>
                <c:formatCode>General</c:formatCode>
                <c:ptCount val="16"/>
                <c:pt idx="0">
                  <c:v>1.6967948226010693E-2</c:v>
                </c:pt>
                <c:pt idx="1">
                  <c:v>1.4617795955472605E-3</c:v>
                </c:pt>
                <c:pt idx="2">
                  <c:v>6.2889768247667479E-4</c:v>
                </c:pt>
                <c:pt idx="3">
                  <c:v>2.9368659103059781E-4</c:v>
                </c:pt>
                <c:pt idx="4">
                  <c:v>2.364249459777711E-4</c:v>
                </c:pt>
                <c:pt idx="5">
                  <c:v>1.7824172294337437E-4</c:v>
                </c:pt>
                <c:pt idx="6">
                  <c:v>1.2160476068044894E-4</c:v>
                </c:pt>
                <c:pt idx="7">
                  <c:v>8.6491345557928025E-5</c:v>
                </c:pt>
                <c:pt idx="8">
                  <c:v>7.023134522430174E-5</c:v>
                </c:pt>
                <c:pt idx="9">
                  <c:v>5.8441424375884428E-5</c:v>
                </c:pt>
                <c:pt idx="10">
                  <c:v>4.7435665687459375E-5</c:v>
                </c:pt>
                <c:pt idx="11">
                  <c:v>3.8985800835793235E-5</c:v>
                </c:pt>
                <c:pt idx="12">
                  <c:v>3.3380385657617795E-5</c:v>
                </c:pt>
                <c:pt idx="13">
                  <c:v>2.9044223657625283E-5</c:v>
                </c:pt>
                <c:pt idx="14">
                  <c:v>2.5128535220185934E-5</c:v>
                </c:pt>
                <c:pt idx="15">
                  <c:v>2.1859297180299356E-5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78-4A17-B381-B957EBB82830}"/>
            </c:ext>
          </c:extLst>
        </c:ser>
        <c:ser>
          <c:idx val="5"/>
          <c:order val="1"/>
          <c:tx>
            <c:v>FIT 1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(2)'!$D$60:$D$75</c:f>
              <c:numCache>
                <c:formatCode>General</c:formatCode>
                <c:ptCount val="16"/>
                <c:pt idx="0">
                  <c:v>-2.411178384407274E-2</c:v>
                </c:pt>
                <c:pt idx="1">
                  <c:v>-2.0874379641296101E-3</c:v>
                </c:pt>
                <c:pt idx="2">
                  <c:v>-8.982891093540933E-4</c:v>
                </c:pt>
                <c:pt idx="3">
                  <c:v>-4.1952903996327425E-4</c:v>
                </c:pt>
                <c:pt idx="4">
                  <c:v>-3.3773675647547362E-4</c:v>
                </c:pt>
                <c:pt idx="5">
                  <c:v>-2.5462534531395963E-4</c:v>
                </c:pt>
                <c:pt idx="6">
                  <c:v>-1.7372001967484962E-4</c:v>
                </c:pt>
                <c:pt idx="7">
                  <c:v>-1.2355954607109012E-4</c:v>
                </c:pt>
                <c:pt idx="8">
                  <c:v>-1.0033134983333861E-4</c:v>
                </c:pt>
                <c:pt idx="9">
                  <c:v>-8.348874313677019E-5</c:v>
                </c:pt>
                <c:pt idx="10">
                  <c:v>-6.7766256551131997E-5</c:v>
                </c:pt>
                <c:pt idx="11">
                  <c:v>-5.5694973781486042E-5</c:v>
                </c:pt>
                <c:pt idx="12">
                  <c:v>-4.7687174307782054E-5</c:v>
                </c:pt>
                <c:pt idx="13">
                  <c:v>-4.1492590450984616E-5</c:v>
                </c:pt>
                <c:pt idx="14">
                  <c:v>-3.5898676397069208E-5</c:v>
                </c:pt>
                <c:pt idx="15">
                  <c:v>-3.1228265450747869E-5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78-4A17-B381-B957EBB82830}"/>
            </c:ext>
          </c:extLst>
        </c:ser>
        <c:ser>
          <c:idx val="6"/>
          <c:order val="2"/>
          <c:tx>
            <c:v>REFPROP 1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(2)'!$F$60:$F$75</c:f>
              <c:numCache>
                <c:formatCode>General</c:formatCode>
                <c:ptCount val="16"/>
                <c:pt idx="0">
                  <c:v>1.696796581265415E-2</c:v>
                </c:pt>
                <c:pt idx="1">
                  <c:v>1.4617953205574683E-3</c:v>
                </c:pt>
                <c:pt idx="2">
                  <c:v>6.2891157203996467E-4</c:v>
                </c:pt>
                <c:pt idx="3">
                  <c:v>2.9369298287292478E-4</c:v>
                </c:pt>
                <c:pt idx="4">
                  <c:v>2.3642670692985363E-4</c:v>
                </c:pt>
                <c:pt idx="5">
                  <c:v>1.7824665763798908E-4</c:v>
                </c:pt>
                <c:pt idx="6">
                  <c:v>1.2160889575699763E-4</c:v>
                </c:pt>
                <c:pt idx="7">
                  <c:v>8.6490671175902989E-5</c:v>
                </c:pt>
                <c:pt idx="8">
                  <c:v>7.0232442139790493E-5</c:v>
                </c:pt>
                <c:pt idx="9">
                  <c:v>5.844039594387334E-5</c:v>
                </c:pt>
                <c:pt idx="10">
                  <c:v>4.743127577341299E-5</c:v>
                </c:pt>
                <c:pt idx="11">
                  <c:v>3.8983612347092828E-5</c:v>
                </c:pt>
                <c:pt idx="12">
                  <c:v>3.3379459195311793E-5</c:v>
                </c:pt>
                <c:pt idx="13">
                  <c:v>2.9044853121055149E-5</c:v>
                </c:pt>
                <c:pt idx="14">
                  <c:v>2.5127527758264182E-5</c:v>
                </c:pt>
                <c:pt idx="15">
                  <c:v>2.185802206584433E-5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78-4A17-B381-B957EBB82830}"/>
            </c:ext>
          </c:extLst>
        </c:ser>
        <c:ser>
          <c:idx val="7"/>
          <c:order val="3"/>
          <c:tx>
            <c:v>REFPROP 1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(2)'!$G$60:$G$75</c:f>
              <c:numCache>
                <c:formatCode>General</c:formatCode>
                <c:ptCount val="16"/>
                <c:pt idx="0">
                  <c:v>-2.4111818746183455E-2</c:v>
                </c:pt>
                <c:pt idx="1">
                  <c:v>-2.0874709191333295E-3</c:v>
                </c:pt>
                <c:pt idx="2">
                  <c:v>-8.9831377058131336E-4</c:v>
                </c:pt>
                <c:pt idx="3">
                  <c:v>-4.1954047886178436E-4</c:v>
                </c:pt>
                <c:pt idx="4">
                  <c:v>-3.3774113815794121E-4</c:v>
                </c:pt>
                <c:pt idx="5">
                  <c:v>-2.5463380717398687E-4</c:v>
                </c:pt>
                <c:pt idx="6">
                  <c:v>-1.7372689440023283E-4</c:v>
                </c:pt>
                <c:pt idx="7">
                  <c:v>-1.2355927262703545E-4</c:v>
                </c:pt>
                <c:pt idx="8">
                  <c:v>-1.0033347771519481E-4</c:v>
                </c:pt>
                <c:pt idx="9">
                  <c:v>-8.3487741041967165E-5</c:v>
                </c:pt>
                <c:pt idx="10">
                  <c:v>-6.7760364619009859E-5</c:v>
                </c:pt>
                <c:pt idx="11">
                  <c:v>-5.5692159345920798E-5</c:v>
                </c:pt>
                <c:pt idx="12">
                  <c:v>-4.7686118025807678E-5</c:v>
                </c:pt>
                <c:pt idx="13">
                  <c:v>-4.1493722307679906E-5</c:v>
                </c:pt>
                <c:pt idx="14">
                  <c:v>-3.58974384390749E-5</c:v>
                </c:pt>
                <c:pt idx="15">
                  <c:v>-3.1226618971146387E-5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78-4A17-B381-B957EBB82830}"/>
            </c:ext>
          </c:extLst>
        </c:ser>
        <c:ser>
          <c:idx val="0"/>
          <c:order val="4"/>
          <c:tx>
            <c:v>FIT 2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(2)'!$L$60:$L$75</c:f>
              <c:numCache>
                <c:formatCode>General</c:formatCode>
                <c:ptCount val="16"/>
                <c:pt idx="0">
                  <c:v>2.0767149241788855E-2</c:v>
                </c:pt>
                <c:pt idx="1">
                  <c:v>2.6655595795035888E-3</c:v>
                </c:pt>
                <c:pt idx="2">
                  <c:v>1.0433407211824252E-3</c:v>
                </c:pt>
                <c:pt idx="3">
                  <c:v>5.4818207766033176E-4</c:v>
                </c:pt>
                <c:pt idx="4">
                  <c:v>3.2790265220581104E-4</c:v>
                </c:pt>
                <c:pt idx="5">
                  <c:v>2.4416374089463464E-4</c:v>
                </c:pt>
                <c:pt idx="6">
                  <c:v>1.8805344786634103E-4</c:v>
                </c:pt>
                <c:pt idx="7">
                  <c:v>1.4198938369422044E-4</c:v>
                </c:pt>
                <c:pt idx="8">
                  <c:v>1.0760415914650271E-4</c:v>
                </c:pt>
                <c:pt idx="9">
                  <c:v>8.4719084544044264E-5</c:v>
                </c:pt>
                <c:pt idx="10">
                  <c:v>7.0423571007294074E-5</c:v>
                </c:pt>
                <c:pt idx="11">
                  <c:v>5.9910793887680063E-5</c:v>
                </c:pt>
                <c:pt idx="12">
                  <c:v>5.096074165159463E-5</c:v>
                </c:pt>
                <c:pt idx="13">
                  <c:v>4.3386163865997466E-5</c:v>
                </c:pt>
                <c:pt idx="14">
                  <c:v>3.7397196644996701E-5</c:v>
                </c:pt>
                <c:pt idx="15">
                  <c:v>3.2809428560688541E-5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8-4A17-B381-B957EBB82830}"/>
            </c:ext>
          </c:extLst>
        </c:ser>
        <c:ser>
          <c:idx val="1"/>
          <c:order val="5"/>
          <c:tx>
            <c:v>FIT 2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(2)'!$M$60:$M$75</c:f>
              <c:numCache>
                <c:formatCode>General</c:formatCode>
                <c:ptCount val="16"/>
                <c:pt idx="0">
                  <c:v>-5.9679726810314221E-2</c:v>
                </c:pt>
                <c:pt idx="1">
                  <c:v>-7.6847766259142717E-3</c:v>
                </c:pt>
                <c:pt idx="2">
                  <c:v>-3.0085882616146067E-3</c:v>
                </c:pt>
                <c:pt idx="3">
                  <c:v>-1.5808445754808987E-3</c:v>
                </c:pt>
                <c:pt idx="4">
                  <c:v>-9.4563052586276808E-4</c:v>
                </c:pt>
                <c:pt idx="5">
                  <c:v>-7.0414539945997691E-4</c:v>
                </c:pt>
                <c:pt idx="6">
                  <c:v>-5.4233242030617861E-4</c:v>
                </c:pt>
                <c:pt idx="7">
                  <c:v>-4.0948940966509934E-4</c:v>
                </c:pt>
                <c:pt idx="8">
                  <c:v>-3.1032570263730768E-4</c:v>
                </c:pt>
                <c:pt idx="9">
                  <c:v>-2.4432685214211604E-4</c:v>
                </c:pt>
                <c:pt idx="10">
                  <c:v>-2.0309946200510864E-4</c:v>
                </c:pt>
                <c:pt idx="11">
                  <c:v>-1.7278115815205772E-4</c:v>
                </c:pt>
                <c:pt idx="12">
                  <c:v>-1.4696960830781614E-4</c:v>
                </c:pt>
                <c:pt idx="13">
                  <c:v>-1.251248195857108E-4</c:v>
                </c:pt>
                <c:pt idx="14">
                  <c:v>-1.0785284068582703E-4</c:v>
                </c:pt>
                <c:pt idx="15">
                  <c:v>-9.4621855037606975E-5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8-4A17-B381-B957EBB82830}"/>
            </c:ext>
          </c:extLst>
        </c:ser>
        <c:ser>
          <c:idx val="2"/>
          <c:order val="6"/>
          <c:tx>
            <c:v>REFPROP 2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(2)'!$O$60:$O$75</c:f>
              <c:numCache>
                <c:formatCode>General</c:formatCode>
                <c:ptCount val="16"/>
                <c:pt idx="0">
                  <c:v>2.0767140919408796E-2</c:v>
                </c:pt>
                <c:pt idx="1">
                  <c:v>2.6655387679682596E-3</c:v>
                </c:pt>
                <c:pt idx="2">
                  <c:v>1.0433434143110262E-3</c:v>
                </c:pt>
                <c:pt idx="3">
                  <c:v>5.4816794467671816E-4</c:v>
                </c:pt>
                <c:pt idx="4">
                  <c:v>3.2790069831558196E-4</c:v>
                </c:pt>
                <c:pt idx="5">
                  <c:v>2.4416917348021161E-4</c:v>
                </c:pt>
                <c:pt idx="6">
                  <c:v>1.8804772176057464E-4</c:v>
                </c:pt>
                <c:pt idx="7">
                  <c:v>1.4198399042761052E-4</c:v>
                </c:pt>
                <c:pt idx="8">
                  <c:v>1.0760871717185991E-4</c:v>
                </c:pt>
                <c:pt idx="9">
                  <c:v>8.4721897245540673E-5</c:v>
                </c:pt>
                <c:pt idx="10">
                  <c:v>7.0425091205443714E-5</c:v>
                </c:pt>
                <c:pt idx="11">
                  <c:v>5.9911733477027714E-5</c:v>
                </c:pt>
                <c:pt idx="12">
                  <c:v>5.0963888410912056E-5</c:v>
                </c:pt>
                <c:pt idx="13">
                  <c:v>4.338464485556086E-5</c:v>
                </c:pt>
                <c:pt idx="14">
                  <c:v>3.7394630033790961E-5</c:v>
                </c:pt>
                <c:pt idx="15">
                  <c:v>3.2809454684663974E-5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78-4A17-B381-B957EBB82830}"/>
            </c:ext>
          </c:extLst>
        </c:ser>
        <c:ser>
          <c:idx val="3"/>
          <c:order val="7"/>
          <c:tx>
            <c:v>REFPROP 2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(2)'!$P$60:$P$75</c:f>
              <c:numCache>
                <c:formatCode>General</c:formatCode>
                <c:ptCount val="16"/>
                <c:pt idx="0">
                  <c:v>-5.9679714247145764E-2</c:v>
                </c:pt>
                <c:pt idx="1">
                  <c:v>-7.6847314733117181E-3</c:v>
                </c:pt>
                <c:pt idx="2">
                  <c:v>-3.0086021274756299E-3</c:v>
                </c:pt>
                <c:pt idx="3">
                  <c:v>-1.5808070652940441E-3</c:v>
                </c:pt>
                <c:pt idx="4">
                  <c:v>-9.4562684026770804E-4</c:v>
                </c:pt>
                <c:pt idx="5">
                  <c:v>-7.0416251959919075E-4</c:v>
                </c:pt>
                <c:pt idx="6">
                  <c:v>-5.4231702762739945E-4</c:v>
                </c:pt>
                <c:pt idx="7">
                  <c:v>-4.0947470285047455E-4</c:v>
                </c:pt>
                <c:pt idx="8">
                  <c:v>-3.1033948975451746E-4</c:v>
                </c:pt>
                <c:pt idx="9">
                  <c:v>-2.4433546955527019E-4</c:v>
                </c:pt>
                <c:pt idx="10">
                  <c:v>-2.0310426669184795E-4</c:v>
                </c:pt>
                <c:pt idx="11">
                  <c:v>-1.7278422568574886E-4</c:v>
                </c:pt>
                <c:pt idx="12">
                  <c:v>-1.4697898784297225E-4</c:v>
                </c:pt>
                <c:pt idx="13">
                  <c:v>-1.251206979865966E-4</c:v>
                </c:pt>
                <c:pt idx="14">
                  <c:v>-1.0784566206996258E-4</c:v>
                </c:pt>
                <c:pt idx="15">
                  <c:v>-9.4622126408273134E-5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78-4A17-B381-B957EBB82830}"/>
            </c:ext>
          </c:extLst>
        </c:ser>
        <c:ser>
          <c:idx val="8"/>
          <c:order val="8"/>
          <c:tx>
            <c:v>REFPROP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(2)'!$U$60:$U$75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D-4488-A8F8-69B43B275ECB}"/>
            </c:ext>
          </c:extLst>
        </c:ser>
        <c:ser>
          <c:idx val="9"/>
          <c:order val="9"/>
          <c:tx>
            <c:v>REFPROP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(2)'!$V$60:$V$75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D-4488-A8F8-69B43B27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FIT 1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(2)'!$C$60:$C$75</c:f>
              <c:numCache>
                <c:formatCode>General</c:formatCode>
                <c:ptCount val="16"/>
                <c:pt idx="0">
                  <c:v>1.6967948226010693E-2</c:v>
                </c:pt>
                <c:pt idx="1">
                  <c:v>1.4617795955472605E-3</c:v>
                </c:pt>
                <c:pt idx="2">
                  <c:v>6.2889768247667479E-4</c:v>
                </c:pt>
                <c:pt idx="3">
                  <c:v>2.9368659103059781E-4</c:v>
                </c:pt>
                <c:pt idx="4">
                  <c:v>2.364249459777711E-4</c:v>
                </c:pt>
                <c:pt idx="5">
                  <c:v>1.7824172294337437E-4</c:v>
                </c:pt>
                <c:pt idx="6">
                  <c:v>1.2160476068044894E-4</c:v>
                </c:pt>
                <c:pt idx="7">
                  <c:v>8.6491345557928025E-5</c:v>
                </c:pt>
                <c:pt idx="8">
                  <c:v>7.023134522430174E-5</c:v>
                </c:pt>
                <c:pt idx="9">
                  <c:v>5.8441424375884428E-5</c:v>
                </c:pt>
                <c:pt idx="10">
                  <c:v>4.7435665687459375E-5</c:v>
                </c:pt>
                <c:pt idx="11">
                  <c:v>3.8985800835793235E-5</c:v>
                </c:pt>
                <c:pt idx="12">
                  <c:v>3.3380385657617795E-5</c:v>
                </c:pt>
                <c:pt idx="13">
                  <c:v>2.9044223657625283E-5</c:v>
                </c:pt>
                <c:pt idx="14">
                  <c:v>2.5128535220185934E-5</c:v>
                </c:pt>
                <c:pt idx="15">
                  <c:v>2.1859297180299356E-5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9-4AAC-99FE-5DE703FE9032}"/>
            </c:ext>
          </c:extLst>
        </c:ser>
        <c:ser>
          <c:idx val="5"/>
          <c:order val="1"/>
          <c:tx>
            <c:v>FIT 1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(2)'!$D$60:$D$75</c:f>
              <c:numCache>
                <c:formatCode>General</c:formatCode>
                <c:ptCount val="16"/>
                <c:pt idx="0">
                  <c:v>-2.411178384407274E-2</c:v>
                </c:pt>
                <c:pt idx="1">
                  <c:v>-2.0874379641296101E-3</c:v>
                </c:pt>
                <c:pt idx="2">
                  <c:v>-8.982891093540933E-4</c:v>
                </c:pt>
                <c:pt idx="3">
                  <c:v>-4.1952903996327425E-4</c:v>
                </c:pt>
                <c:pt idx="4">
                  <c:v>-3.3773675647547362E-4</c:v>
                </c:pt>
                <c:pt idx="5">
                  <c:v>-2.5462534531395963E-4</c:v>
                </c:pt>
                <c:pt idx="6">
                  <c:v>-1.7372001967484962E-4</c:v>
                </c:pt>
                <c:pt idx="7">
                  <c:v>-1.2355954607109012E-4</c:v>
                </c:pt>
                <c:pt idx="8">
                  <c:v>-1.0033134983333861E-4</c:v>
                </c:pt>
                <c:pt idx="9">
                  <c:v>-8.348874313677019E-5</c:v>
                </c:pt>
                <c:pt idx="10">
                  <c:v>-6.7766256551131997E-5</c:v>
                </c:pt>
                <c:pt idx="11">
                  <c:v>-5.5694973781486042E-5</c:v>
                </c:pt>
                <c:pt idx="12">
                  <c:v>-4.7687174307782054E-5</c:v>
                </c:pt>
                <c:pt idx="13">
                  <c:v>-4.1492590450984616E-5</c:v>
                </c:pt>
                <c:pt idx="14">
                  <c:v>-3.5898676397069208E-5</c:v>
                </c:pt>
                <c:pt idx="15">
                  <c:v>-3.1228265450747869E-5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9-4AAC-99FE-5DE703FE9032}"/>
            </c:ext>
          </c:extLst>
        </c:ser>
        <c:ser>
          <c:idx val="0"/>
          <c:order val="2"/>
          <c:tx>
            <c:v>FIT 2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(2)'!$L$60:$L$75</c:f>
              <c:numCache>
                <c:formatCode>General</c:formatCode>
                <c:ptCount val="16"/>
                <c:pt idx="0">
                  <c:v>2.0767149241788855E-2</c:v>
                </c:pt>
                <c:pt idx="1">
                  <c:v>2.6655595795035888E-3</c:v>
                </c:pt>
                <c:pt idx="2">
                  <c:v>1.0433407211824252E-3</c:v>
                </c:pt>
                <c:pt idx="3">
                  <c:v>5.4818207766033176E-4</c:v>
                </c:pt>
                <c:pt idx="4">
                  <c:v>3.2790265220581104E-4</c:v>
                </c:pt>
                <c:pt idx="5">
                  <c:v>2.4416374089463464E-4</c:v>
                </c:pt>
                <c:pt idx="6">
                  <c:v>1.8805344786634103E-4</c:v>
                </c:pt>
                <c:pt idx="7">
                  <c:v>1.4198938369422044E-4</c:v>
                </c:pt>
                <c:pt idx="8">
                  <c:v>1.0760415914650271E-4</c:v>
                </c:pt>
                <c:pt idx="9">
                  <c:v>8.4719084544044264E-5</c:v>
                </c:pt>
                <c:pt idx="10">
                  <c:v>7.0423571007294074E-5</c:v>
                </c:pt>
                <c:pt idx="11">
                  <c:v>5.9910793887680063E-5</c:v>
                </c:pt>
                <c:pt idx="12">
                  <c:v>5.096074165159463E-5</c:v>
                </c:pt>
                <c:pt idx="13">
                  <c:v>4.3386163865997466E-5</c:v>
                </c:pt>
                <c:pt idx="14">
                  <c:v>3.7397196644996701E-5</c:v>
                </c:pt>
                <c:pt idx="15">
                  <c:v>3.2809428560688541E-5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69-4AAC-99FE-5DE703FE9032}"/>
            </c:ext>
          </c:extLst>
        </c:ser>
        <c:ser>
          <c:idx val="1"/>
          <c:order val="3"/>
          <c:tx>
            <c:v>FIT 2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(2)'!$M$60:$M$75</c:f>
              <c:numCache>
                <c:formatCode>General</c:formatCode>
                <c:ptCount val="16"/>
                <c:pt idx="0">
                  <c:v>-5.9679726810314221E-2</c:v>
                </c:pt>
                <c:pt idx="1">
                  <c:v>-7.6847766259142717E-3</c:v>
                </c:pt>
                <c:pt idx="2">
                  <c:v>-3.0085882616146067E-3</c:v>
                </c:pt>
                <c:pt idx="3">
                  <c:v>-1.5808445754808987E-3</c:v>
                </c:pt>
                <c:pt idx="4">
                  <c:v>-9.4563052586276808E-4</c:v>
                </c:pt>
                <c:pt idx="5">
                  <c:v>-7.0414539945997691E-4</c:v>
                </c:pt>
                <c:pt idx="6">
                  <c:v>-5.4233242030617861E-4</c:v>
                </c:pt>
                <c:pt idx="7">
                  <c:v>-4.0948940966509934E-4</c:v>
                </c:pt>
                <c:pt idx="8">
                  <c:v>-3.1032570263730768E-4</c:v>
                </c:pt>
                <c:pt idx="9">
                  <c:v>-2.4432685214211604E-4</c:v>
                </c:pt>
                <c:pt idx="10">
                  <c:v>-2.0309946200510864E-4</c:v>
                </c:pt>
                <c:pt idx="11">
                  <c:v>-1.7278115815205772E-4</c:v>
                </c:pt>
                <c:pt idx="12">
                  <c:v>-1.4696960830781614E-4</c:v>
                </c:pt>
                <c:pt idx="13">
                  <c:v>-1.251248195857108E-4</c:v>
                </c:pt>
                <c:pt idx="14">
                  <c:v>-1.0785284068582703E-4</c:v>
                </c:pt>
                <c:pt idx="15">
                  <c:v>-9.4621855037606975E-5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69-4AAC-99FE-5DE703FE9032}"/>
            </c:ext>
          </c:extLst>
        </c:ser>
        <c:ser>
          <c:idx val="8"/>
          <c:order val="4"/>
          <c:tx>
            <c:v>REFPROP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(2)'!$X$60:$X$75</c:f>
              <c:numCache>
                <c:formatCode>General</c:formatCode>
                <c:ptCount val="16"/>
                <c:pt idx="0">
                  <c:v>-2.5434953787057293E-3</c:v>
                </c:pt>
                <c:pt idx="1">
                  <c:v>1.0477948043440132E-3</c:v>
                </c:pt>
                <c:pt idx="2">
                  <c:v>-2.435452844984881E-4</c:v>
                </c:pt>
                <c:pt idx="3">
                  <c:v>6.0287729147139979E-5</c:v>
                </c:pt>
                <c:pt idx="4">
                  <c:v>-4.81176199340617E-5</c:v>
                </c:pt>
                <c:pt idx="5">
                  <c:v>4.5417616973851829E-6</c:v>
                </c:pt>
                <c:pt idx="6">
                  <c:v>-2.3093730741796684E-5</c:v>
                </c:pt>
                <c:pt idx="7">
                  <c:v>-2.4067557374710039E-6</c:v>
                </c:pt>
                <c:pt idx="8">
                  <c:v>-1.0301188406987049E-5</c:v>
                </c:pt>
                <c:pt idx="9">
                  <c:v>-4.9620273458832865E-6</c:v>
                </c:pt>
                <c:pt idx="10">
                  <c:v>-4.6450677718519795E-6</c:v>
                </c:pt>
                <c:pt idx="11">
                  <c:v>-4.8860258880325847E-6</c:v>
                </c:pt>
                <c:pt idx="12">
                  <c:v>-2.7413882495322524E-6</c:v>
                </c:pt>
                <c:pt idx="13">
                  <c:v>-3.838970405338804E-6</c:v>
                </c:pt>
                <c:pt idx="14">
                  <c:v>-2.1393216491368099E-6</c:v>
                </c:pt>
                <c:pt idx="15">
                  <c:v>-2.8065827832821042E-6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69-4AAC-99FE-5DE703FE9032}"/>
            </c:ext>
          </c:extLst>
        </c:ser>
        <c:ser>
          <c:idx val="9"/>
          <c:order val="5"/>
          <c:tx>
            <c:v>REFPROP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(2)'!$Y$60:$Y$75</c:f>
              <c:numCache>
                <c:formatCode>General</c:formatCode>
                <c:ptCount val="16"/>
                <c:pt idx="0">
                  <c:v>8.8705145283724442E-3</c:v>
                </c:pt>
                <c:pt idx="1">
                  <c:v>-3.6044826803450863E-3</c:v>
                </c:pt>
                <c:pt idx="2">
                  <c:v>8.4214732456841838E-4</c:v>
                </c:pt>
                <c:pt idx="3">
                  <c:v>-2.0821907713811834E-4</c:v>
                </c:pt>
                <c:pt idx="4">
                  <c:v>1.6625734670848487E-4</c:v>
                </c:pt>
                <c:pt idx="5">
                  <c:v>-1.5689576881724087E-5</c:v>
                </c:pt>
                <c:pt idx="6">
                  <c:v>7.9786267274323074E-5</c:v>
                </c:pt>
                <c:pt idx="7">
                  <c:v>8.3143971816770591E-6</c:v>
                </c:pt>
                <c:pt idx="8">
                  <c:v>3.5587670064859653E-5</c:v>
                </c:pt>
                <c:pt idx="9">
                  <c:v>1.7142030612341475E-5</c:v>
                </c:pt>
                <c:pt idx="10">
                  <c:v>1.604702860299561E-5</c:v>
                </c:pt>
                <c:pt idx="11">
                  <c:v>1.6879467703305239E-5</c:v>
                </c:pt>
                <c:pt idx="12">
                  <c:v>9.4704337302133178E-6</c:v>
                </c:pt>
                <c:pt idx="13">
                  <c:v>1.3262211823478455E-5</c:v>
                </c:pt>
                <c:pt idx="14">
                  <c:v>7.390509521199638E-6</c:v>
                </c:pt>
                <c:pt idx="15">
                  <c:v>9.6956580560271225E-6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69-4AAC-99FE-5DE703FE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Tolerancing!$B$7:$B$22</c:f>
              <c:numCache>
                <c:formatCode>General</c:formatCode>
                <c:ptCount val="16"/>
                <c:pt idx="0">
                  <c:v>7.2659999999999999E-3</c:v>
                </c:pt>
                <c:pt idx="1">
                  <c:v>1.0185E-2</c:v>
                </c:pt>
                <c:pt idx="2">
                  <c:v>7.2579999999999997E-3</c:v>
                </c:pt>
                <c:pt idx="3">
                  <c:v>8.1139999999999997E-3</c:v>
                </c:pt>
                <c:pt idx="4">
                  <c:v>7.0169999999999998E-3</c:v>
                </c:pt>
                <c:pt idx="5">
                  <c:v>8.8929999999999999E-3</c:v>
                </c:pt>
                <c:pt idx="6">
                  <c:v>6.1799999999999997E-3</c:v>
                </c:pt>
                <c:pt idx="7">
                  <c:v>6.6210000000000001E-3</c:v>
                </c:pt>
                <c:pt idx="8">
                  <c:v>7.4869999999999997E-3</c:v>
                </c:pt>
                <c:pt idx="9">
                  <c:v>7.796E-3</c:v>
                </c:pt>
                <c:pt idx="10">
                  <c:v>7.1760000000000001E-3</c:v>
                </c:pt>
                <c:pt idx="11">
                  <c:v>7.4469999999999996E-3</c:v>
                </c:pt>
                <c:pt idx="12">
                  <c:v>6.1390000000000004E-3</c:v>
                </c:pt>
                <c:pt idx="13">
                  <c:v>6.979E-3</c:v>
                </c:pt>
                <c:pt idx="14">
                  <c:v>7.0229999999999997E-3</c:v>
                </c:pt>
                <c:pt idx="15">
                  <c:v>7.835E-3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0-40E9-A352-EB65B6C90CDC}"/>
            </c:ext>
          </c:extLst>
        </c:ser>
        <c:ser>
          <c:idx val="1"/>
          <c:order val="1"/>
          <c:tx>
            <c:v>FIT2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Tolerancing!$K$7:$K$22</c:f>
              <c:numCache>
                <c:formatCode>General</c:formatCode>
                <c:ptCount val="16"/>
                <c:pt idx="0">
                  <c:v>7.554E-3</c:v>
                </c:pt>
                <c:pt idx="1">
                  <c:v>6.5900000000000004E-3</c:v>
                </c:pt>
                <c:pt idx="2">
                  <c:v>6.0010000000000003E-3</c:v>
                </c:pt>
                <c:pt idx="3">
                  <c:v>8.3610000000000004E-3</c:v>
                </c:pt>
                <c:pt idx="4">
                  <c:v>6.8180000000000003E-3</c:v>
                </c:pt>
                <c:pt idx="5">
                  <c:v>5.8399999999999997E-3</c:v>
                </c:pt>
                <c:pt idx="6">
                  <c:v>7.7669999999999996E-3</c:v>
                </c:pt>
                <c:pt idx="7">
                  <c:v>6.731E-3</c:v>
                </c:pt>
                <c:pt idx="8">
                  <c:v>5.4070000000000003E-3</c:v>
                </c:pt>
                <c:pt idx="9">
                  <c:v>5.4720000000000003E-3</c:v>
                </c:pt>
                <c:pt idx="10">
                  <c:v>6.0410000000000004E-3</c:v>
                </c:pt>
                <c:pt idx="11">
                  <c:v>6.1390000000000004E-3</c:v>
                </c:pt>
                <c:pt idx="12">
                  <c:v>5.2579999999999997E-3</c:v>
                </c:pt>
                <c:pt idx="13">
                  <c:v>6.071E-3</c:v>
                </c:pt>
                <c:pt idx="14">
                  <c:v>5.0829999999999998E-3</c:v>
                </c:pt>
                <c:pt idx="15">
                  <c:v>5.0800000000000003E-3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0-40E9-A352-EB65B6C90CDC}"/>
            </c:ext>
          </c:extLst>
        </c:ser>
        <c:ser>
          <c:idx val="2"/>
          <c:order val="2"/>
          <c:tx>
            <c:v>FIT3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Tolerancing!$T$7:$T$22</c:f>
              <c:numCache>
                <c:formatCode>General</c:formatCode>
                <c:ptCount val="16"/>
                <c:pt idx="0">
                  <c:v>6.5599999999999999E-3</c:v>
                </c:pt>
                <c:pt idx="1">
                  <c:v>6.2350000000000001E-3</c:v>
                </c:pt>
                <c:pt idx="2">
                  <c:v>6.2830000000000004E-3</c:v>
                </c:pt>
                <c:pt idx="3">
                  <c:v>6.5230000000000002E-3</c:v>
                </c:pt>
                <c:pt idx="4">
                  <c:v>6.8580000000000004E-3</c:v>
                </c:pt>
                <c:pt idx="5">
                  <c:v>6.3749999999999996E-3</c:v>
                </c:pt>
                <c:pt idx="6">
                  <c:v>4.9329999999999999E-3</c:v>
                </c:pt>
                <c:pt idx="7">
                  <c:v>5.5079999999999999E-3</c:v>
                </c:pt>
                <c:pt idx="8">
                  <c:v>5.3569999999999998E-3</c:v>
                </c:pt>
                <c:pt idx="9">
                  <c:v>5.0639999999999999E-3</c:v>
                </c:pt>
                <c:pt idx="10">
                  <c:v>5.1669999999999997E-3</c:v>
                </c:pt>
                <c:pt idx="11">
                  <c:v>5.4200000000000003E-3</c:v>
                </c:pt>
                <c:pt idx="12">
                  <c:v>5.2769999999999996E-3</c:v>
                </c:pt>
                <c:pt idx="13">
                  <c:v>6.2469999999999999E-3</c:v>
                </c:pt>
                <c:pt idx="14">
                  <c:v>7.0939999999999996E-3</c:v>
                </c:pt>
                <c:pt idx="15">
                  <c:v>5.7039999999999999E-3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20-40E9-A352-EB65B6C9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REFPROP1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Tolerancing!$E$7:$E$22</c:f>
              <c:numCache>
                <c:formatCode>General</c:formatCode>
                <c:ptCount val="16"/>
                <c:pt idx="0">
                  <c:v>0.1046</c:v>
                </c:pt>
                <c:pt idx="1">
                  <c:v>0.107638</c:v>
                </c:pt>
                <c:pt idx="2">
                  <c:v>0.113955</c:v>
                </c:pt>
                <c:pt idx="3">
                  <c:v>0.12197</c:v>
                </c:pt>
                <c:pt idx="4">
                  <c:v>0.11952599999999999</c:v>
                </c:pt>
                <c:pt idx="5">
                  <c:v>0.127132</c:v>
                </c:pt>
                <c:pt idx="6">
                  <c:v>0.12781200000000001</c:v>
                </c:pt>
                <c:pt idx="7">
                  <c:v>0.13756199999999999</c:v>
                </c:pt>
                <c:pt idx="8">
                  <c:v>0.138235</c:v>
                </c:pt>
                <c:pt idx="9">
                  <c:v>0.13462499999999999</c:v>
                </c:pt>
                <c:pt idx="10">
                  <c:v>0.13461400000000001</c:v>
                </c:pt>
                <c:pt idx="11">
                  <c:v>0.14837700000000001</c:v>
                </c:pt>
                <c:pt idx="12">
                  <c:v>0.146732</c:v>
                </c:pt>
                <c:pt idx="13">
                  <c:v>0.146199</c:v>
                </c:pt>
                <c:pt idx="14">
                  <c:v>0.176595</c:v>
                </c:pt>
                <c:pt idx="15">
                  <c:v>0.168379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E6-4964-A468-7744266F2295}"/>
            </c:ext>
          </c:extLst>
        </c:ser>
        <c:ser>
          <c:idx val="0"/>
          <c:order val="1"/>
          <c:tx>
            <c:v>REFPROP2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Tolerancing!$N$7:$N$22</c:f>
              <c:numCache>
                <c:formatCode>General</c:formatCode>
                <c:ptCount val="16"/>
                <c:pt idx="0">
                  <c:v>5.4579999999999997E-2</c:v>
                </c:pt>
                <c:pt idx="1">
                  <c:v>6.2176000000000002E-2</c:v>
                </c:pt>
                <c:pt idx="2">
                  <c:v>6.9900000000000004E-2</c:v>
                </c:pt>
                <c:pt idx="3">
                  <c:v>7.9141000000000003E-2</c:v>
                </c:pt>
                <c:pt idx="4">
                  <c:v>8.8012999999999994E-2</c:v>
                </c:pt>
                <c:pt idx="5">
                  <c:v>8.6234000000000005E-2</c:v>
                </c:pt>
                <c:pt idx="6">
                  <c:v>8.5266999999999996E-2</c:v>
                </c:pt>
                <c:pt idx="7">
                  <c:v>9.3949000000000005E-2</c:v>
                </c:pt>
                <c:pt idx="8">
                  <c:v>9.5156000000000004E-2</c:v>
                </c:pt>
                <c:pt idx="9">
                  <c:v>9.3535999999999994E-2</c:v>
                </c:pt>
                <c:pt idx="10">
                  <c:v>0.102533</c:v>
                </c:pt>
                <c:pt idx="11">
                  <c:v>0.102634</c:v>
                </c:pt>
                <c:pt idx="12">
                  <c:v>0.10375</c:v>
                </c:pt>
                <c:pt idx="13">
                  <c:v>0.102296</c:v>
                </c:pt>
                <c:pt idx="14">
                  <c:v>0.10254099999999999</c:v>
                </c:pt>
                <c:pt idx="15">
                  <c:v>0.129554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6-4964-A468-7744266F2295}"/>
            </c:ext>
          </c:extLst>
        </c:ser>
        <c:ser>
          <c:idx val="2"/>
          <c:order val="2"/>
          <c:tx>
            <c:v>REFPROP3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Tolerancing!$W$7:$W$22</c:f>
              <c:numCache>
                <c:formatCode>General</c:formatCode>
                <c:ptCount val="16"/>
                <c:pt idx="0">
                  <c:v>5.8439999999999999E-2</c:v>
                </c:pt>
                <c:pt idx="1">
                  <c:v>5.6575E-2</c:v>
                </c:pt>
                <c:pt idx="2">
                  <c:v>8.0292000000000002E-2</c:v>
                </c:pt>
                <c:pt idx="3">
                  <c:v>8.1858E-2</c:v>
                </c:pt>
                <c:pt idx="4">
                  <c:v>8.7027999999999994E-2</c:v>
                </c:pt>
                <c:pt idx="5">
                  <c:v>8.5597000000000006E-2</c:v>
                </c:pt>
                <c:pt idx="6">
                  <c:v>9.4386999999999999E-2</c:v>
                </c:pt>
                <c:pt idx="7">
                  <c:v>9.5857999999999999E-2</c:v>
                </c:pt>
                <c:pt idx="8">
                  <c:v>9.3317999999999998E-2</c:v>
                </c:pt>
                <c:pt idx="9">
                  <c:v>0.102891</c:v>
                </c:pt>
                <c:pt idx="10">
                  <c:v>0.100824</c:v>
                </c:pt>
                <c:pt idx="11">
                  <c:v>0.101452</c:v>
                </c:pt>
                <c:pt idx="12">
                  <c:v>0.102421</c:v>
                </c:pt>
                <c:pt idx="13">
                  <c:v>0.102196</c:v>
                </c:pt>
                <c:pt idx="14">
                  <c:v>0.102989</c:v>
                </c:pt>
                <c:pt idx="15">
                  <c:v>0.101891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E6-4964-A468-7744266F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Tolerancing!$C$26:$C$41</c:f>
              <c:numCache>
                <c:formatCode>General</c:formatCode>
                <c:ptCount val="16"/>
                <c:pt idx="0">
                  <c:v>1.9234816525353075E-2</c:v>
                </c:pt>
                <c:pt idx="1">
                  <c:v>-1.1498798051540152E-3</c:v>
                </c:pt>
                <c:pt idx="2">
                  <c:v>-1.5050147333607743E-5</c:v>
                </c:pt>
                <c:pt idx="3">
                  <c:v>-1.5050147333607743E-5</c:v>
                </c:pt>
                <c:pt idx="4">
                  <c:v>5.0976305484600121E-6</c:v>
                </c:pt>
                <c:pt idx="5">
                  <c:v>2.4274431191027723E-7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9-45C2-98F3-DFDE639284D0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Tolerancing!$D$26:$D$41</c:f>
              <c:numCache>
                <c:formatCode>General</c:formatCode>
                <c:ptCount val="16"/>
                <c:pt idx="0">
                  <c:v>-2.0508800187679966E-2</c:v>
                </c:pt>
                <c:pt idx="1">
                  <c:v>1.2224297026085849E-3</c:v>
                </c:pt>
                <c:pt idx="2">
                  <c:v>1.5879036572695496E-5</c:v>
                </c:pt>
                <c:pt idx="3">
                  <c:v>1.5879036572695496E-5</c:v>
                </c:pt>
                <c:pt idx="4">
                  <c:v>-5.3783833553922795E-6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9-45C2-98F3-DFDE639284D0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Tolerancing!$F$26:$F$41</c:f>
              <c:numCache>
                <c:formatCode>General</c:formatCode>
                <c:ptCount val="16"/>
                <c:pt idx="0">
                  <c:v>1.9234816525353075E-2</c:v>
                </c:pt>
                <c:pt idx="1">
                  <c:v>-1.1498798051540152E-3</c:v>
                </c:pt>
                <c:pt idx="2">
                  <c:v>-1.5050147333607743E-5</c:v>
                </c:pt>
                <c:pt idx="3">
                  <c:v>-1.5050147333607743E-5</c:v>
                </c:pt>
                <c:pt idx="4">
                  <c:v>5.0976305484600121E-6</c:v>
                </c:pt>
                <c:pt idx="5">
                  <c:v>2.4274431191027723E-7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29-45C2-98F3-DFDE639284D0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Tolerancing!$G$26:$G$41</c:f>
              <c:numCache>
                <c:formatCode>General</c:formatCode>
                <c:ptCount val="16"/>
                <c:pt idx="0">
                  <c:v>-2.0508800187679966E-2</c:v>
                </c:pt>
                <c:pt idx="1">
                  <c:v>1.2224297026085849E-3</c:v>
                </c:pt>
                <c:pt idx="2">
                  <c:v>1.6135150065740088E-5</c:v>
                </c:pt>
                <c:pt idx="3">
                  <c:v>1.6135150065740088E-5</c:v>
                </c:pt>
                <c:pt idx="4">
                  <c:v>-5.122269862202104E-6</c:v>
                </c:pt>
                <c:pt idx="5">
                  <c:v>0</c:v>
                </c:pt>
                <c:pt idx="6">
                  <c:v>2.5611349304459253E-7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29-45C2-98F3-DFDE639284D0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Tolerancing!$L$26:$L$41</c:f>
              <c:numCache>
                <c:formatCode>General</c:formatCode>
                <c:ptCount val="16"/>
                <c:pt idx="0">
                  <c:v>-1.280623745484981E-2</c:v>
                </c:pt>
                <c:pt idx="1">
                  <c:v>6.9376377960532294E-3</c:v>
                </c:pt>
                <c:pt idx="2">
                  <c:v>-4.7547096520393904E-4</c:v>
                </c:pt>
                <c:pt idx="3">
                  <c:v>-8.3119978339379902E-5</c:v>
                </c:pt>
                <c:pt idx="4">
                  <c:v>2.0574252070745258E-7</c:v>
                </c:pt>
                <c:pt idx="5">
                  <c:v>2.0574252070745258E-7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29-45C2-98F3-DFDE639284D0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Tolerancing!$M$26:$M$41</c:f>
              <c:numCache>
                <c:formatCode>General</c:formatCode>
                <c:ptCount val="16"/>
                <c:pt idx="0">
                  <c:v>8.278831190963766E-2</c:v>
                </c:pt>
                <c:pt idx="1">
                  <c:v>-1.9170350586214368E-2</c:v>
                </c:pt>
                <c:pt idx="2">
                  <c:v>1.9013277631414695E-3</c:v>
                </c:pt>
                <c:pt idx="3">
                  <c:v>3.2283769365988672E-4</c:v>
                </c:pt>
                <c:pt idx="4">
                  <c:v>-6.2084171859740469E-7</c:v>
                </c:pt>
                <c:pt idx="5">
                  <c:v>-6.2084171859740469E-7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29-45C2-98F3-DFDE639284D0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Tolerancing!$O$26:$O$41</c:f>
              <c:numCache>
                <c:formatCode>General</c:formatCode>
                <c:ptCount val="16"/>
                <c:pt idx="0">
                  <c:v>-1.280623745484981E-2</c:v>
                </c:pt>
                <c:pt idx="1">
                  <c:v>6.9376377960532294E-3</c:v>
                </c:pt>
                <c:pt idx="2">
                  <c:v>-4.7547096520393904E-4</c:v>
                </c:pt>
                <c:pt idx="3">
                  <c:v>-8.2297008256900943E-5</c:v>
                </c:pt>
                <c:pt idx="4">
                  <c:v>2.0574252070745258E-7</c:v>
                </c:pt>
                <c:pt idx="5">
                  <c:v>2.0574252070745258E-7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29-45C2-98F3-DFDE639284D0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Tolerancing!$P$26:$P$41</c:f>
              <c:numCache>
                <c:formatCode>General</c:formatCode>
                <c:ptCount val="16"/>
                <c:pt idx="0">
                  <c:v>8.5892547165360114E-2</c:v>
                </c:pt>
                <c:pt idx="1">
                  <c:v>-1.9170356537092741E-2</c:v>
                </c:pt>
                <c:pt idx="2">
                  <c:v>1.901328353353451E-3</c:v>
                </c:pt>
                <c:pt idx="3">
                  <c:v>3.2283779387564862E-4</c:v>
                </c:pt>
                <c:pt idx="4">
                  <c:v>-9.3126286689129948E-7</c:v>
                </c:pt>
                <c:pt idx="5">
                  <c:v>-9.3126286689129948E-7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29-45C2-98F3-DFDE639284D0}"/>
            </c:ext>
          </c:extLst>
        </c:ser>
        <c:ser>
          <c:idx val="8"/>
          <c:order val="8"/>
          <c:tx>
            <c:v>FIT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Tolerancing!$U$26:$U$41</c:f>
              <c:numCache>
                <c:formatCode>General</c:formatCode>
                <c:ptCount val="16"/>
                <c:pt idx="0">
                  <c:v>3.6832094068822534E-2</c:v>
                </c:pt>
                <c:pt idx="1">
                  <c:v>4.6688569946395399E-3</c:v>
                </c:pt>
                <c:pt idx="2">
                  <c:v>-8.6460314715466939E-5</c:v>
                </c:pt>
                <c:pt idx="3">
                  <c:v>-8.6460314715466939E-5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29-45C2-98F3-DFDE639284D0}"/>
            </c:ext>
          </c:extLst>
        </c:ser>
        <c:ser>
          <c:idx val="9"/>
          <c:order val="9"/>
          <c:tx>
            <c:v>FIT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Tolerancing!$V$26:$V$41</c:f>
              <c:numCache>
                <c:formatCode>General</c:formatCode>
                <c:ptCount val="16"/>
                <c:pt idx="0">
                  <c:v>-0.28490203680718706</c:v>
                </c:pt>
                <c:pt idx="1">
                  <c:v>-3.4776906844068062E-2</c:v>
                </c:pt>
                <c:pt idx="2">
                  <c:v>6.521656617841093E-4</c:v>
                </c:pt>
                <c:pt idx="3">
                  <c:v>6.521656617841093E-4</c:v>
                </c:pt>
                <c:pt idx="4">
                  <c:v>-1.2238082856384963E-5</c:v>
                </c:pt>
                <c:pt idx="5">
                  <c:v>2.4830892751997763E-6</c:v>
                </c:pt>
                <c:pt idx="6">
                  <c:v>-1.7736351961391855E-7</c:v>
                </c:pt>
                <c:pt idx="7">
                  <c:v>-1.7736351961391855E-7</c:v>
                </c:pt>
                <c:pt idx="8">
                  <c:v>-1.7736351961391855E-7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29-45C2-98F3-DFDE639284D0}"/>
            </c:ext>
          </c:extLst>
        </c:ser>
        <c:ser>
          <c:idx val="10"/>
          <c:order val="10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Tolerancing!$X$26:$X$41</c:f>
              <c:numCache>
                <c:formatCode>General</c:formatCode>
                <c:ptCount val="16"/>
                <c:pt idx="0">
                  <c:v>3.6832094068822534E-2</c:v>
                </c:pt>
                <c:pt idx="1">
                  <c:v>4.6688569946395399E-3</c:v>
                </c:pt>
                <c:pt idx="2">
                  <c:v>-8.6460314715466939E-5</c:v>
                </c:pt>
                <c:pt idx="3">
                  <c:v>-8.6460314715466939E-5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29-45C2-98F3-DFDE639284D0}"/>
            </c:ext>
          </c:extLst>
        </c:ser>
        <c:ser>
          <c:idx val="11"/>
          <c:order val="11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Tolerancing!$Y$26:$Y$41</c:f>
              <c:numCache>
                <c:formatCode>General</c:formatCode>
                <c:ptCount val="16"/>
                <c:pt idx="0">
                  <c:v>-0.2849021636394562</c:v>
                </c:pt>
                <c:pt idx="1">
                  <c:v>-3.4777078039402713E-2</c:v>
                </c:pt>
                <c:pt idx="2">
                  <c:v>6.523429096018888E-4</c:v>
                </c:pt>
                <c:pt idx="3">
                  <c:v>6.523429096018888E-4</c:v>
                </c:pt>
                <c:pt idx="4">
                  <c:v>-1.2060717197639794E-5</c:v>
                </c:pt>
                <c:pt idx="5">
                  <c:v>2.660452322946507E-6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29-45C2-98F3-DFDE6392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4206077368406316E-2"/>
                  <c:y val="0.20954323417906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xVal>
          <c:yVal>
            <c:numRef>
              <c:f>Sheet3!$E$6:$E$36</c:f>
              <c:numCache>
                <c:formatCode>General</c:formatCode>
                <c:ptCount val="31"/>
                <c:pt idx="0">
                  <c:v>0.70899999999999996</c:v>
                </c:pt>
                <c:pt idx="1">
                  <c:v>0.73499999999999999</c:v>
                </c:pt>
                <c:pt idx="2">
                  <c:v>0.76300000000000001</c:v>
                </c:pt>
                <c:pt idx="3">
                  <c:v>0.79100000000000004</c:v>
                </c:pt>
                <c:pt idx="4">
                  <c:v>0.81899999999999995</c:v>
                </c:pt>
                <c:pt idx="5">
                  <c:v>0.84599999999999997</c:v>
                </c:pt>
                <c:pt idx="6">
                  <c:v>0.871</c:v>
                </c:pt>
                <c:pt idx="7">
                  <c:v>0.89500000000000002</c:v>
                </c:pt>
                <c:pt idx="8">
                  <c:v>0.91800000000000004</c:v>
                </c:pt>
                <c:pt idx="9">
                  <c:v>0.93899999999999995</c:v>
                </c:pt>
                <c:pt idx="10">
                  <c:v>0.97799999999999998</c:v>
                </c:pt>
                <c:pt idx="11">
                  <c:v>1.014</c:v>
                </c:pt>
                <c:pt idx="12">
                  <c:v>1.046</c:v>
                </c:pt>
                <c:pt idx="13">
                  <c:v>1.075</c:v>
                </c:pt>
                <c:pt idx="14">
                  <c:v>1.1020000000000001</c:v>
                </c:pt>
                <c:pt idx="15">
                  <c:v>1.1259999999999999</c:v>
                </c:pt>
                <c:pt idx="16">
                  <c:v>1.1479999999999999</c:v>
                </c:pt>
                <c:pt idx="17">
                  <c:v>1.1579999999999999</c:v>
                </c:pt>
                <c:pt idx="18">
                  <c:v>1.1870000000000001</c:v>
                </c:pt>
                <c:pt idx="19">
                  <c:v>1.204</c:v>
                </c:pt>
                <c:pt idx="20">
                  <c:v>1.22</c:v>
                </c:pt>
                <c:pt idx="21">
                  <c:v>1.234</c:v>
                </c:pt>
                <c:pt idx="22">
                  <c:v>1.2470000000000001</c:v>
                </c:pt>
                <c:pt idx="23">
                  <c:v>1.2589999999999999</c:v>
                </c:pt>
                <c:pt idx="24">
                  <c:v>1.27</c:v>
                </c:pt>
                <c:pt idx="25">
                  <c:v>1.28</c:v>
                </c:pt>
                <c:pt idx="26">
                  <c:v>1.29</c:v>
                </c:pt>
                <c:pt idx="27">
                  <c:v>1.298</c:v>
                </c:pt>
                <c:pt idx="28">
                  <c:v>1.306</c:v>
                </c:pt>
                <c:pt idx="29">
                  <c:v>1.3129999999999999</c:v>
                </c:pt>
                <c:pt idx="30">
                  <c:v>1.3260000000000001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7-47C3-86F0-4BC20524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6232451898920136"/>
                  <c:y val="0.14814814814814814"/>
                </c:manualLayout>
              </c:layout>
              <c:numFmt formatCode="General" sourceLinked="0"/>
            </c:trendlineLbl>
          </c:trendline>
          <c:xVal>
            <c:numRef>
              <c:f>Sheet3!$F$6:$F$36</c:f>
              <c:numCache>
                <c:formatCode>0.00</c:formatCode>
                <c:ptCount val="31"/>
                <c:pt idx="0">
                  <c:v>124.07499999999999</c:v>
                </c:pt>
                <c:pt idx="1">
                  <c:v>147</c:v>
                </c:pt>
                <c:pt idx="2">
                  <c:v>171.67500000000001</c:v>
                </c:pt>
                <c:pt idx="3">
                  <c:v>197.75</c:v>
                </c:pt>
                <c:pt idx="4">
                  <c:v>225.22499999999999</c:v>
                </c:pt>
                <c:pt idx="5">
                  <c:v>253.79999999999998</c:v>
                </c:pt>
                <c:pt idx="6">
                  <c:v>283.07499999999999</c:v>
                </c:pt>
                <c:pt idx="7">
                  <c:v>313.25</c:v>
                </c:pt>
                <c:pt idx="8">
                  <c:v>344.25</c:v>
                </c:pt>
                <c:pt idx="9">
                  <c:v>375.59999999999997</c:v>
                </c:pt>
                <c:pt idx="10">
                  <c:v>440.09999999999997</c:v>
                </c:pt>
                <c:pt idx="11">
                  <c:v>507</c:v>
                </c:pt>
                <c:pt idx="12">
                  <c:v>575.30000000000007</c:v>
                </c:pt>
                <c:pt idx="13">
                  <c:v>645</c:v>
                </c:pt>
                <c:pt idx="14">
                  <c:v>716.30000000000007</c:v>
                </c:pt>
                <c:pt idx="15">
                  <c:v>788.19999999999993</c:v>
                </c:pt>
                <c:pt idx="16">
                  <c:v>860.99999999999989</c:v>
                </c:pt>
                <c:pt idx="17">
                  <c:v>926.4</c:v>
                </c:pt>
                <c:pt idx="18">
                  <c:v>1008.95</c:v>
                </c:pt>
                <c:pt idx="19">
                  <c:v>1096.8440000000001</c:v>
                </c:pt>
                <c:pt idx="20">
                  <c:v>1159</c:v>
                </c:pt>
                <c:pt idx="21">
                  <c:v>1234</c:v>
                </c:pt>
                <c:pt idx="22">
                  <c:v>1309.3500000000001</c:v>
                </c:pt>
                <c:pt idx="23">
                  <c:v>1384.8999999999999</c:v>
                </c:pt>
                <c:pt idx="24">
                  <c:v>1460.5</c:v>
                </c:pt>
                <c:pt idx="25">
                  <c:v>1536</c:v>
                </c:pt>
                <c:pt idx="26">
                  <c:v>1612.5</c:v>
                </c:pt>
                <c:pt idx="27">
                  <c:v>1687.4</c:v>
                </c:pt>
                <c:pt idx="28">
                  <c:v>1763.1000000000001</c:v>
                </c:pt>
                <c:pt idx="29">
                  <c:v>1838.1999999999998</c:v>
                </c:pt>
                <c:pt idx="30">
                  <c:v>1989</c:v>
                </c:pt>
              </c:numCache>
            </c:numRef>
          </c:xVal>
          <c:y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E63-42C0-8906-09B4F4AC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0848145535496521"/>
                  <c:y val="-1.5181175269757947E-2"/>
                </c:manualLayout>
              </c:layout>
              <c:numFmt formatCode="General" sourceLinked="0"/>
            </c:trendlineLbl>
          </c:trendline>
          <c:x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xVal>
          <c:yVal>
            <c:numRef>
              <c:f>Sheet3!$F$6:$F$36</c:f>
              <c:numCache>
                <c:formatCode>0.00</c:formatCode>
                <c:ptCount val="31"/>
                <c:pt idx="0">
                  <c:v>124.07499999999999</c:v>
                </c:pt>
                <c:pt idx="1">
                  <c:v>147</c:v>
                </c:pt>
                <c:pt idx="2">
                  <c:v>171.67500000000001</c:v>
                </c:pt>
                <c:pt idx="3">
                  <c:v>197.75</c:v>
                </c:pt>
                <c:pt idx="4">
                  <c:v>225.22499999999999</c:v>
                </c:pt>
                <c:pt idx="5">
                  <c:v>253.79999999999998</c:v>
                </c:pt>
                <c:pt idx="6">
                  <c:v>283.07499999999999</c:v>
                </c:pt>
                <c:pt idx="7">
                  <c:v>313.25</c:v>
                </c:pt>
                <c:pt idx="8">
                  <c:v>344.25</c:v>
                </c:pt>
                <c:pt idx="9">
                  <c:v>375.59999999999997</c:v>
                </c:pt>
                <c:pt idx="10">
                  <c:v>440.09999999999997</c:v>
                </c:pt>
                <c:pt idx="11">
                  <c:v>507</c:v>
                </c:pt>
                <c:pt idx="12">
                  <c:v>575.30000000000007</c:v>
                </c:pt>
                <c:pt idx="13">
                  <c:v>645</c:v>
                </c:pt>
                <c:pt idx="14">
                  <c:v>716.30000000000007</c:v>
                </c:pt>
                <c:pt idx="15">
                  <c:v>788.19999999999993</c:v>
                </c:pt>
                <c:pt idx="16">
                  <c:v>860.99999999999989</c:v>
                </c:pt>
                <c:pt idx="17">
                  <c:v>926.4</c:v>
                </c:pt>
                <c:pt idx="18">
                  <c:v>1008.95</c:v>
                </c:pt>
                <c:pt idx="19">
                  <c:v>1096.8440000000001</c:v>
                </c:pt>
                <c:pt idx="20">
                  <c:v>1159</c:v>
                </c:pt>
                <c:pt idx="21">
                  <c:v>1234</c:v>
                </c:pt>
                <c:pt idx="22">
                  <c:v>1309.3500000000001</c:v>
                </c:pt>
                <c:pt idx="23">
                  <c:v>1384.8999999999999</c:v>
                </c:pt>
                <c:pt idx="24">
                  <c:v>1460.5</c:v>
                </c:pt>
                <c:pt idx="25">
                  <c:v>1536</c:v>
                </c:pt>
                <c:pt idx="26">
                  <c:v>1612.5</c:v>
                </c:pt>
                <c:pt idx="27">
                  <c:v>1687.4</c:v>
                </c:pt>
                <c:pt idx="28">
                  <c:v>1763.1000000000001</c:v>
                </c:pt>
                <c:pt idx="29">
                  <c:v>1838.1999999999998</c:v>
                </c:pt>
                <c:pt idx="30">
                  <c:v>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3-4CD4-8C98-BECFD10A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(2)'!$B$6:$B$21</c:f>
              <c:numCache>
                <c:formatCode>General</c:formatCode>
                <c:ptCount val="16"/>
                <c:pt idx="0">
                  <c:v>4.3937573370759746E-3</c:v>
                </c:pt>
                <c:pt idx="1">
                  <c:v>4.93249814986249E-3</c:v>
                </c:pt>
                <c:pt idx="2">
                  <c:v>3.9619834675978802E-3</c:v>
                </c:pt>
                <c:pt idx="3">
                  <c:v>3.7294205065846265E-3</c:v>
                </c:pt>
                <c:pt idx="4">
                  <c:v>3.9589787781791038E-3</c:v>
                </c:pt>
                <c:pt idx="5">
                  <c:v>4.8742071751382383E-3</c:v>
                </c:pt>
                <c:pt idx="6">
                  <c:v>4.0058519331120082E-3</c:v>
                </c:pt>
                <c:pt idx="7">
                  <c:v>3.7817021024713271E-3</c:v>
                </c:pt>
                <c:pt idx="8">
                  <c:v>3.7387350437828319E-3</c:v>
                </c:pt>
                <c:pt idx="9">
                  <c:v>4.138659205421902E-3</c:v>
                </c:pt>
                <c:pt idx="10">
                  <c:v>4.2618514715917133E-3</c:v>
                </c:pt>
                <c:pt idx="11">
                  <c:v>4.4866022401161493E-3</c:v>
                </c:pt>
                <c:pt idx="12">
                  <c:v>4.2967058688495137E-3</c:v>
                </c:pt>
                <c:pt idx="13">
                  <c:v>5.2975679142437601E-3</c:v>
                </c:pt>
                <c:pt idx="14">
                  <c:v>4.510339286524479E-3</c:v>
                </c:pt>
                <c:pt idx="15">
                  <c:v>4.6731934530221319E-3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B-4E1B-A689-73C9BF6B1794}"/>
            </c:ext>
          </c:extLst>
        </c:ser>
        <c:ser>
          <c:idx val="1"/>
          <c:order val="1"/>
          <c:tx>
            <c:v>FIT2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(2)'!$K$6:$K$21</c:f>
              <c:numCache>
                <c:formatCode>General</c:formatCode>
                <c:ptCount val="16"/>
                <c:pt idx="0">
                  <c:v>5.9841394464340497E-3</c:v>
                </c:pt>
                <c:pt idx="1">
                  <c:v>4.6506582823813121E-3</c:v>
                </c:pt>
                <c:pt idx="2">
                  <c:v>3.6203502806830619E-3</c:v>
                </c:pt>
                <c:pt idx="3">
                  <c:v>4.225795198566403E-3</c:v>
                </c:pt>
                <c:pt idx="4">
                  <c:v>4.1212320067930018E-3</c:v>
                </c:pt>
                <c:pt idx="5">
                  <c:v>3.7507538014579355E-3</c:v>
                </c:pt>
                <c:pt idx="6">
                  <c:v>3.6068291782985706E-3</c:v>
                </c:pt>
                <c:pt idx="7">
                  <c:v>3.7735894410406319E-3</c:v>
                </c:pt>
                <c:pt idx="8">
                  <c:v>3.641683575556371E-3</c:v>
                </c:pt>
                <c:pt idx="9">
                  <c:v>3.4623036172554507E-3</c:v>
                </c:pt>
                <c:pt idx="10">
                  <c:v>3.5178903715028043E-3</c:v>
                </c:pt>
                <c:pt idx="11">
                  <c:v>3.4872425394312902E-3</c:v>
                </c:pt>
                <c:pt idx="12">
                  <c:v>3.7657772485518146E-3</c:v>
                </c:pt>
                <c:pt idx="13">
                  <c:v>3.654002802173352E-3</c:v>
                </c:pt>
                <c:pt idx="14">
                  <c:v>3.6248573148112257E-3</c:v>
                </c:pt>
                <c:pt idx="15">
                  <c:v>4.0091570914726612E-3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B-4E1B-A689-73C9BF6B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REFPROP1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(2)'!$E$6:$E$21</c:f>
              <c:numCache>
                <c:formatCode>General</c:formatCode>
                <c:ptCount val="16"/>
                <c:pt idx="0">
                  <c:v>0.14500090290917034</c:v>
                </c:pt>
                <c:pt idx="1">
                  <c:v>0.1557561886836786</c:v>
                </c:pt>
                <c:pt idx="2">
                  <c:v>0.17271645857690096</c:v>
                </c:pt>
                <c:pt idx="3">
                  <c:v>0.17340423198485877</c:v>
                </c:pt>
                <c:pt idx="4">
                  <c:v>0.18468714122130409</c:v>
                </c:pt>
                <c:pt idx="5">
                  <c:v>0.18225845076410754</c:v>
                </c:pt>
                <c:pt idx="6">
                  <c:v>0.18209349331501676</c:v>
                </c:pt>
                <c:pt idx="7">
                  <c:v>0.18117015225662692</c:v>
                </c:pt>
                <c:pt idx="8">
                  <c:v>0.18867556595578719</c:v>
                </c:pt>
                <c:pt idx="9">
                  <c:v>0.19107270717408659</c:v>
                </c:pt>
                <c:pt idx="10">
                  <c:v>0.19079206918237293</c:v>
                </c:pt>
                <c:pt idx="11">
                  <c:v>0.19091586238642649</c:v>
                </c:pt>
                <c:pt idx="12">
                  <c:v>0.19853936037974468</c:v>
                </c:pt>
                <c:pt idx="13">
                  <c:v>0.19931457024978885</c:v>
                </c:pt>
                <c:pt idx="14">
                  <c:v>0.21870683575856839</c:v>
                </c:pt>
                <c:pt idx="15">
                  <c:v>0.2190433609734713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C-440A-8341-F30F376F4B4D}"/>
            </c:ext>
          </c:extLst>
        </c:ser>
        <c:ser>
          <c:idx val="0"/>
          <c:order val="1"/>
          <c:tx>
            <c:v>REFPROP2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(2)'!$N$6:$N$21</c:f>
              <c:numCache>
                <c:formatCode>General</c:formatCode>
                <c:ptCount val="16"/>
                <c:pt idx="0">
                  <c:v>0.1001114439305424</c:v>
                </c:pt>
                <c:pt idx="1">
                  <c:v>0.10986676906648206</c:v>
                </c:pt>
                <c:pt idx="2">
                  <c:v>0.11688512261085876</c:v>
                </c:pt>
                <c:pt idx="3">
                  <c:v>0.12633517130185079</c:v>
                </c:pt>
                <c:pt idx="4">
                  <c:v>0.12460146550721711</c:v>
                </c:pt>
                <c:pt idx="5">
                  <c:v>0.13677917125257388</c:v>
                </c:pt>
                <c:pt idx="6">
                  <c:v>0.14619977398726192</c:v>
                </c:pt>
                <c:pt idx="7">
                  <c:v>0.14362235140383597</c:v>
                </c:pt>
                <c:pt idx="8">
                  <c:v>0.14860082130180574</c:v>
                </c:pt>
                <c:pt idx="9">
                  <c:v>0.17037250036131391</c:v>
                </c:pt>
                <c:pt idx="10">
                  <c:v>0.15313009013166851</c:v>
                </c:pt>
                <c:pt idx="11">
                  <c:v>0.15125035643128229</c:v>
                </c:pt>
                <c:pt idx="12">
                  <c:v>0.23215221996970672</c:v>
                </c:pt>
                <c:pt idx="13">
                  <c:v>0.14919935543402588</c:v>
                </c:pt>
                <c:pt idx="14">
                  <c:v>0.15075338080141676</c:v>
                </c:pt>
                <c:pt idx="15">
                  <c:v>0.17083552300074725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C-440A-8341-F30F376F4B4D}"/>
            </c:ext>
          </c:extLst>
        </c:ser>
        <c:ser>
          <c:idx val="2"/>
          <c:order val="2"/>
          <c:tx>
            <c:v>REFPROP3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(2)'!$W$6:$W$21</c:f>
              <c:numCache>
                <c:formatCode>General</c:formatCode>
                <c:ptCount val="16"/>
                <c:pt idx="0">
                  <c:v>4.773459938926683E-2</c:v>
                </c:pt>
                <c:pt idx="1">
                  <c:v>4.6686864188939678E-2</c:v>
                </c:pt>
                <c:pt idx="2">
                  <c:v>5.4482831354895588E-2</c:v>
                </c:pt>
                <c:pt idx="3">
                  <c:v>5.7060253938321537E-2</c:v>
                </c:pt>
                <c:pt idx="4">
                  <c:v>5.6198809481958489E-2</c:v>
                </c:pt>
                <c:pt idx="5">
                  <c:v>6.1078124629108652E-2</c:v>
                </c:pt>
                <c:pt idx="6">
                  <c:v>6.0660172330956927E-2</c:v>
                </c:pt>
                <c:pt idx="7">
                  <c:v>6.5176821465260826E-2</c:v>
                </c:pt>
                <c:pt idx="8">
                  <c:v>6.4794324502250658E-2</c:v>
                </c:pt>
                <c:pt idx="9">
                  <c:v>6.5940313046571788E-2</c:v>
                </c:pt>
                <c:pt idx="10">
                  <c:v>6.5818923594053239E-2</c:v>
                </c:pt>
                <c:pt idx="11">
                  <c:v>6.4125781106573035E-2</c:v>
                </c:pt>
                <c:pt idx="12">
                  <c:v>7.003179862811891E-2</c:v>
                </c:pt>
                <c:pt idx="13">
                  <c:v>6.8616890380817336E-2</c:v>
                </c:pt>
                <c:pt idx="14">
                  <c:v>7.5554117310887098E-2</c:v>
                </c:pt>
                <c:pt idx="15">
                  <c:v>8.9813171416629936E-2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C-440A-8341-F30F376F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42</xdr:row>
      <xdr:rowOff>123825</xdr:rowOff>
    </xdr:from>
    <xdr:to>
      <xdr:col>13</xdr:col>
      <xdr:colOff>552450</xdr:colOff>
      <xdr:row>57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39788</xdr:colOff>
      <xdr:row>44</xdr:row>
      <xdr:rowOff>155762</xdr:rowOff>
    </xdr:from>
    <xdr:to>
      <xdr:col>16</xdr:col>
      <xdr:colOff>344588</xdr:colOff>
      <xdr:row>59</xdr:row>
      <xdr:rowOff>41462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258296</xdr:colOff>
      <xdr:row>43</xdr:row>
      <xdr:rowOff>98052</xdr:rowOff>
    </xdr:from>
    <xdr:to>
      <xdr:col>26</xdr:col>
      <xdr:colOff>563095</xdr:colOff>
      <xdr:row>57</xdr:row>
      <xdr:rowOff>174252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347382</xdr:colOff>
      <xdr:row>59</xdr:row>
      <xdr:rowOff>67237</xdr:rowOff>
    </xdr:from>
    <xdr:to>
      <xdr:col>17</xdr:col>
      <xdr:colOff>235322</xdr:colOff>
      <xdr:row>77</xdr:row>
      <xdr:rowOff>134471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147918</xdr:colOff>
      <xdr:row>30</xdr:row>
      <xdr:rowOff>187698</xdr:rowOff>
    </xdr:from>
    <xdr:to>
      <xdr:col>15</xdr:col>
      <xdr:colOff>448235</xdr:colOff>
      <xdr:row>45</xdr:row>
      <xdr:rowOff>73398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25</xdr:col>
      <xdr:colOff>300318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163052</xdr:colOff>
      <xdr:row>47</xdr:row>
      <xdr:rowOff>66115</xdr:rowOff>
    </xdr:from>
    <xdr:to>
      <xdr:col>17</xdr:col>
      <xdr:colOff>467852</xdr:colOff>
      <xdr:row>61</xdr:row>
      <xdr:rowOff>142315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527237</xdr:colOff>
      <xdr:row>47</xdr:row>
      <xdr:rowOff>86847</xdr:rowOff>
    </xdr:from>
    <xdr:to>
      <xdr:col>25</xdr:col>
      <xdr:colOff>226919</xdr:colOff>
      <xdr:row>61</xdr:row>
      <xdr:rowOff>163047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437029</xdr:colOff>
      <xdr:row>63</xdr:row>
      <xdr:rowOff>156883</xdr:rowOff>
    </xdr:from>
    <xdr:to>
      <xdr:col>10</xdr:col>
      <xdr:colOff>324969</xdr:colOff>
      <xdr:row>82</xdr:row>
      <xdr:rowOff>33617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19</xdr:col>
      <xdr:colOff>493058</xdr:colOff>
      <xdr:row>83</xdr:row>
      <xdr:rowOff>67234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19</xdr:row>
      <xdr:rowOff>28575</xdr:rowOff>
    </xdr:from>
    <xdr:to>
      <xdr:col>24</xdr:col>
      <xdr:colOff>9525</xdr:colOff>
      <xdr:row>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36</xdr:row>
      <xdr:rowOff>114300</xdr:rowOff>
    </xdr:from>
    <xdr:to>
      <xdr:col>24</xdr:col>
      <xdr:colOff>28575</xdr:colOff>
      <xdr:row>51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S53" sqref="S53"/>
    </sheetView>
  </sheetViews>
  <sheetFormatPr defaultRowHeight="15" x14ac:dyDescent="0.25"/>
  <cols>
    <col min="2" max="2" width="9.28515625" customWidth="1"/>
    <col min="5" max="5" width="8.140625" customWidth="1"/>
  </cols>
  <sheetData>
    <row r="1" spans="1:28" x14ac:dyDescent="0.25">
      <c r="B1" t="s">
        <v>7</v>
      </c>
      <c r="C1" t="s">
        <v>8</v>
      </c>
      <c r="D1" t="s">
        <v>9</v>
      </c>
      <c r="E1" t="s">
        <v>10</v>
      </c>
      <c r="F1" s="1" t="s">
        <v>0</v>
      </c>
      <c r="G1" s="1" t="s">
        <v>1</v>
      </c>
      <c r="H1" s="1" t="s">
        <v>2</v>
      </c>
      <c r="I1" s="1"/>
      <c r="J1" s="1"/>
      <c r="K1" t="s">
        <v>7</v>
      </c>
      <c r="L1" t="s">
        <v>8</v>
      </c>
      <c r="M1" t="s">
        <v>9</v>
      </c>
      <c r="N1" t="s">
        <v>10</v>
      </c>
      <c r="O1" s="1" t="s">
        <v>0</v>
      </c>
      <c r="P1" s="1" t="s">
        <v>1</v>
      </c>
      <c r="Q1" s="1" t="s">
        <v>2</v>
      </c>
      <c r="T1" t="s">
        <v>7</v>
      </c>
      <c r="U1" t="s">
        <v>8</v>
      </c>
      <c r="V1" t="s">
        <v>9</v>
      </c>
      <c r="W1" t="s">
        <v>10</v>
      </c>
      <c r="X1" s="1" t="s">
        <v>0</v>
      </c>
      <c r="Y1" s="1" t="s">
        <v>1</v>
      </c>
      <c r="Z1" s="1" t="s">
        <v>2</v>
      </c>
    </row>
    <row r="2" spans="1:28" x14ac:dyDescent="0.25">
      <c r="B2">
        <v>500</v>
      </c>
      <c r="C2">
        <v>300</v>
      </c>
      <c r="D2">
        <v>2000</v>
      </c>
      <c r="E2">
        <v>2000</v>
      </c>
      <c r="F2">
        <v>1.5</v>
      </c>
      <c r="G2">
        <v>1.5</v>
      </c>
      <c r="H2">
        <v>1210</v>
      </c>
      <c r="K2">
        <v>500</v>
      </c>
      <c r="L2">
        <v>300</v>
      </c>
      <c r="M2">
        <v>2000</v>
      </c>
      <c r="N2">
        <v>9000</v>
      </c>
      <c r="O2">
        <v>1.5</v>
      </c>
      <c r="P2">
        <v>0.15</v>
      </c>
      <c r="Q2">
        <v>120</v>
      </c>
      <c r="T2">
        <v>1200</v>
      </c>
      <c r="U2">
        <v>400</v>
      </c>
      <c r="V2">
        <v>1000</v>
      </c>
      <c r="W2">
        <v>1000</v>
      </c>
      <c r="X2">
        <v>1.5</v>
      </c>
      <c r="Y2">
        <v>0.5</v>
      </c>
      <c r="Z2">
        <v>120</v>
      </c>
    </row>
    <row r="3" spans="1:28" x14ac:dyDescent="0.25">
      <c r="B3" s="8" t="s">
        <v>11</v>
      </c>
      <c r="C3" s="8"/>
      <c r="D3" s="8"/>
      <c r="E3" s="8" t="s">
        <v>12</v>
      </c>
      <c r="F3" s="8"/>
      <c r="G3" s="8"/>
      <c r="H3" s="8" t="s">
        <v>13</v>
      </c>
      <c r="I3" s="8"/>
      <c r="J3" s="8"/>
      <c r="K3" s="8" t="s">
        <v>11</v>
      </c>
      <c r="L3" s="8"/>
      <c r="M3" s="8"/>
      <c r="N3" s="8" t="s">
        <v>12</v>
      </c>
      <c r="O3" s="8"/>
      <c r="P3" s="8"/>
      <c r="Q3" s="8" t="s">
        <v>13</v>
      </c>
      <c r="R3" s="8"/>
      <c r="S3" s="8"/>
      <c r="T3" s="8" t="s">
        <v>11</v>
      </c>
      <c r="U3" s="8"/>
      <c r="V3" s="8"/>
      <c r="W3" s="8" t="s">
        <v>12</v>
      </c>
      <c r="X3" s="8"/>
      <c r="Y3" s="8"/>
      <c r="Z3" s="8" t="s">
        <v>13</v>
      </c>
      <c r="AA3" s="8"/>
      <c r="AB3" s="8"/>
    </row>
    <row r="4" spans="1:28" ht="4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K4" s="1" t="s">
        <v>4</v>
      </c>
      <c r="L4" s="1" t="s">
        <v>5</v>
      </c>
      <c r="M4" s="1" t="s">
        <v>6</v>
      </c>
      <c r="N4" s="1" t="s">
        <v>4</v>
      </c>
      <c r="O4" s="1" t="s">
        <v>5</v>
      </c>
      <c r="P4" s="1" t="s">
        <v>6</v>
      </c>
      <c r="Q4" s="1" t="s">
        <v>4</v>
      </c>
      <c r="R4" s="1" t="s">
        <v>5</v>
      </c>
      <c r="S4" s="1" t="s">
        <v>6</v>
      </c>
      <c r="T4" s="1" t="s">
        <v>4</v>
      </c>
      <c r="U4" s="1" t="s">
        <v>5</v>
      </c>
      <c r="V4" s="1" t="s">
        <v>6</v>
      </c>
      <c r="W4" s="1" t="s">
        <v>4</v>
      </c>
      <c r="X4" s="1" t="s">
        <v>5</v>
      </c>
      <c r="Y4" s="1" t="s">
        <v>6</v>
      </c>
      <c r="Z4" s="1" t="s">
        <v>4</v>
      </c>
      <c r="AA4" s="1" t="s">
        <v>5</v>
      </c>
      <c r="AB4" s="1" t="s">
        <v>6</v>
      </c>
    </row>
    <row r="5" spans="1:28" x14ac:dyDescent="0.25">
      <c r="A5">
        <v>1</v>
      </c>
      <c r="B5">
        <v>3.8294000000000002E-2</v>
      </c>
      <c r="C5">
        <v>412.16840000000002</v>
      </c>
      <c r="D5">
        <v>390.23790000000002</v>
      </c>
      <c r="E5">
        <v>2.1857000000000001E-2</v>
      </c>
      <c r="F5">
        <v>412.16849999999999</v>
      </c>
      <c r="G5">
        <v>390.23790000000002</v>
      </c>
      <c r="H5">
        <v>7.0000000000000001E-3</v>
      </c>
      <c r="I5">
        <v>410</v>
      </c>
      <c r="J5">
        <v>389</v>
      </c>
      <c r="K5">
        <v>4.5989999999999998E-3</v>
      </c>
      <c r="L5">
        <v>485.97879999999998</v>
      </c>
      <c r="M5">
        <v>322.31450000000001</v>
      </c>
      <c r="N5">
        <v>1.7500999999999999E-2</v>
      </c>
      <c r="O5">
        <v>485.9787</v>
      </c>
      <c r="P5">
        <v>322.31439999999998</v>
      </c>
      <c r="Q5">
        <v>5.0000000000000001E-3</v>
      </c>
      <c r="R5">
        <v>489.20979999999997</v>
      </c>
      <c r="S5">
        <v>407.90170000000001</v>
      </c>
      <c r="T5">
        <v>1.4574999999999999E-2</v>
      </c>
      <c r="U5">
        <v>1156.5</v>
      </c>
      <c r="V5">
        <v>564.06880000000001</v>
      </c>
      <c r="W5">
        <v>1.7999000000000001E-2</v>
      </c>
      <c r="X5" s="3">
        <v>1156.5</v>
      </c>
      <c r="Y5" s="3">
        <v>564.06889999999999</v>
      </c>
    </row>
    <row r="6" spans="1:28" x14ac:dyDescent="0.25">
      <c r="A6">
        <v>2</v>
      </c>
      <c r="B6">
        <v>5.7650000000000002E-3</v>
      </c>
      <c r="C6">
        <v>412.01220000000001</v>
      </c>
      <c r="D6">
        <v>390.39530000000002</v>
      </c>
      <c r="E6">
        <v>2.8565E-2</v>
      </c>
      <c r="F6">
        <v>412.01229999999998</v>
      </c>
      <c r="G6">
        <v>390.39530000000002</v>
      </c>
      <c r="H6" t="s">
        <v>14</v>
      </c>
      <c r="K6">
        <v>6.4859999999999996E-3</v>
      </c>
      <c r="L6">
        <v>486.03199999999998</v>
      </c>
      <c r="M6">
        <v>322.17559999999997</v>
      </c>
      <c r="N6">
        <v>2.1786E-2</v>
      </c>
      <c r="O6">
        <v>486.03199999999998</v>
      </c>
      <c r="P6">
        <v>322.17540000000002</v>
      </c>
      <c r="Q6">
        <v>1.4200000000000001E-2</v>
      </c>
      <c r="R6">
        <v>488.7</v>
      </c>
      <c r="S6">
        <v>391.8</v>
      </c>
      <c r="T6">
        <v>6.4149999999999997E-3</v>
      </c>
      <c r="U6">
        <v>1156.5999999999999</v>
      </c>
      <c r="V6">
        <v>563.87670000000003</v>
      </c>
      <c r="W6">
        <v>2.1165E-2</v>
      </c>
      <c r="X6">
        <v>1156.5999999999999</v>
      </c>
      <c r="Y6">
        <v>563.8768</v>
      </c>
    </row>
    <row r="7" spans="1:28" x14ac:dyDescent="0.25">
      <c r="A7">
        <v>4</v>
      </c>
      <c r="B7">
        <v>5.1269999999999996E-3</v>
      </c>
      <c r="C7">
        <v>411.9701</v>
      </c>
      <c r="D7">
        <v>390.43779999999998</v>
      </c>
      <c r="E7">
        <v>4.5407999999999997E-2</v>
      </c>
      <c r="F7">
        <v>411.9701</v>
      </c>
      <c r="G7">
        <v>390.43779999999998</v>
      </c>
      <c r="H7">
        <v>6.8890000000000007E-2</v>
      </c>
      <c r="I7">
        <v>425</v>
      </c>
      <c r="J7">
        <v>376</v>
      </c>
      <c r="K7">
        <v>4.8110000000000002E-3</v>
      </c>
      <c r="L7">
        <v>486.0419</v>
      </c>
      <c r="M7">
        <v>322.14980000000003</v>
      </c>
      <c r="N7">
        <v>3.0955E-2</v>
      </c>
      <c r="O7">
        <v>486.0419</v>
      </c>
      <c r="P7">
        <v>322.1497</v>
      </c>
      <c r="T7">
        <v>6.4669999999999997E-3</v>
      </c>
      <c r="U7">
        <v>1156.5999999999999</v>
      </c>
      <c r="V7">
        <v>563.82910000000004</v>
      </c>
      <c r="W7">
        <v>2.8122999999999999E-2</v>
      </c>
      <c r="X7">
        <v>1156.5999999999999</v>
      </c>
      <c r="Y7">
        <v>563.82929999999999</v>
      </c>
    </row>
    <row r="8" spans="1:28" x14ac:dyDescent="0.25">
      <c r="A8">
        <v>6</v>
      </c>
      <c r="B8">
        <v>6.3540000000000003E-3</v>
      </c>
      <c r="C8">
        <v>411.96210000000002</v>
      </c>
      <c r="D8">
        <v>390.44580000000002</v>
      </c>
      <c r="E8">
        <v>4.6938000000000001E-2</v>
      </c>
      <c r="F8">
        <v>411.9622</v>
      </c>
      <c r="G8">
        <v>390.44580000000002</v>
      </c>
      <c r="H8" t="s">
        <v>15</v>
      </c>
      <c r="K8">
        <v>5.3200000000000001E-3</v>
      </c>
      <c r="L8">
        <v>486.04340000000002</v>
      </c>
      <c r="M8">
        <v>322.14600000000002</v>
      </c>
      <c r="N8">
        <v>3.7902999999999999E-2</v>
      </c>
      <c r="O8">
        <v>486.04329999999999</v>
      </c>
      <c r="P8">
        <v>322.14589999999998</v>
      </c>
      <c r="T8">
        <v>5.8100000000000001E-3</v>
      </c>
      <c r="U8">
        <v>1156.5999999999999</v>
      </c>
      <c r="V8">
        <v>563.82039999999995</v>
      </c>
      <c r="W8">
        <v>3.3952000000000003E-2</v>
      </c>
      <c r="X8">
        <v>1156.5999999999999</v>
      </c>
      <c r="Y8">
        <v>563.82050000000004</v>
      </c>
    </row>
    <row r="9" spans="1:28" x14ac:dyDescent="0.25">
      <c r="A9">
        <v>8</v>
      </c>
      <c r="B9">
        <v>1.0151E-2</v>
      </c>
      <c r="C9">
        <v>411.95929999999998</v>
      </c>
      <c r="D9">
        <v>390.4486</v>
      </c>
      <c r="E9">
        <v>6.037E-2</v>
      </c>
      <c r="F9">
        <v>411.95940000000002</v>
      </c>
      <c r="G9">
        <v>390.44869999999997</v>
      </c>
      <c r="K9">
        <v>5.3839999999999999E-3</v>
      </c>
      <c r="L9">
        <v>486.04390000000001</v>
      </c>
      <c r="M9">
        <v>322.1447</v>
      </c>
      <c r="N9">
        <v>4.9113999999999998E-2</v>
      </c>
      <c r="O9">
        <v>486.04379999999998</v>
      </c>
      <c r="P9">
        <v>322.14460000000003</v>
      </c>
      <c r="T9">
        <v>5.7869999999999996E-3</v>
      </c>
      <c r="U9">
        <v>1156.5999999999999</v>
      </c>
      <c r="V9">
        <v>563.81730000000005</v>
      </c>
      <c r="W9">
        <v>4.4581999999999997E-2</v>
      </c>
      <c r="X9">
        <v>1156.5999999999999</v>
      </c>
      <c r="Y9">
        <v>563.81740000000002</v>
      </c>
    </row>
    <row r="10" spans="1:28" x14ac:dyDescent="0.25">
      <c r="A10">
        <v>10</v>
      </c>
      <c r="B10">
        <v>5.1659999999999996E-3</v>
      </c>
      <c r="C10">
        <v>411.95800000000003</v>
      </c>
      <c r="D10">
        <v>390.44990000000001</v>
      </c>
      <c r="E10">
        <v>7.5481000000000006E-2</v>
      </c>
      <c r="F10">
        <v>411.9581</v>
      </c>
      <c r="G10">
        <v>390.45</v>
      </c>
      <c r="K10">
        <v>5.326E-3</v>
      </c>
      <c r="L10">
        <v>486.04410000000001</v>
      </c>
      <c r="M10">
        <v>322.14420000000001</v>
      </c>
      <c r="N10">
        <v>5.1950000000000003E-2</v>
      </c>
      <c r="O10">
        <v>486.04410000000001</v>
      </c>
      <c r="P10">
        <v>322.14400000000001</v>
      </c>
      <c r="T10">
        <v>7.228E-3</v>
      </c>
      <c r="U10">
        <v>1156.5999999999999</v>
      </c>
      <c r="V10">
        <v>563.81590000000006</v>
      </c>
      <c r="W10">
        <v>5.0763000000000003E-2</v>
      </c>
      <c r="X10">
        <v>1156.5999999999999</v>
      </c>
      <c r="Y10">
        <v>563.81600000000003</v>
      </c>
    </row>
    <row r="11" spans="1:28" x14ac:dyDescent="0.25">
      <c r="A11">
        <v>12</v>
      </c>
      <c r="B11">
        <v>5.6540000000000002E-3</v>
      </c>
      <c r="C11">
        <v>411.95729999999998</v>
      </c>
      <c r="D11">
        <v>390.45069999999998</v>
      </c>
      <c r="E11">
        <v>9.3892000000000003E-2</v>
      </c>
      <c r="F11">
        <v>411.95740000000001</v>
      </c>
      <c r="G11">
        <v>390.45069999999998</v>
      </c>
      <c r="K11">
        <v>4.6880000000000003E-3</v>
      </c>
      <c r="L11">
        <v>486.04419999999999</v>
      </c>
      <c r="M11">
        <v>322.14389999999997</v>
      </c>
      <c r="N11">
        <v>7.2774000000000005E-2</v>
      </c>
      <c r="O11">
        <v>486.04419999999999</v>
      </c>
      <c r="P11">
        <v>322.14370000000002</v>
      </c>
      <c r="T11">
        <v>5.7980000000000002E-3</v>
      </c>
      <c r="U11">
        <v>1156.5999999999999</v>
      </c>
      <c r="V11">
        <v>563.81510000000003</v>
      </c>
      <c r="W11">
        <v>5.5558999999999997E-2</v>
      </c>
      <c r="X11">
        <v>1156.5999999999999</v>
      </c>
      <c r="Y11">
        <v>563.8152</v>
      </c>
    </row>
    <row r="12" spans="1:28" x14ac:dyDescent="0.25">
      <c r="A12">
        <v>14</v>
      </c>
      <c r="B12">
        <v>7.2909999999999997E-3</v>
      </c>
      <c r="C12">
        <v>411.95690000000002</v>
      </c>
      <c r="D12">
        <v>390.4511</v>
      </c>
      <c r="E12">
        <v>0.10334599999999999</v>
      </c>
      <c r="F12">
        <v>411.95690000000002</v>
      </c>
      <c r="G12">
        <v>390.4511</v>
      </c>
      <c r="K12">
        <v>4.5649999999999996E-3</v>
      </c>
      <c r="L12">
        <v>486.04430000000002</v>
      </c>
      <c r="M12">
        <v>322.14370000000002</v>
      </c>
      <c r="N12">
        <v>6.7478999999999997E-2</v>
      </c>
      <c r="O12">
        <v>486.04430000000002</v>
      </c>
      <c r="P12">
        <v>322.14350000000002</v>
      </c>
      <c r="T12">
        <v>6.2379999999999996E-3</v>
      </c>
      <c r="U12">
        <v>1156.5999999999999</v>
      </c>
      <c r="V12">
        <v>563.81460000000004</v>
      </c>
      <c r="W12">
        <v>6.2820000000000001E-2</v>
      </c>
      <c r="X12">
        <v>1156.5999999999999</v>
      </c>
      <c r="Y12">
        <v>563.81479999999999</v>
      </c>
    </row>
    <row r="13" spans="1:28" x14ac:dyDescent="0.25">
      <c r="A13">
        <v>16</v>
      </c>
      <c r="B13">
        <v>5.2560000000000003E-3</v>
      </c>
      <c r="C13">
        <v>411.95659999999998</v>
      </c>
      <c r="D13">
        <v>390.45139999999998</v>
      </c>
      <c r="E13">
        <v>0.111416</v>
      </c>
      <c r="F13">
        <v>411.95670000000001</v>
      </c>
      <c r="G13">
        <v>390.45139999999998</v>
      </c>
      <c r="K13">
        <v>4.7489999999999997E-3</v>
      </c>
      <c r="L13">
        <v>486.04430000000002</v>
      </c>
      <c r="M13">
        <v>322.14359999999999</v>
      </c>
      <c r="N13">
        <v>7.6196E-2</v>
      </c>
      <c r="O13">
        <v>486.04430000000002</v>
      </c>
      <c r="P13">
        <v>322.14339999999999</v>
      </c>
      <c r="T13">
        <v>5.8799999999999998E-3</v>
      </c>
      <c r="U13">
        <v>1156.5999999999999</v>
      </c>
      <c r="V13">
        <v>563.8143</v>
      </c>
      <c r="W13">
        <v>6.9459000000000007E-2</v>
      </c>
      <c r="X13">
        <v>1156.5999999999999</v>
      </c>
      <c r="Y13">
        <v>563.81449999999995</v>
      </c>
    </row>
    <row r="14" spans="1:28" x14ac:dyDescent="0.25">
      <c r="A14">
        <v>18</v>
      </c>
      <c r="B14">
        <v>5.842E-3</v>
      </c>
      <c r="C14">
        <v>411.95650000000001</v>
      </c>
      <c r="D14">
        <v>390.45159999999998</v>
      </c>
      <c r="E14">
        <v>0.120792</v>
      </c>
      <c r="F14">
        <v>411.95650000000001</v>
      </c>
      <c r="G14">
        <v>390.45159999999998</v>
      </c>
      <c r="K14">
        <v>4.6579999999999998E-3</v>
      </c>
      <c r="L14">
        <v>486.0444</v>
      </c>
      <c r="M14">
        <v>322.14350000000002</v>
      </c>
      <c r="N14">
        <v>0.124357</v>
      </c>
      <c r="O14">
        <v>486.04430000000002</v>
      </c>
      <c r="P14">
        <v>322.14330000000001</v>
      </c>
      <c r="T14">
        <v>6.7400000000000003E-3</v>
      </c>
      <c r="U14">
        <v>1156.5999999999999</v>
      </c>
      <c r="V14">
        <v>563.81410000000005</v>
      </c>
      <c r="W14">
        <v>7.8157000000000004E-2</v>
      </c>
      <c r="X14">
        <v>1156.5999999999999</v>
      </c>
      <c r="Y14">
        <v>563.8143</v>
      </c>
    </row>
    <row r="15" spans="1:28" x14ac:dyDescent="0.25">
      <c r="A15">
        <v>20</v>
      </c>
      <c r="B15">
        <v>5.2230000000000002E-3</v>
      </c>
      <c r="C15">
        <v>411.9563</v>
      </c>
      <c r="D15">
        <v>390.45170000000002</v>
      </c>
      <c r="E15">
        <v>0.144483</v>
      </c>
      <c r="F15">
        <v>411.9563</v>
      </c>
      <c r="G15">
        <v>390.45170000000002</v>
      </c>
      <c r="K15">
        <v>5.0379999999999999E-3</v>
      </c>
      <c r="L15">
        <v>486.0444</v>
      </c>
      <c r="M15">
        <v>322.14339999999999</v>
      </c>
      <c r="N15">
        <v>9.7563999999999998E-2</v>
      </c>
      <c r="O15">
        <v>486.0444</v>
      </c>
      <c r="P15">
        <v>322.14330000000001</v>
      </c>
      <c r="T15">
        <v>6.999E-3</v>
      </c>
      <c r="U15">
        <v>1156.5999999999999</v>
      </c>
      <c r="V15">
        <v>563.81399999999996</v>
      </c>
      <c r="W15">
        <v>8.3519999999999997E-2</v>
      </c>
      <c r="X15">
        <v>1156.5999999999999</v>
      </c>
      <c r="Y15">
        <v>563.81410000000005</v>
      </c>
    </row>
    <row r="16" spans="1:28" x14ac:dyDescent="0.25">
      <c r="A16">
        <v>22</v>
      </c>
      <c r="B16">
        <v>5.6410000000000002E-3</v>
      </c>
      <c r="C16">
        <v>411.95620000000002</v>
      </c>
      <c r="D16">
        <v>390.45179999999999</v>
      </c>
      <c r="E16">
        <v>0.137375</v>
      </c>
      <c r="F16">
        <v>411.95620000000002</v>
      </c>
      <c r="G16">
        <v>390.45179999999999</v>
      </c>
      <c r="K16">
        <v>5.3670000000000002E-3</v>
      </c>
      <c r="L16">
        <v>486.0444</v>
      </c>
      <c r="M16">
        <v>322.14339999999999</v>
      </c>
      <c r="N16">
        <v>0.10614</v>
      </c>
      <c r="O16">
        <v>486.0444</v>
      </c>
      <c r="P16">
        <v>322.14319999999998</v>
      </c>
      <c r="T16">
        <v>5.6239999999999997E-3</v>
      </c>
      <c r="U16">
        <v>1156.5999999999999</v>
      </c>
      <c r="V16">
        <v>563.81389999999999</v>
      </c>
      <c r="W16">
        <v>9.1603000000000004E-2</v>
      </c>
      <c r="X16">
        <v>1156.5999999999999</v>
      </c>
      <c r="Y16">
        <v>563.81399999999996</v>
      </c>
    </row>
    <row r="17" spans="1:25" x14ac:dyDescent="0.25">
      <c r="A17">
        <v>24</v>
      </c>
      <c r="B17">
        <v>5.3880000000000004E-3</v>
      </c>
      <c r="C17">
        <v>411.95609999999999</v>
      </c>
      <c r="D17">
        <v>390.45190000000002</v>
      </c>
      <c r="E17">
        <v>0.16028000000000001</v>
      </c>
      <c r="F17">
        <v>411.95620000000002</v>
      </c>
      <c r="G17">
        <v>390.45190000000002</v>
      </c>
      <c r="K17">
        <v>5.8409999999999998E-3</v>
      </c>
      <c r="L17">
        <v>486.0444</v>
      </c>
      <c r="M17">
        <v>322.14339999999999</v>
      </c>
      <c r="N17">
        <v>0.107262</v>
      </c>
      <c r="O17">
        <v>486.0444</v>
      </c>
      <c r="P17">
        <v>322.14319999999998</v>
      </c>
      <c r="T17">
        <v>5.3559999999999997E-3</v>
      </c>
      <c r="U17">
        <v>1156.5999999999999</v>
      </c>
      <c r="V17">
        <v>563.81380000000001</v>
      </c>
      <c r="W17">
        <v>9.8489999999999994E-2</v>
      </c>
      <c r="X17">
        <v>1156.5999999999999</v>
      </c>
      <c r="Y17">
        <v>563.81389999999999</v>
      </c>
    </row>
    <row r="18" spans="1:25" x14ac:dyDescent="0.25">
      <c r="A18">
        <v>26</v>
      </c>
      <c r="B18">
        <v>6.7460000000000003E-3</v>
      </c>
      <c r="C18">
        <v>411.95609999999999</v>
      </c>
      <c r="D18">
        <v>390.45190000000002</v>
      </c>
      <c r="E18">
        <v>0.18212400000000001</v>
      </c>
      <c r="F18">
        <v>411.95609999999999</v>
      </c>
      <c r="G18">
        <v>390.452</v>
      </c>
      <c r="K18">
        <v>6.5900000000000004E-3</v>
      </c>
      <c r="L18">
        <v>486.0444</v>
      </c>
      <c r="M18">
        <v>322.14330000000001</v>
      </c>
      <c r="N18">
        <v>0.124429</v>
      </c>
      <c r="O18">
        <v>486.0444</v>
      </c>
      <c r="P18">
        <v>322.14319999999998</v>
      </c>
      <c r="T18">
        <v>6.3169999999999997E-3</v>
      </c>
      <c r="U18">
        <v>1156.5999999999999</v>
      </c>
      <c r="V18">
        <v>563.81370000000004</v>
      </c>
      <c r="W18">
        <v>0.10401000000000001</v>
      </c>
      <c r="X18">
        <v>1156.5999999999999</v>
      </c>
      <c r="Y18">
        <v>563.81380000000001</v>
      </c>
    </row>
    <row r="19" spans="1:25" x14ac:dyDescent="0.25">
      <c r="A19">
        <v>28</v>
      </c>
      <c r="B19">
        <v>8.1539999999999998E-3</v>
      </c>
      <c r="C19">
        <v>411.95600000000002</v>
      </c>
      <c r="D19">
        <v>390.452</v>
      </c>
      <c r="E19">
        <v>0.19026799999999999</v>
      </c>
      <c r="F19">
        <v>411.95609999999999</v>
      </c>
      <c r="G19">
        <v>390.452</v>
      </c>
      <c r="K19">
        <v>6.4209999999999996E-3</v>
      </c>
      <c r="L19">
        <v>486.0444</v>
      </c>
      <c r="M19">
        <v>322.14330000000001</v>
      </c>
      <c r="N19">
        <v>0.170816</v>
      </c>
      <c r="O19">
        <v>486.0444</v>
      </c>
      <c r="P19">
        <v>322.1431</v>
      </c>
      <c r="T19">
        <v>5.6309999999999997E-3</v>
      </c>
      <c r="U19">
        <v>1156.5999999999999</v>
      </c>
      <c r="V19">
        <v>563.81370000000004</v>
      </c>
      <c r="W19">
        <v>0.112805</v>
      </c>
      <c r="X19">
        <v>1156.5999999999999</v>
      </c>
      <c r="Y19">
        <v>563.81380000000001</v>
      </c>
    </row>
    <row r="20" spans="1:25" x14ac:dyDescent="0.25">
      <c r="A20">
        <v>30</v>
      </c>
      <c r="B20">
        <v>6.8469999999999998E-3</v>
      </c>
      <c r="C20">
        <v>411.95600000000002</v>
      </c>
      <c r="D20">
        <v>390.452</v>
      </c>
      <c r="E20">
        <v>0.223691</v>
      </c>
      <c r="F20">
        <v>411.95600000000002</v>
      </c>
      <c r="G20">
        <v>390.452</v>
      </c>
      <c r="K20">
        <v>5.4469999999999996E-3</v>
      </c>
      <c r="L20">
        <v>486.0444</v>
      </c>
      <c r="M20">
        <v>322.14330000000001</v>
      </c>
      <c r="N20">
        <v>0.15346000000000001</v>
      </c>
      <c r="O20">
        <v>486.0444</v>
      </c>
      <c r="P20">
        <v>322.1431</v>
      </c>
      <c r="T20">
        <v>5.9630000000000004E-3</v>
      </c>
      <c r="U20">
        <v>1156.5999999999999</v>
      </c>
      <c r="V20">
        <v>563.81359999999995</v>
      </c>
      <c r="W20">
        <v>0.12121999999999999</v>
      </c>
      <c r="X20">
        <v>1156.5999999999999</v>
      </c>
      <c r="Y20">
        <v>563.81380000000001</v>
      </c>
    </row>
    <row r="21" spans="1:25" x14ac:dyDescent="0.25">
      <c r="A21">
        <v>50</v>
      </c>
      <c r="B21">
        <v>7.3200000000000001E-3</v>
      </c>
      <c r="C21">
        <v>411.95580000000001</v>
      </c>
      <c r="D21">
        <v>390.4522</v>
      </c>
      <c r="E21">
        <v>0.34749200000000002</v>
      </c>
      <c r="F21">
        <v>411.95589999999999</v>
      </c>
      <c r="G21">
        <v>390.4522</v>
      </c>
      <c r="K21">
        <v>5.2709999999999996E-3</v>
      </c>
      <c r="L21">
        <v>486.04450000000003</v>
      </c>
      <c r="M21">
        <v>322.14319999999998</v>
      </c>
      <c r="N21">
        <v>0.24702499999999999</v>
      </c>
      <c r="O21">
        <v>486.0444</v>
      </c>
      <c r="P21">
        <v>322.1431</v>
      </c>
      <c r="T21">
        <v>6.8900000000000003E-3</v>
      </c>
      <c r="U21">
        <v>1156.5999999999999</v>
      </c>
      <c r="V21">
        <v>563.8134</v>
      </c>
      <c r="W21">
        <v>0.20799100000000001</v>
      </c>
      <c r="X21">
        <v>1156.5999999999999</v>
      </c>
      <c r="Y21">
        <v>563.81359999999995</v>
      </c>
    </row>
    <row r="22" spans="1:25" x14ac:dyDescent="0.25">
      <c r="A22">
        <v>100</v>
      </c>
      <c r="B22">
        <v>2.3876000000000001E-2</v>
      </c>
      <c r="C22">
        <v>411.95580000000001</v>
      </c>
      <c r="D22">
        <v>390.4522</v>
      </c>
      <c r="E22">
        <v>0.65925999999999996</v>
      </c>
      <c r="F22">
        <v>411.95580000000001</v>
      </c>
      <c r="G22">
        <v>390.45229999999998</v>
      </c>
      <c r="K22">
        <v>5.986E-3</v>
      </c>
      <c r="L22">
        <v>486.04450000000003</v>
      </c>
      <c r="M22">
        <v>322.14319999999998</v>
      </c>
      <c r="N22">
        <v>0.39981</v>
      </c>
      <c r="O22">
        <v>486.0444</v>
      </c>
      <c r="P22">
        <v>322.14299999999997</v>
      </c>
      <c r="T22">
        <v>7.0759999999999998E-3</v>
      </c>
      <c r="U22">
        <v>1156.5999999999999</v>
      </c>
      <c r="V22">
        <v>563.8134</v>
      </c>
      <c r="W22">
        <v>0.364593</v>
      </c>
      <c r="X22">
        <v>1156.5999999999999</v>
      </c>
      <c r="Y22">
        <v>563.81349999999998</v>
      </c>
    </row>
    <row r="24" spans="1:25" x14ac:dyDescent="0.25">
      <c r="A24">
        <v>1</v>
      </c>
      <c r="C24">
        <f>(C5-C$22)/C$22</f>
        <v>5.1607478278011616E-4</v>
      </c>
      <c r="D24">
        <f>(D5-D$22)/D$22</f>
        <v>-5.488507940280018E-4</v>
      </c>
      <c r="F24">
        <f>(F5-F$22)/F$22</f>
        <v>5.1631752726866305E-4</v>
      </c>
      <c r="G24">
        <f>(G5-G$22)/G$22</f>
        <v>-5.4910676669072019E-4</v>
      </c>
      <c r="L24">
        <f>(L5-L$22)/L$22</f>
        <v>-1.3517280825119796E-4</v>
      </c>
      <c r="M24">
        <f>(M5-M$22)/M$22</f>
        <v>5.3175109702775249E-4</v>
      </c>
      <c r="O24">
        <f>(O5-O$22)/O$22</f>
        <v>-1.351728360618753E-4</v>
      </c>
      <c r="P24">
        <f>(P5-P$22)/P$22</f>
        <v>5.3206184830961885E-4</v>
      </c>
      <c r="U24">
        <f>(U5-U$22)/U$22</f>
        <v>-8.6460314715466939E-5</v>
      </c>
      <c r="V24">
        <f>(V5-V$22)/V$22</f>
        <v>4.529867505809701E-4</v>
      </c>
      <c r="X24">
        <f>(X5-X$22)/X$22</f>
        <v>-8.6460314715466939E-5</v>
      </c>
      <c r="Y24">
        <f>(Y5-Y$22)/Y$22</f>
        <v>4.5298667023760294E-4</v>
      </c>
    </row>
    <row r="25" spans="1:25" x14ac:dyDescent="0.25">
      <c r="A25">
        <v>2</v>
      </c>
      <c r="C25">
        <f t="shared" ref="C25:D25" si="0">(C6-C$22)/C$22</f>
        <v>1.3690789157476714E-4</v>
      </c>
      <c r="D25">
        <f t="shared" si="0"/>
        <v>-1.4572846560983554E-4</v>
      </c>
      <c r="F25">
        <f t="shared" ref="F25:G25" si="1">(F6-F$22)/F$22</f>
        <v>1.3715063606331394E-4</v>
      </c>
      <c r="G25">
        <f t="shared" si="1"/>
        <v>-1.459845415175158E-4</v>
      </c>
      <c r="L25">
        <f t="shared" ref="L25:M25" si="2">(L6-L$22)/L$22</f>
        <v>-2.5717809789114936E-5</v>
      </c>
      <c r="M25">
        <f t="shared" si="2"/>
        <v>1.0057638963043624E-4</v>
      </c>
      <c r="O25">
        <f t="shared" ref="O25:P25" si="3">(O6-O$22)/O$22</f>
        <v>-2.5512072559654495E-5</v>
      </c>
      <c r="P25">
        <f t="shared" si="3"/>
        <v>1.0057645207268943E-4</v>
      </c>
      <c r="U25">
        <f t="shared" ref="U25:V25" si="4">(U6-U$22)/U$22</f>
        <v>0</v>
      </c>
      <c r="V25">
        <f t="shared" si="4"/>
        <v>1.1227118759509184E-4</v>
      </c>
      <c r="X25">
        <f t="shared" ref="X25:Y25" si="5">(X6-X$22)/X$22</f>
        <v>0</v>
      </c>
      <c r="Y25">
        <f t="shared" si="5"/>
        <v>1.1227116768226827E-4</v>
      </c>
    </row>
    <row r="26" spans="1:25" x14ac:dyDescent="0.25">
      <c r="A26">
        <v>4</v>
      </c>
      <c r="C26">
        <f t="shared" ref="C26:D26" si="6">(C7-C$22)/C$22</f>
        <v>3.4712461870888922E-5</v>
      </c>
      <c r="D26">
        <f t="shared" si="6"/>
        <v>-3.6880314671100028E-5</v>
      </c>
      <c r="F26">
        <f t="shared" ref="F26:G26" si="7">(F7-F$22)/F$22</f>
        <v>3.4712461870888922E-5</v>
      </c>
      <c r="G26">
        <f t="shared" si="7"/>
        <v>-3.7136418456231869E-5</v>
      </c>
      <c r="L26">
        <f t="shared" ref="L26:M26" si="8">(L7-L$22)/L$22</f>
        <v>-5.3493044361770733E-6</v>
      </c>
      <c r="M26">
        <f t="shared" si="8"/>
        <v>2.0487783073020221E-5</v>
      </c>
      <c r="O26">
        <f t="shared" ref="O26:P26" si="9">(O7-O$22)/O$22</f>
        <v>-5.143563016048999E-6</v>
      </c>
      <c r="P26">
        <f t="shared" si="9"/>
        <v>2.0798216940996593E-5</v>
      </c>
      <c r="U26">
        <f t="shared" ref="U26:V26" si="10">(U7-U$22)/U$22</f>
        <v>0</v>
      </c>
      <c r="V26">
        <f t="shared" si="10"/>
        <v>2.784609234196636E-5</v>
      </c>
      <c r="X26">
        <f t="shared" ref="X26:Y26" si="11">(X7-X$22)/X$22</f>
        <v>0</v>
      </c>
      <c r="Y26">
        <f t="shared" si="11"/>
        <v>2.8023451017070211E-5</v>
      </c>
    </row>
    <row r="27" spans="1:25" x14ac:dyDescent="0.25">
      <c r="A27">
        <v>6</v>
      </c>
      <c r="C27">
        <f t="shared" ref="C27:D27" si="12">(C8-C$22)/C$22</f>
        <v>1.5292902782313507E-5</v>
      </c>
      <c r="D27">
        <f t="shared" si="12"/>
        <v>-1.6391250964868644E-5</v>
      </c>
      <c r="F27">
        <f t="shared" ref="F27:G27" si="13">(F8-F$22)/F$22</f>
        <v>1.5535647270860329E-5</v>
      </c>
      <c r="G27">
        <f t="shared" si="13"/>
        <v>-1.6647359997520778E-5</v>
      </c>
      <c r="L27">
        <f t="shared" ref="L27:M27" si="14">(L8-L$22)/L$22</f>
        <v>-2.2631672614505346E-6</v>
      </c>
      <c r="M27">
        <f t="shared" si="14"/>
        <v>8.6917867582991263E-6</v>
      </c>
      <c r="O27">
        <f t="shared" ref="O27:P27" si="15">(O8-O$22)/O$22</f>
        <v>-2.2631677270802717E-6</v>
      </c>
      <c r="P27">
        <f t="shared" si="15"/>
        <v>9.0022133028220549E-6</v>
      </c>
      <c r="U27">
        <f t="shared" ref="U27:V27" si="16">(U8-U$22)/U$22</f>
        <v>0</v>
      </c>
      <c r="V27">
        <f t="shared" si="16"/>
        <v>1.2415455184194201E-5</v>
      </c>
      <c r="X27">
        <f t="shared" ref="X27:Y27" si="17">(X8-X$22)/X$22</f>
        <v>0</v>
      </c>
      <c r="Y27">
        <f t="shared" si="17"/>
        <v>1.2415452982345839E-5</v>
      </c>
    </row>
    <row r="28" spans="1:25" x14ac:dyDescent="0.25">
      <c r="A28">
        <v>8</v>
      </c>
      <c r="C28">
        <f t="shared" ref="C28:D28" si="18">(C9-C$22)/C$22</f>
        <v>8.4960571012086234E-6</v>
      </c>
      <c r="D28">
        <f t="shared" si="18"/>
        <v>-9.220078667775007E-6</v>
      </c>
      <c r="F28">
        <f t="shared" ref="F28:G28" si="19">(F9-F$22)/F$22</f>
        <v>8.7388015898934324E-6</v>
      </c>
      <c r="G28">
        <f t="shared" si="19"/>
        <v>-9.2200763063908729E-6</v>
      </c>
      <c r="L28">
        <f t="shared" ref="L28:M28" si="20">(L9-L$22)/L$22</f>
        <v>-1.2344548699140056E-6</v>
      </c>
      <c r="M28">
        <f t="shared" si="20"/>
        <v>4.6563143348094055E-6</v>
      </c>
      <c r="O28">
        <f t="shared" ref="O28:P28" si="21">(O9-O$22)/O$22</f>
        <v>-1.2344551238938622E-6</v>
      </c>
      <c r="P28">
        <f t="shared" si="21"/>
        <v>4.9667383741168193E-6</v>
      </c>
      <c r="U28">
        <f t="shared" ref="U28:V28" si="22">(U9-U$22)/U$22</f>
        <v>0</v>
      </c>
      <c r="V28">
        <f t="shared" si="22"/>
        <v>6.9171821741806801E-6</v>
      </c>
      <c r="X28">
        <f t="shared" ref="X28:Y28" si="23">(X9-X$22)/X$22</f>
        <v>0</v>
      </c>
      <c r="Y28">
        <f t="shared" si="23"/>
        <v>6.917180947324251E-6</v>
      </c>
    </row>
    <row r="29" spans="1:25" x14ac:dyDescent="0.25">
      <c r="A29">
        <v>10</v>
      </c>
      <c r="C29">
        <f t="shared" ref="C29:D29" si="24">(C10-C$22)/C$22</f>
        <v>5.340378749409983E-6</v>
      </c>
      <c r="D29">
        <f t="shared" si="24"/>
        <v>-5.8906058154905697E-6</v>
      </c>
      <c r="F29">
        <f t="shared" ref="F29:G29" si="25">(F10-F$22)/F$22</f>
        <v>5.583123237956807E-6</v>
      </c>
      <c r="G29">
        <f t="shared" si="25"/>
        <v>-5.8906043068284831E-6</v>
      </c>
      <c r="L29">
        <f t="shared" ref="L29:M29" si="26">(L10-L$22)/L$22</f>
        <v>-8.2296991327600369E-7</v>
      </c>
      <c r="M29">
        <f t="shared" si="26"/>
        <v>3.1042095565984214E-6</v>
      </c>
      <c r="O29">
        <f t="shared" ref="O29:P29" si="27">(O10-O$22)/O$22</f>
        <v>-6.1722756188845563E-7</v>
      </c>
      <c r="P29">
        <f t="shared" si="27"/>
        <v>3.1042114838230125E-6</v>
      </c>
      <c r="U29">
        <f t="shared" ref="U29:V29" si="28">(U10-U$22)/U$22</f>
        <v>0</v>
      </c>
      <c r="V29">
        <f t="shared" si="28"/>
        <v>4.4340911373418396E-6</v>
      </c>
      <c r="X29">
        <f t="shared" ref="X29:Y29" si="29">(X10-X$22)/X$22</f>
        <v>0</v>
      </c>
      <c r="Y29">
        <f t="shared" si="29"/>
        <v>4.4340903508954108E-6</v>
      </c>
    </row>
    <row r="30" spans="1:25" x14ac:dyDescent="0.25">
      <c r="A30">
        <v>12</v>
      </c>
      <c r="C30">
        <f t="shared" ref="C30:D30" si="30">(C11-C$22)/C$22</f>
        <v>3.6411673290302737E-6</v>
      </c>
      <c r="D30">
        <f t="shared" si="30"/>
        <v>-3.8416994449547807E-6</v>
      </c>
      <c r="F30">
        <f t="shared" ref="F30:G30" si="31">(F11-F$22)/F$22</f>
        <v>3.8839118177150823E-6</v>
      </c>
      <c r="G30">
        <f t="shared" si="31"/>
        <v>-4.0978116917131011E-6</v>
      </c>
      <c r="L30">
        <f t="shared" ref="L30:M30" si="32">(L11-L$22)/L$22</f>
        <v>-6.1722743501547835E-7</v>
      </c>
      <c r="M30">
        <f t="shared" si="32"/>
        <v>2.1729466895306681E-6</v>
      </c>
      <c r="O30">
        <f t="shared" ref="O30:P30" si="33">(O11-O$22)/O$22</f>
        <v>-4.1148504129795411E-7</v>
      </c>
      <c r="P30">
        <f t="shared" si="33"/>
        <v>2.1729480387643354E-6</v>
      </c>
      <c r="U30">
        <f t="shared" ref="U30:V30" si="34">(U11-U$22)/U$22</f>
        <v>0</v>
      </c>
      <c r="V30">
        <f t="shared" si="34"/>
        <v>3.0151819733763199E-6</v>
      </c>
      <c r="X30">
        <f t="shared" ref="X30:Y30" si="35">(X11-X$22)/X$22</f>
        <v>0</v>
      </c>
      <c r="Y30">
        <f t="shared" si="35"/>
        <v>3.0151814385927483E-6</v>
      </c>
    </row>
    <row r="31" spans="1:25" x14ac:dyDescent="0.25">
      <c r="A31">
        <v>14</v>
      </c>
      <c r="C31">
        <f t="shared" ref="C31:D31" si="36">(C12-C$22)/C$22</f>
        <v>2.6701893747049915E-6</v>
      </c>
      <c r="D31">
        <f t="shared" si="36"/>
        <v>-2.8172462596140947E-6</v>
      </c>
      <c r="F31">
        <f t="shared" ref="F31:G31" si="37">(F12-F$22)/F$22</f>
        <v>2.6701893747049915E-6</v>
      </c>
      <c r="G31">
        <f t="shared" si="37"/>
        <v>-3.0733587687484299E-6</v>
      </c>
      <c r="L31">
        <f t="shared" ref="L31:M31" si="38">(L12-L$22)/L$22</f>
        <v>-4.1148495663800185E-7</v>
      </c>
      <c r="M31">
        <f t="shared" si="38"/>
        <v>1.5521047783874376E-6</v>
      </c>
      <c r="O31">
        <f t="shared" ref="O31:P31" si="39">(O12-O$22)/O$22</f>
        <v>-2.057425205905015E-7</v>
      </c>
      <c r="P31">
        <f t="shared" si="39"/>
        <v>1.5521057419997332E-6</v>
      </c>
      <c r="U31">
        <f t="shared" ref="U31:V31" si="40">(U12-U$22)/U$22</f>
        <v>0</v>
      </c>
      <c r="V31">
        <f t="shared" si="40"/>
        <v>2.12836374594828E-6</v>
      </c>
      <c r="X31">
        <f t="shared" ref="X31:Y31" si="41">(X12-X$22)/X$22</f>
        <v>0</v>
      </c>
      <c r="Y31">
        <f t="shared" si="41"/>
        <v>2.3057269824414169E-6</v>
      </c>
    </row>
    <row r="32" spans="1:25" x14ac:dyDescent="0.25">
      <c r="A32">
        <v>16</v>
      </c>
      <c r="C32">
        <f t="shared" ref="C32:D32" si="42">(C13-C$22)/C$22</f>
        <v>1.9419559087885491E-6</v>
      </c>
      <c r="D32">
        <f t="shared" si="42"/>
        <v>-2.0489063706813719E-6</v>
      </c>
      <c r="F32">
        <f t="shared" ref="F32:G32" si="43">(F13-F$22)/F$22</f>
        <v>2.1847003974733581E-6</v>
      </c>
      <c r="G32">
        <f t="shared" si="43"/>
        <v>-2.3050190765977182E-6</v>
      </c>
      <c r="L32">
        <f t="shared" ref="L32:M32" si="44">(L13-L$22)/L$22</f>
        <v>-4.1148495663800185E-7</v>
      </c>
      <c r="M32">
        <f t="shared" si="44"/>
        <v>1.2416838226393685E-6</v>
      </c>
      <c r="O32">
        <f t="shared" ref="O32:P32" si="45">(O13-O$22)/O$22</f>
        <v>-2.057425205905015E-7</v>
      </c>
      <c r="P32">
        <f t="shared" si="45"/>
        <v>1.2416845935292048E-6</v>
      </c>
      <c r="U32">
        <f t="shared" ref="U32:V32" si="46">(U13-U$22)/U$22</f>
        <v>0</v>
      </c>
      <c r="V32">
        <f t="shared" si="46"/>
        <v>1.5962728094108E-6</v>
      </c>
      <c r="X32">
        <f t="shared" ref="X32:Y32" si="47">(X13-X$22)/X$22</f>
        <v>0</v>
      </c>
      <c r="Y32">
        <f t="shared" si="47"/>
        <v>1.7736361402775088E-6</v>
      </c>
    </row>
    <row r="33" spans="1:25" x14ac:dyDescent="0.25">
      <c r="A33">
        <v>18</v>
      </c>
      <c r="C33">
        <f t="shared" ref="C33:D33" si="48">(C14-C$22)/C$22</f>
        <v>1.6992114202417247E-6</v>
      </c>
      <c r="D33">
        <f t="shared" si="48"/>
        <v>-1.5366797780110292E-6</v>
      </c>
      <c r="F33">
        <f t="shared" ref="F33:G33" si="49">(F14-F$22)/F$22</f>
        <v>1.6992114202417247E-6</v>
      </c>
      <c r="G33">
        <f t="shared" si="49"/>
        <v>-1.7927926151153826E-6</v>
      </c>
      <c r="L33">
        <f t="shared" ref="L33:M33" si="50">(L14-L$22)/L$22</f>
        <v>-2.0574247837747645E-7</v>
      </c>
      <c r="M33">
        <f t="shared" si="50"/>
        <v>9.3126286706775338E-7</v>
      </c>
      <c r="O33">
        <f t="shared" ref="O33:P33" si="51">(O14-O$22)/O$22</f>
        <v>-2.057425205905015E-7</v>
      </c>
      <c r="P33">
        <f t="shared" si="51"/>
        <v>9.3126344523513067E-7</v>
      </c>
      <c r="U33">
        <f t="shared" ref="U33:V33" si="52">(U14-U$22)/U$22</f>
        <v>0</v>
      </c>
      <c r="V33">
        <f t="shared" si="52"/>
        <v>1.2415455185202396E-6</v>
      </c>
      <c r="X33">
        <f t="shared" ref="X33:Y33" si="53">(X14-X$22)/X$22</f>
        <v>0</v>
      </c>
      <c r="Y33">
        <f t="shared" si="53"/>
        <v>1.4189089123026627E-6</v>
      </c>
    </row>
    <row r="34" spans="1:25" x14ac:dyDescent="0.25">
      <c r="A34">
        <v>20</v>
      </c>
      <c r="C34">
        <f t="shared" ref="C34:D34" si="54">(C15-C$22)/C$22</f>
        <v>1.2137224430100912E-6</v>
      </c>
      <c r="D34">
        <f t="shared" si="54"/>
        <v>-1.2805664816030658E-6</v>
      </c>
      <c r="F34">
        <f t="shared" ref="F34:G34" si="55">(F15-F$22)/F$22</f>
        <v>1.2137224430100912E-6</v>
      </c>
      <c r="G34">
        <f t="shared" si="55"/>
        <v>-1.536679384301423E-6</v>
      </c>
      <c r="L34">
        <f t="shared" ref="L34:M34" si="56">(L15-L$22)/L$22</f>
        <v>-2.0574247837747645E-7</v>
      </c>
      <c r="M34">
        <f t="shared" si="56"/>
        <v>6.2084191131968425E-7</v>
      </c>
      <c r="O34">
        <f t="shared" ref="O34:P34" si="57">(O15-O$22)/O$22</f>
        <v>0</v>
      </c>
      <c r="P34">
        <f t="shared" si="57"/>
        <v>9.3126344523513067E-7</v>
      </c>
      <c r="U34">
        <f t="shared" ref="U34:V34" si="58">(U15-U$22)/U$22</f>
        <v>0</v>
      </c>
      <c r="V34">
        <f t="shared" si="58"/>
        <v>1.0641818728733204E-6</v>
      </c>
      <c r="X34">
        <f t="shared" ref="X34:Y34" si="59">(X15-X$22)/X$22</f>
        <v>0</v>
      </c>
      <c r="Y34">
        <f t="shared" si="59"/>
        <v>1.0641816843278165E-6</v>
      </c>
    </row>
    <row r="35" spans="1:25" x14ac:dyDescent="0.25">
      <c r="A35">
        <v>22</v>
      </c>
      <c r="C35">
        <f t="shared" ref="C35:D35" si="60">(C16-C$22)/C$22</f>
        <v>9.7097795446326664E-7</v>
      </c>
      <c r="D35">
        <f t="shared" si="60"/>
        <v>-1.024453185340686E-6</v>
      </c>
      <c r="F35">
        <f t="shared" ref="F35:G35" si="61">(F16-F$22)/F$22</f>
        <v>9.7097795446326664E-7</v>
      </c>
      <c r="G35">
        <f t="shared" si="61"/>
        <v>-1.280566153633047E-6</v>
      </c>
      <c r="L35">
        <f t="shared" ref="L35:M35" si="62">(L16-L$22)/L$22</f>
        <v>-2.0574247837747645E-7</v>
      </c>
      <c r="M35">
        <f t="shared" si="62"/>
        <v>6.2084191131968425E-7</v>
      </c>
      <c r="O35">
        <f t="shared" ref="O35:P35" si="63">(O16-O$22)/O$22</f>
        <v>0</v>
      </c>
      <c r="P35">
        <f t="shared" si="63"/>
        <v>6.2084229676460241E-7</v>
      </c>
      <c r="U35">
        <f t="shared" ref="U35:V35" si="64">(U16-U$22)/U$22</f>
        <v>0</v>
      </c>
      <c r="V35">
        <f t="shared" si="64"/>
        <v>8.8681822742804013E-7</v>
      </c>
      <c r="X35">
        <f t="shared" ref="X35:Y35" si="65">(X16-X$22)/X$22</f>
        <v>0</v>
      </c>
      <c r="Y35">
        <f t="shared" si="65"/>
        <v>8.8681807013875441E-7</v>
      </c>
    </row>
    <row r="36" spans="1:25" x14ac:dyDescent="0.25">
      <c r="A36">
        <v>24</v>
      </c>
      <c r="C36">
        <f t="shared" ref="C36:D36" si="66">(C17-C$22)/C$22</f>
        <v>7.2823346577845793E-7</v>
      </c>
      <c r="D36">
        <f t="shared" si="66"/>
        <v>-7.683398889327228E-7</v>
      </c>
      <c r="F36">
        <f t="shared" ref="F36:G36" si="67">(F17-F$22)/F$22</f>
        <v>9.7097795446326664E-7</v>
      </c>
      <c r="G36">
        <f t="shared" si="67"/>
        <v>-1.0244529228190876E-6</v>
      </c>
      <c r="L36">
        <f t="shared" ref="L36:M36" si="68">(L17-L$22)/L$22</f>
        <v>-2.0574247837747645E-7</v>
      </c>
      <c r="M36">
        <f t="shared" si="68"/>
        <v>6.2084191131968425E-7</v>
      </c>
      <c r="O36">
        <f t="shared" ref="O36:P36" si="69">(O17-O$22)/O$22</f>
        <v>0</v>
      </c>
      <c r="P36">
        <f t="shared" si="69"/>
        <v>6.2084229676460241E-7</v>
      </c>
      <c r="U36">
        <f t="shared" ref="U36:V36" si="70">(U17-U$22)/U$22</f>
        <v>0</v>
      </c>
      <c r="V36">
        <f t="shared" si="70"/>
        <v>7.0945458198275996E-7</v>
      </c>
      <c r="X36">
        <f t="shared" ref="X36:Y36" si="71">(X17-X$22)/X$22</f>
        <v>0</v>
      </c>
      <c r="Y36">
        <f t="shared" si="71"/>
        <v>7.0945445615133134E-7</v>
      </c>
    </row>
    <row r="37" spans="1:25" x14ac:dyDescent="0.25">
      <c r="A37">
        <v>26</v>
      </c>
      <c r="C37">
        <f t="shared" ref="C37:D37" si="72">(C18-C$22)/C$22</f>
        <v>7.2823346577845793E-7</v>
      </c>
      <c r="D37">
        <f t="shared" si="72"/>
        <v>-7.683398889327228E-7</v>
      </c>
      <c r="F37">
        <f t="shared" ref="F37:G37" si="73">(F18-F$22)/F$22</f>
        <v>7.2823346577845793E-7</v>
      </c>
      <c r="G37">
        <f t="shared" si="73"/>
        <v>-7.6833969215071152E-7</v>
      </c>
      <c r="L37">
        <f t="shared" ref="L37:M37" si="74">(L18-L$22)/L$22</f>
        <v>-2.0574247837747645E-7</v>
      </c>
      <c r="M37">
        <f t="shared" si="74"/>
        <v>3.1042095574806908E-7</v>
      </c>
      <c r="O37">
        <f t="shared" ref="O37:P37" si="75">(O18-O$22)/O$22</f>
        <v>0</v>
      </c>
      <c r="P37">
        <f t="shared" si="75"/>
        <v>6.2084229676460241E-7</v>
      </c>
      <c r="U37">
        <f t="shared" ref="U37:V37" si="76">(U18-U$22)/U$22</f>
        <v>0</v>
      </c>
      <c r="V37">
        <f t="shared" si="76"/>
        <v>5.3209093653747978E-7</v>
      </c>
      <c r="X37">
        <f t="shared" ref="X37:Y37" si="77">(X18-X$22)/X$22</f>
        <v>0</v>
      </c>
      <c r="Y37">
        <f t="shared" si="77"/>
        <v>5.3209084216390827E-7</v>
      </c>
    </row>
    <row r="38" spans="1:25" x14ac:dyDescent="0.25">
      <c r="A38">
        <v>28</v>
      </c>
      <c r="C38">
        <f t="shared" ref="C38:D38" si="78">(C19-C$22)/C$22</f>
        <v>4.8548897723163332E-7</v>
      </c>
      <c r="D38">
        <f t="shared" si="78"/>
        <v>-5.1222659267034299E-7</v>
      </c>
      <c r="F38">
        <f t="shared" ref="F38:G38" si="79">(F19-F$22)/F$22</f>
        <v>7.2823346577845793E-7</v>
      </c>
      <c r="G38">
        <f t="shared" si="79"/>
        <v>-7.6833969215071152E-7</v>
      </c>
      <c r="L38">
        <f t="shared" ref="L38:M38" si="80">(L19-L$22)/L$22</f>
        <v>-2.0574247837747645E-7</v>
      </c>
      <c r="M38">
        <f t="shared" si="80"/>
        <v>3.1042095574806908E-7</v>
      </c>
      <c r="O38">
        <f t="shared" ref="O38:P38" si="81">(O19-O$22)/O$22</f>
        <v>0</v>
      </c>
      <c r="P38">
        <f t="shared" si="81"/>
        <v>3.1042114847052821E-7</v>
      </c>
      <c r="U38">
        <f t="shared" ref="U38:V38" si="82">(U19-U$22)/U$22</f>
        <v>0</v>
      </c>
      <c r="V38">
        <f t="shared" si="82"/>
        <v>5.3209093653747978E-7</v>
      </c>
      <c r="X38">
        <f t="shared" ref="X38:Y38" si="83">(X19-X$22)/X$22</f>
        <v>0</v>
      </c>
      <c r="Y38">
        <f t="shared" si="83"/>
        <v>5.3209084216390827E-7</v>
      </c>
    </row>
    <row r="39" spans="1:25" x14ac:dyDescent="0.25">
      <c r="A39">
        <v>30</v>
      </c>
      <c r="C39">
        <f t="shared" ref="C39:D39" si="84">(C20-C$22)/C$22</f>
        <v>4.8548897723163332E-7</v>
      </c>
      <c r="D39">
        <f t="shared" si="84"/>
        <v>-5.1222659267034299E-7</v>
      </c>
      <c r="F39">
        <f t="shared" ref="F39:G39" si="85">(F20-F$22)/F$22</f>
        <v>4.8548897723163332E-7</v>
      </c>
      <c r="G39">
        <f t="shared" si="85"/>
        <v>-7.6833969215071152E-7</v>
      </c>
      <c r="L39">
        <f t="shared" ref="L39:M39" si="86">(L20-L$22)/L$22</f>
        <v>-2.0574247837747645E-7</v>
      </c>
      <c r="M39">
        <f t="shared" si="86"/>
        <v>3.1042095574806908E-7</v>
      </c>
      <c r="O39">
        <f t="shared" ref="O39:P39" si="87">(O20-O$22)/O$22</f>
        <v>0</v>
      </c>
      <c r="P39">
        <f t="shared" si="87"/>
        <v>3.1042114847052821E-7</v>
      </c>
      <c r="U39">
        <f t="shared" ref="U39:V39" si="88">(U20-U$22)/U$22</f>
        <v>0</v>
      </c>
      <c r="V39">
        <f t="shared" si="88"/>
        <v>3.547272908905604E-7</v>
      </c>
      <c r="X39">
        <f t="shared" ref="X39:Y39" si="89">(X20-X$22)/X$22</f>
        <v>0</v>
      </c>
      <c r="Y39">
        <f t="shared" si="89"/>
        <v>5.3209084216390827E-7</v>
      </c>
    </row>
    <row r="40" spans="1:25" x14ac:dyDescent="0.25">
      <c r="A40">
        <v>50</v>
      </c>
      <c r="C40">
        <f t="shared" ref="C40:D40" si="90">(C21-C$22)/C$22</f>
        <v>0</v>
      </c>
      <c r="D40">
        <f t="shared" si="90"/>
        <v>0</v>
      </c>
      <c r="F40">
        <f t="shared" ref="F40:G40" si="91">(F21-F$22)/F$22</f>
        <v>2.4274448854682456E-7</v>
      </c>
      <c r="G40">
        <f t="shared" si="91"/>
        <v>-2.5611323066837602E-7</v>
      </c>
      <c r="L40">
        <f t="shared" ref="L40:M40" si="92">(L21-L$22)/L$22</f>
        <v>0</v>
      </c>
      <c r="M40">
        <f t="shared" si="92"/>
        <v>0</v>
      </c>
      <c r="O40">
        <f t="shared" ref="O40:P40" si="93">(O21-O$22)/O$22</f>
        <v>0</v>
      </c>
      <c r="P40">
        <f t="shared" si="93"/>
        <v>3.1042114847052821E-7</v>
      </c>
      <c r="U40">
        <f t="shared" ref="U40:V40" si="94">(U21-U$22)/U$22</f>
        <v>0</v>
      </c>
      <c r="V40">
        <f t="shared" si="94"/>
        <v>0</v>
      </c>
      <c r="X40">
        <f t="shared" ref="X40:Y40" si="95">(X21-X$22)/X$22</f>
        <v>0</v>
      </c>
      <c r="Y40">
        <f t="shared" si="95"/>
        <v>1.7736361398742307E-7</v>
      </c>
    </row>
    <row r="41" spans="1:25" x14ac:dyDescent="0.25">
      <c r="A41">
        <v>100</v>
      </c>
      <c r="C41">
        <f t="shared" ref="C41:D41" si="96">(C22-C$22)/C$22</f>
        <v>0</v>
      </c>
      <c r="D41">
        <f t="shared" si="96"/>
        <v>0</v>
      </c>
      <c r="F41">
        <f t="shared" ref="F41:G41" si="97">(F22-F$22)/F$22</f>
        <v>0</v>
      </c>
      <c r="G41">
        <f t="shared" si="97"/>
        <v>0</v>
      </c>
      <c r="L41">
        <f t="shared" ref="L41:M41" si="98">(L22-L$22)/L$22</f>
        <v>0</v>
      </c>
      <c r="M41">
        <f t="shared" si="98"/>
        <v>0</v>
      </c>
      <c r="O41">
        <f t="shared" ref="O41:P41" si="99">(O22-O$22)/O$22</f>
        <v>0</v>
      </c>
      <c r="P41">
        <f t="shared" si="99"/>
        <v>0</v>
      </c>
      <c r="U41">
        <f t="shared" ref="U41:V41" si="100">(U22-U$22)/U$22</f>
        <v>0</v>
      </c>
      <c r="V41">
        <f t="shared" si="100"/>
        <v>0</v>
      </c>
      <c r="X41">
        <f t="shared" ref="X41:Y41" si="101">(X22-X$22)/X$22</f>
        <v>0</v>
      </c>
      <c r="Y41">
        <f t="shared" si="101"/>
        <v>0</v>
      </c>
    </row>
  </sheetData>
  <mergeCells count="9">
    <mergeCell ref="T3:V3"/>
    <mergeCell ref="W3:Y3"/>
    <mergeCell ref="Z3:AB3"/>
    <mergeCell ref="Q3:S3"/>
    <mergeCell ref="B3:D3"/>
    <mergeCell ref="E3:G3"/>
    <mergeCell ref="K3:M3"/>
    <mergeCell ref="N3:P3"/>
    <mergeCell ref="H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50" sqref="L50"/>
    </sheetView>
  </sheetViews>
  <sheetFormatPr defaultRowHeight="15" x14ac:dyDescent="0.25"/>
  <cols>
    <col min="1" max="1" width="23.140625" bestFit="1" customWidth="1"/>
  </cols>
  <sheetData>
    <row r="1" spans="1:28" x14ac:dyDescent="0.25">
      <c r="B1" t="s">
        <v>16</v>
      </c>
    </row>
    <row r="2" spans="1:28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/>
      <c r="J2" s="1"/>
      <c r="K2" t="s">
        <v>7</v>
      </c>
      <c r="L2" t="s">
        <v>8</v>
      </c>
      <c r="M2" t="s">
        <v>9</v>
      </c>
      <c r="N2" t="s">
        <v>10</v>
      </c>
      <c r="O2" s="1" t="s">
        <v>0</v>
      </c>
      <c r="P2" s="1" t="s">
        <v>1</v>
      </c>
      <c r="Q2" s="1" t="s">
        <v>2</v>
      </c>
      <c r="T2" t="s">
        <v>7</v>
      </c>
      <c r="U2" t="s">
        <v>8</v>
      </c>
      <c r="V2" t="s">
        <v>9</v>
      </c>
      <c r="W2" t="s">
        <v>10</v>
      </c>
      <c r="X2" s="1" t="s">
        <v>0</v>
      </c>
      <c r="Y2" s="1" t="s">
        <v>1</v>
      </c>
      <c r="Z2" s="1" t="s">
        <v>2</v>
      </c>
    </row>
    <row r="3" spans="1:28" x14ac:dyDescent="0.25">
      <c r="B3">
        <v>500</v>
      </c>
      <c r="C3">
        <v>300</v>
      </c>
      <c r="D3">
        <v>2000</v>
      </c>
      <c r="E3">
        <v>2000</v>
      </c>
      <c r="F3">
        <v>1.5</v>
      </c>
      <c r="G3">
        <v>1.5</v>
      </c>
      <c r="H3">
        <v>1210</v>
      </c>
      <c r="K3">
        <v>500</v>
      </c>
      <c r="L3">
        <v>300</v>
      </c>
      <c r="M3">
        <v>2000</v>
      </c>
      <c r="N3">
        <v>9000</v>
      </c>
      <c r="O3">
        <v>1.5</v>
      </c>
      <c r="P3">
        <v>0.15</v>
      </c>
      <c r="Q3">
        <v>120</v>
      </c>
      <c r="T3">
        <v>1200</v>
      </c>
      <c r="U3">
        <v>400</v>
      </c>
      <c r="V3">
        <v>1000</v>
      </c>
      <c r="W3">
        <v>1000</v>
      </c>
      <c r="X3">
        <v>1.5</v>
      </c>
      <c r="Y3">
        <v>0.5</v>
      </c>
      <c r="Z3">
        <v>120</v>
      </c>
    </row>
    <row r="4" spans="1:28" x14ac:dyDescent="0.25">
      <c r="B4" s="8" t="s">
        <v>11</v>
      </c>
      <c r="C4" s="8"/>
      <c r="D4" s="8"/>
      <c r="E4" s="8" t="s">
        <v>12</v>
      </c>
      <c r="F4" s="8"/>
      <c r="G4" s="8"/>
      <c r="H4" s="8" t="s">
        <v>13</v>
      </c>
      <c r="I4" s="8"/>
      <c r="J4" s="8"/>
      <c r="K4" s="8" t="s">
        <v>11</v>
      </c>
      <c r="L4" s="8"/>
      <c r="M4" s="8"/>
      <c r="N4" s="8" t="s">
        <v>12</v>
      </c>
      <c r="O4" s="8"/>
      <c r="P4" s="8"/>
      <c r="Q4" s="8" t="s">
        <v>13</v>
      </c>
      <c r="R4" s="8"/>
      <c r="S4" s="8"/>
      <c r="T4" s="8" t="s">
        <v>11</v>
      </c>
      <c r="U4" s="8"/>
      <c r="V4" s="8"/>
      <c r="W4" s="8" t="s">
        <v>12</v>
      </c>
      <c r="X4" s="8"/>
      <c r="Y4" s="8"/>
      <c r="Z4" s="8" t="s">
        <v>13</v>
      </c>
      <c r="AA4" s="8"/>
      <c r="AB4" s="8"/>
    </row>
    <row r="5" spans="1:28" ht="45" x14ac:dyDescent="0.25">
      <c r="A5" t="s">
        <v>17</v>
      </c>
      <c r="B5" s="1" t="s">
        <v>4</v>
      </c>
      <c r="C5" s="1" t="s">
        <v>5</v>
      </c>
      <c r="D5" s="1" t="s">
        <v>6</v>
      </c>
      <c r="E5" s="1" t="s">
        <v>4</v>
      </c>
      <c r="F5" s="1" t="s">
        <v>5</v>
      </c>
      <c r="G5" s="1" t="s">
        <v>6</v>
      </c>
      <c r="H5" s="1" t="s">
        <v>4</v>
      </c>
      <c r="I5" s="1" t="s">
        <v>5</v>
      </c>
      <c r="J5" s="1" t="s">
        <v>6</v>
      </c>
      <c r="K5" s="1" t="s">
        <v>4</v>
      </c>
      <c r="L5" s="1" t="s">
        <v>5</v>
      </c>
      <c r="M5" s="1" t="s">
        <v>6</v>
      </c>
      <c r="N5" s="1" t="s">
        <v>4</v>
      </c>
      <c r="O5" s="1" t="s">
        <v>5</v>
      </c>
      <c r="P5" s="1" t="s">
        <v>6</v>
      </c>
      <c r="Q5" s="1" t="s">
        <v>4</v>
      </c>
      <c r="R5" s="1" t="s">
        <v>5</v>
      </c>
      <c r="S5" s="1" t="s">
        <v>6</v>
      </c>
      <c r="T5" s="1" t="s">
        <v>4</v>
      </c>
      <c r="U5" s="1" t="s">
        <v>5</v>
      </c>
      <c r="V5" s="1" t="s">
        <v>6</v>
      </c>
      <c r="W5" s="1" t="s">
        <v>4</v>
      </c>
      <c r="X5" s="1" t="s">
        <v>5</v>
      </c>
      <c r="Y5" s="1" t="s">
        <v>6</v>
      </c>
      <c r="Z5" s="1" t="s">
        <v>4</v>
      </c>
      <c r="AA5" s="1" t="s">
        <v>5</v>
      </c>
      <c r="AB5" s="1" t="s">
        <v>6</v>
      </c>
    </row>
    <row r="6" spans="1:28" x14ac:dyDescent="0.25">
      <c r="A6" t="s">
        <v>18</v>
      </c>
      <c r="B6">
        <v>9.4400000000000005E-3</v>
      </c>
      <c r="C6">
        <v>411.95609999999999</v>
      </c>
      <c r="D6">
        <v>390.45190000000002</v>
      </c>
      <c r="E6">
        <v>0.159248</v>
      </c>
      <c r="F6">
        <v>411.95609999999999</v>
      </c>
      <c r="G6">
        <v>390.45190000000002</v>
      </c>
      <c r="K6">
        <v>7.3730000000000002E-3</v>
      </c>
      <c r="L6">
        <v>486.0444</v>
      </c>
      <c r="M6">
        <v>322.14330000000001</v>
      </c>
      <c r="N6">
        <v>0.12179</v>
      </c>
      <c r="O6">
        <v>486.0444</v>
      </c>
      <c r="P6">
        <v>322.14319999999998</v>
      </c>
      <c r="T6">
        <v>5.999E-3</v>
      </c>
      <c r="U6">
        <v>1156.5999999999999</v>
      </c>
      <c r="V6">
        <v>563.81380000000001</v>
      </c>
      <c r="W6">
        <v>0.103036</v>
      </c>
      <c r="X6">
        <v>1165.5</v>
      </c>
      <c r="Y6">
        <v>563.81389999999999</v>
      </c>
    </row>
    <row r="7" spans="1:28" x14ac:dyDescent="0.25">
      <c r="A7" s="2">
        <v>0.1</v>
      </c>
      <c r="B7">
        <v>7.2659999999999999E-3</v>
      </c>
      <c r="C7">
        <v>419.88</v>
      </c>
      <c r="D7">
        <v>382.44420000000002</v>
      </c>
      <c r="E7">
        <v>0.1046</v>
      </c>
      <c r="F7">
        <v>419.88</v>
      </c>
      <c r="G7">
        <v>382.44420000000002</v>
      </c>
      <c r="K7">
        <v>7.554E-3</v>
      </c>
      <c r="L7">
        <v>479.82</v>
      </c>
      <c r="M7">
        <v>348.81299999999999</v>
      </c>
      <c r="N7">
        <v>5.4579999999999997E-2</v>
      </c>
      <c r="O7">
        <v>479.82</v>
      </c>
      <c r="P7">
        <v>349.81290000000001</v>
      </c>
      <c r="T7">
        <v>6.5599999999999999E-3</v>
      </c>
      <c r="U7">
        <v>1199.2</v>
      </c>
      <c r="V7">
        <v>403.18209999999999</v>
      </c>
      <c r="W7">
        <v>5.8439999999999999E-2</v>
      </c>
      <c r="X7">
        <v>1199.2</v>
      </c>
      <c r="Y7">
        <v>403.18209999999999</v>
      </c>
    </row>
    <row r="8" spans="1:28" x14ac:dyDescent="0.25">
      <c r="A8" s="2">
        <v>0.01</v>
      </c>
      <c r="B8">
        <v>1.0185E-2</v>
      </c>
      <c r="C8">
        <v>411.48239999999998</v>
      </c>
      <c r="D8">
        <v>390.92919999999998</v>
      </c>
      <c r="E8">
        <v>0.107638</v>
      </c>
      <c r="F8">
        <v>411.48239999999998</v>
      </c>
      <c r="G8">
        <v>390.92919999999998</v>
      </c>
      <c r="K8">
        <v>6.5900000000000004E-3</v>
      </c>
      <c r="L8">
        <v>489.41640000000001</v>
      </c>
      <c r="M8">
        <v>315.96769999999998</v>
      </c>
      <c r="N8">
        <v>6.2176000000000002E-2</v>
      </c>
      <c r="O8">
        <v>489.41640000000001</v>
      </c>
      <c r="P8">
        <v>315.9676</v>
      </c>
      <c r="T8">
        <v>6.2350000000000001E-3</v>
      </c>
      <c r="U8">
        <v>1162</v>
      </c>
      <c r="V8">
        <v>544.20609999999999</v>
      </c>
      <c r="W8">
        <v>5.6575E-2</v>
      </c>
      <c r="X8">
        <v>1162</v>
      </c>
      <c r="Y8">
        <v>544.20609999999999</v>
      </c>
    </row>
    <row r="9" spans="1:28" x14ac:dyDescent="0.25">
      <c r="A9" s="2">
        <v>1E-3</v>
      </c>
      <c r="B9">
        <v>7.2579999999999997E-3</v>
      </c>
      <c r="C9">
        <v>411.94990000000001</v>
      </c>
      <c r="D9">
        <v>390.4581</v>
      </c>
      <c r="E9">
        <v>0.113955</v>
      </c>
      <c r="F9">
        <v>411.94990000000001</v>
      </c>
      <c r="G9">
        <v>390.45819999999998</v>
      </c>
      <c r="K9">
        <v>6.0010000000000003E-3</v>
      </c>
      <c r="L9">
        <v>485.81330000000003</v>
      </c>
      <c r="M9">
        <v>322.75580000000002</v>
      </c>
      <c r="N9">
        <v>6.9900000000000004E-2</v>
      </c>
      <c r="O9">
        <v>485.81330000000003</v>
      </c>
      <c r="P9">
        <v>322.75569999999999</v>
      </c>
      <c r="T9">
        <v>6.2830000000000004E-3</v>
      </c>
      <c r="U9">
        <v>1156.5</v>
      </c>
      <c r="V9">
        <v>564.18150000000003</v>
      </c>
      <c r="W9">
        <v>8.0292000000000002E-2</v>
      </c>
      <c r="X9">
        <v>1156.5</v>
      </c>
      <c r="Y9">
        <v>564.18169999999998</v>
      </c>
    </row>
    <row r="10" spans="1:28" x14ac:dyDescent="0.25">
      <c r="A10" s="2">
        <v>1E-4</v>
      </c>
      <c r="B10">
        <v>8.1139999999999997E-3</v>
      </c>
      <c r="C10">
        <v>411.94990000000001</v>
      </c>
      <c r="D10">
        <v>390.4581</v>
      </c>
      <c r="E10">
        <v>0.12197</v>
      </c>
      <c r="F10">
        <v>411.94990000000001</v>
      </c>
      <c r="G10">
        <v>390.45819999999998</v>
      </c>
      <c r="K10">
        <v>8.3610000000000004E-3</v>
      </c>
      <c r="L10">
        <v>486.00400000000002</v>
      </c>
      <c r="M10">
        <v>322.2473</v>
      </c>
      <c r="N10">
        <v>7.9141000000000003E-2</v>
      </c>
      <c r="O10">
        <v>486.00439999999998</v>
      </c>
      <c r="P10">
        <v>322.24720000000002</v>
      </c>
      <c r="T10">
        <v>6.5230000000000002E-3</v>
      </c>
      <c r="U10">
        <v>1156.5</v>
      </c>
      <c r="V10">
        <v>564.18150000000003</v>
      </c>
      <c r="W10">
        <v>8.1858E-2</v>
      </c>
      <c r="X10">
        <v>1156.5</v>
      </c>
      <c r="Y10">
        <v>564.18169999999998</v>
      </c>
    </row>
    <row r="11" spans="1:28" x14ac:dyDescent="0.25">
      <c r="A11" s="2">
        <f>A10/10</f>
        <v>1.0000000000000001E-5</v>
      </c>
      <c r="B11">
        <v>7.0169999999999998E-3</v>
      </c>
      <c r="C11">
        <v>411.95819999999998</v>
      </c>
      <c r="D11">
        <v>390.44979999999998</v>
      </c>
      <c r="E11">
        <v>0.11952599999999999</v>
      </c>
      <c r="F11">
        <v>411.95819999999998</v>
      </c>
      <c r="G11">
        <v>390.44990000000001</v>
      </c>
      <c r="K11">
        <v>6.8180000000000003E-3</v>
      </c>
      <c r="L11">
        <v>486.04450000000003</v>
      </c>
      <c r="M11">
        <v>322.1431</v>
      </c>
      <c r="N11">
        <v>8.8012999999999994E-2</v>
      </c>
      <c r="O11">
        <v>486.04450000000003</v>
      </c>
      <c r="P11">
        <v>322.1429</v>
      </c>
      <c r="T11">
        <v>6.8580000000000004E-3</v>
      </c>
      <c r="U11">
        <v>1156.5999999999999</v>
      </c>
      <c r="V11">
        <v>563.80690000000004</v>
      </c>
      <c r="W11">
        <v>8.7027999999999994E-2</v>
      </c>
      <c r="X11">
        <v>1156.5999999999999</v>
      </c>
      <c r="Y11">
        <v>563.80709999999999</v>
      </c>
    </row>
    <row r="12" spans="1:28" x14ac:dyDescent="0.25">
      <c r="A12" s="2">
        <f t="shared" ref="A12:A22" si="0">A11/10</f>
        <v>1.0000000000000002E-6</v>
      </c>
      <c r="B12">
        <v>8.8929999999999999E-3</v>
      </c>
      <c r="C12">
        <v>411.95620000000002</v>
      </c>
      <c r="D12">
        <v>390.45190000000002</v>
      </c>
      <c r="E12">
        <v>0.127132</v>
      </c>
      <c r="F12">
        <v>411.95620000000002</v>
      </c>
      <c r="G12">
        <v>390.45190000000002</v>
      </c>
      <c r="K12">
        <v>5.8399999999999997E-3</v>
      </c>
      <c r="L12">
        <v>486.04450000000003</v>
      </c>
      <c r="M12">
        <v>322.1431</v>
      </c>
      <c r="N12">
        <v>8.6234000000000005E-2</v>
      </c>
      <c r="O12">
        <v>486.04450000000003</v>
      </c>
      <c r="P12">
        <v>322.1429</v>
      </c>
      <c r="T12">
        <v>6.3749999999999996E-3</v>
      </c>
      <c r="U12">
        <v>1156.5999999999999</v>
      </c>
      <c r="V12">
        <v>563.8152</v>
      </c>
      <c r="W12">
        <v>8.5597000000000006E-2</v>
      </c>
      <c r="X12">
        <v>1156.5999999999999</v>
      </c>
      <c r="Y12">
        <v>563.81539999999995</v>
      </c>
    </row>
    <row r="13" spans="1:28" x14ac:dyDescent="0.25">
      <c r="A13" s="2">
        <f t="shared" si="0"/>
        <v>1.0000000000000002E-7</v>
      </c>
      <c r="B13">
        <v>6.1799999999999997E-3</v>
      </c>
      <c r="C13">
        <v>411.95609999999999</v>
      </c>
      <c r="D13">
        <v>390.45190000000002</v>
      </c>
      <c r="E13">
        <v>0.12781200000000001</v>
      </c>
      <c r="F13">
        <v>411.95609999999999</v>
      </c>
      <c r="G13">
        <v>390.452</v>
      </c>
      <c r="K13">
        <v>7.7669999999999996E-3</v>
      </c>
      <c r="L13">
        <v>486.0444</v>
      </c>
      <c r="M13">
        <v>322.14330000000001</v>
      </c>
      <c r="N13">
        <v>8.5266999999999996E-2</v>
      </c>
      <c r="O13">
        <v>486.0444</v>
      </c>
      <c r="P13">
        <v>322.14319999999998</v>
      </c>
      <c r="T13">
        <v>4.9329999999999999E-3</v>
      </c>
      <c r="U13">
        <v>1156.5999999999999</v>
      </c>
      <c r="V13">
        <v>563.81370000000004</v>
      </c>
      <c r="W13">
        <v>9.4386999999999999E-2</v>
      </c>
      <c r="X13">
        <v>1156.5999999999999</v>
      </c>
      <c r="Y13">
        <v>563.81389999999999</v>
      </c>
    </row>
    <row r="14" spans="1:28" x14ac:dyDescent="0.25">
      <c r="A14" s="2">
        <f t="shared" si="0"/>
        <v>1.0000000000000002E-8</v>
      </c>
      <c r="B14">
        <v>6.6210000000000001E-3</v>
      </c>
      <c r="C14">
        <v>411.95609999999999</v>
      </c>
      <c r="D14">
        <v>390.45190000000002</v>
      </c>
      <c r="E14">
        <v>0.13756199999999999</v>
      </c>
      <c r="F14">
        <v>411.95609999999999</v>
      </c>
      <c r="G14">
        <v>390.45190000000002</v>
      </c>
      <c r="K14">
        <v>6.731E-3</v>
      </c>
      <c r="L14">
        <v>486.0444</v>
      </c>
      <c r="M14">
        <v>322.14330000000001</v>
      </c>
      <c r="N14">
        <v>9.3949000000000005E-2</v>
      </c>
      <c r="O14">
        <v>486.0444</v>
      </c>
      <c r="P14">
        <v>322.14319999999998</v>
      </c>
      <c r="T14">
        <v>5.5079999999999999E-3</v>
      </c>
      <c r="U14">
        <v>1156.5999999999999</v>
      </c>
      <c r="V14">
        <v>563.81370000000004</v>
      </c>
      <c r="W14">
        <v>9.5857999999999999E-2</v>
      </c>
      <c r="X14">
        <v>1156.5999999999999</v>
      </c>
      <c r="Y14">
        <v>563.81389999999999</v>
      </c>
    </row>
    <row r="15" spans="1:28" x14ac:dyDescent="0.25">
      <c r="A15" s="2">
        <f t="shared" si="0"/>
        <v>1.0000000000000003E-9</v>
      </c>
      <c r="B15">
        <v>7.4869999999999997E-3</v>
      </c>
      <c r="C15">
        <v>411.95609999999999</v>
      </c>
      <c r="D15">
        <v>390.45190000000002</v>
      </c>
      <c r="E15">
        <v>0.138235</v>
      </c>
      <c r="F15">
        <v>411.95609999999999</v>
      </c>
      <c r="G15">
        <v>390.45190000000002</v>
      </c>
      <c r="K15">
        <v>5.4070000000000003E-3</v>
      </c>
      <c r="L15">
        <v>486.0444</v>
      </c>
      <c r="M15">
        <v>322.14330000000001</v>
      </c>
      <c r="N15">
        <v>9.5156000000000004E-2</v>
      </c>
      <c r="O15">
        <v>486.0444</v>
      </c>
      <c r="P15">
        <v>322.14319999999998</v>
      </c>
      <c r="T15">
        <v>5.3569999999999998E-3</v>
      </c>
      <c r="U15">
        <v>1156.5999999999999</v>
      </c>
      <c r="V15">
        <v>563.81370000000004</v>
      </c>
      <c r="W15">
        <v>9.3317999999999998E-2</v>
      </c>
      <c r="X15">
        <v>1156.5999999999999</v>
      </c>
      <c r="Y15">
        <v>563.81389999999999</v>
      </c>
    </row>
    <row r="16" spans="1:28" x14ac:dyDescent="0.25">
      <c r="A16" s="2">
        <f t="shared" si="0"/>
        <v>1.0000000000000003E-10</v>
      </c>
      <c r="B16">
        <v>7.796E-3</v>
      </c>
      <c r="C16">
        <v>411.95609999999999</v>
      </c>
      <c r="D16">
        <v>390.45190000000002</v>
      </c>
      <c r="E16">
        <v>0.13462499999999999</v>
      </c>
      <c r="F16">
        <v>411.95609999999999</v>
      </c>
      <c r="G16">
        <v>390.45190000000002</v>
      </c>
      <c r="K16">
        <v>5.4720000000000003E-3</v>
      </c>
      <c r="L16">
        <v>486.0444</v>
      </c>
      <c r="M16">
        <v>322.14330000000001</v>
      </c>
      <c r="N16">
        <v>9.3535999999999994E-2</v>
      </c>
      <c r="O16">
        <v>486.0444</v>
      </c>
      <c r="P16">
        <v>322.14319999999998</v>
      </c>
      <c r="T16">
        <v>5.0639999999999999E-3</v>
      </c>
      <c r="U16">
        <v>1156.5999999999999</v>
      </c>
      <c r="V16">
        <v>563.81380000000001</v>
      </c>
      <c r="W16">
        <v>0.102891</v>
      </c>
      <c r="X16">
        <v>1156.5999999999999</v>
      </c>
      <c r="Y16">
        <v>563.81389999999999</v>
      </c>
    </row>
    <row r="17" spans="1:25" x14ac:dyDescent="0.25">
      <c r="A17" s="2">
        <f t="shared" si="0"/>
        <v>1.0000000000000003E-11</v>
      </c>
      <c r="B17">
        <v>7.1760000000000001E-3</v>
      </c>
      <c r="C17">
        <v>411.95609999999999</v>
      </c>
      <c r="D17">
        <v>390.45190000000002</v>
      </c>
      <c r="E17" s="4">
        <v>0.13461400000000001</v>
      </c>
      <c r="F17">
        <v>411.95609999999999</v>
      </c>
      <c r="G17">
        <v>390.45190000000002</v>
      </c>
      <c r="K17">
        <v>6.0410000000000004E-3</v>
      </c>
      <c r="L17">
        <v>486.0444</v>
      </c>
      <c r="M17">
        <v>322.14330000000001</v>
      </c>
      <c r="N17">
        <v>0.102533</v>
      </c>
      <c r="O17">
        <v>486.0444</v>
      </c>
      <c r="P17">
        <v>322.14319999999998</v>
      </c>
      <c r="T17">
        <v>5.1669999999999997E-3</v>
      </c>
      <c r="U17">
        <v>1156.5999999999999</v>
      </c>
      <c r="V17">
        <v>563.81380000000001</v>
      </c>
      <c r="W17">
        <v>0.100824</v>
      </c>
      <c r="X17">
        <v>1156.5999999999999</v>
      </c>
      <c r="Y17">
        <v>563.81389999999999</v>
      </c>
    </row>
    <row r="18" spans="1:25" x14ac:dyDescent="0.25">
      <c r="A18" s="2">
        <f>A17/10</f>
        <v>1.0000000000000002E-12</v>
      </c>
      <c r="B18">
        <v>7.4469999999999996E-3</v>
      </c>
      <c r="C18">
        <v>411.95609999999999</v>
      </c>
      <c r="D18">
        <v>390.45190000000002</v>
      </c>
      <c r="E18">
        <v>0.14837700000000001</v>
      </c>
      <c r="F18">
        <v>411.95609999999999</v>
      </c>
      <c r="G18">
        <v>390.45190000000002</v>
      </c>
      <c r="K18">
        <v>6.1390000000000004E-3</v>
      </c>
      <c r="L18">
        <v>486.0444</v>
      </c>
      <c r="M18">
        <v>322.14330000000001</v>
      </c>
      <c r="N18">
        <v>0.102634</v>
      </c>
      <c r="O18">
        <v>486.0444</v>
      </c>
      <c r="P18">
        <v>322.14319999999998</v>
      </c>
      <c r="T18">
        <v>5.4200000000000003E-3</v>
      </c>
      <c r="U18">
        <v>1156.5999999999999</v>
      </c>
      <c r="V18">
        <v>563.81380000000001</v>
      </c>
      <c r="W18">
        <v>0.101452</v>
      </c>
      <c r="X18">
        <v>1156.5999999999999</v>
      </c>
      <c r="Y18">
        <v>563.81389999999999</v>
      </c>
    </row>
    <row r="19" spans="1:25" x14ac:dyDescent="0.25">
      <c r="A19" s="2">
        <f t="shared" si="0"/>
        <v>1.0000000000000002E-13</v>
      </c>
      <c r="B19" s="4">
        <v>6.1390000000000004E-3</v>
      </c>
      <c r="C19">
        <v>411.95609999999999</v>
      </c>
      <c r="D19">
        <v>390.45190000000002</v>
      </c>
      <c r="E19">
        <v>0.146732</v>
      </c>
      <c r="F19">
        <v>411.95609999999999</v>
      </c>
      <c r="G19">
        <v>390.45190000000002</v>
      </c>
      <c r="K19" s="4">
        <v>5.2579999999999997E-3</v>
      </c>
      <c r="L19">
        <v>486.0444</v>
      </c>
      <c r="M19">
        <v>322.14330000000001</v>
      </c>
      <c r="N19">
        <v>0.10375</v>
      </c>
      <c r="O19">
        <v>486.0444</v>
      </c>
      <c r="P19">
        <v>322.14319999999998</v>
      </c>
      <c r="T19" s="4">
        <v>5.2769999999999996E-3</v>
      </c>
      <c r="U19">
        <v>1156.5999999999999</v>
      </c>
      <c r="V19">
        <v>563.81380000000001</v>
      </c>
      <c r="W19">
        <v>0.102421</v>
      </c>
      <c r="X19">
        <v>1156.5999999999999</v>
      </c>
      <c r="Y19">
        <v>563.81389999999999</v>
      </c>
    </row>
    <row r="20" spans="1:25" x14ac:dyDescent="0.25">
      <c r="A20" s="2">
        <f t="shared" si="0"/>
        <v>1.0000000000000002E-14</v>
      </c>
      <c r="B20">
        <v>6.979E-3</v>
      </c>
      <c r="C20">
        <v>411.95609999999999</v>
      </c>
      <c r="D20">
        <v>390.45190000000002</v>
      </c>
      <c r="E20">
        <v>0.146199</v>
      </c>
      <c r="F20">
        <v>411.95609999999999</v>
      </c>
      <c r="G20">
        <v>390.45190000000002</v>
      </c>
      <c r="K20">
        <v>6.071E-3</v>
      </c>
      <c r="L20">
        <v>486.0444</v>
      </c>
      <c r="M20">
        <v>322.14330000000001</v>
      </c>
      <c r="N20">
        <v>0.102296</v>
      </c>
      <c r="O20">
        <v>486.0444</v>
      </c>
      <c r="P20">
        <v>322.14319999999998</v>
      </c>
      <c r="T20">
        <v>6.2469999999999999E-3</v>
      </c>
      <c r="U20">
        <v>1156.5999999999999</v>
      </c>
      <c r="V20">
        <v>563.81380000000001</v>
      </c>
      <c r="W20">
        <v>0.102196</v>
      </c>
      <c r="X20">
        <v>1156.5999999999999</v>
      </c>
      <c r="Y20">
        <v>563.81389999999999</v>
      </c>
    </row>
    <row r="21" spans="1:25" x14ac:dyDescent="0.25">
      <c r="A21" s="2">
        <f t="shared" si="0"/>
        <v>1.0000000000000001E-15</v>
      </c>
      <c r="B21">
        <v>7.0229999999999997E-3</v>
      </c>
      <c r="C21">
        <v>411.95609999999999</v>
      </c>
      <c r="D21">
        <v>390.45190000000002</v>
      </c>
      <c r="E21">
        <v>0.176595</v>
      </c>
      <c r="F21">
        <v>411.95609999999999</v>
      </c>
      <c r="G21">
        <v>390.45190000000002</v>
      </c>
      <c r="K21">
        <v>5.0829999999999998E-3</v>
      </c>
      <c r="L21">
        <v>486.0444</v>
      </c>
      <c r="M21">
        <v>322.14330000000001</v>
      </c>
      <c r="N21">
        <v>0.10254099999999999</v>
      </c>
      <c r="O21">
        <v>486.0444</v>
      </c>
      <c r="P21">
        <v>322.14319999999998</v>
      </c>
      <c r="T21">
        <v>7.0939999999999996E-3</v>
      </c>
      <c r="U21">
        <v>1156.5999999999999</v>
      </c>
      <c r="V21">
        <v>563.81380000000001</v>
      </c>
      <c r="W21">
        <v>0.102989</v>
      </c>
      <c r="X21">
        <v>1156.5999999999999</v>
      </c>
      <c r="Y21">
        <v>563.81389999999999</v>
      </c>
    </row>
    <row r="22" spans="1:25" x14ac:dyDescent="0.25">
      <c r="A22" s="2">
        <f t="shared" si="0"/>
        <v>1.0000000000000001E-16</v>
      </c>
      <c r="B22">
        <v>7.835E-3</v>
      </c>
      <c r="C22">
        <v>411.95609999999999</v>
      </c>
      <c r="D22">
        <v>390.45190000000002</v>
      </c>
      <c r="E22">
        <v>0.168379</v>
      </c>
      <c r="F22">
        <v>411.95609999999999</v>
      </c>
      <c r="G22">
        <v>390.45190000000002</v>
      </c>
      <c r="K22">
        <v>5.0800000000000003E-3</v>
      </c>
      <c r="L22">
        <v>486.0444</v>
      </c>
      <c r="M22">
        <v>322.14330000000001</v>
      </c>
      <c r="N22">
        <v>0.129554</v>
      </c>
      <c r="O22">
        <v>486.0444</v>
      </c>
      <c r="P22">
        <v>322.14319999999998</v>
      </c>
      <c r="T22">
        <v>5.7039999999999999E-3</v>
      </c>
      <c r="U22">
        <v>1156.5999999999999</v>
      </c>
      <c r="V22">
        <v>563.81380000000001</v>
      </c>
      <c r="W22">
        <v>0.101891</v>
      </c>
      <c r="X22">
        <v>1156.5999999999999</v>
      </c>
      <c r="Y22">
        <v>563.81389999999999</v>
      </c>
    </row>
    <row r="23" spans="1:25" x14ac:dyDescent="0.25">
      <c r="B23">
        <f>MIN(B13:B22)</f>
        <v>6.1390000000000004E-3</v>
      </c>
      <c r="E23">
        <f>MIN(E13:E22)</f>
        <v>0.12781200000000001</v>
      </c>
      <c r="K23">
        <f>MIN(K13:K22)</f>
        <v>5.0800000000000003E-3</v>
      </c>
      <c r="N23">
        <f>MIN(N13:N22)</f>
        <v>8.5266999999999996E-2</v>
      </c>
      <c r="T23">
        <f>MIN(T13:T22)</f>
        <v>4.9329999999999999E-3</v>
      </c>
      <c r="W23">
        <f>MIN(W13:W22)</f>
        <v>9.3317999999999998E-2</v>
      </c>
    </row>
    <row r="25" spans="1:25" x14ac:dyDescent="0.25">
      <c r="A25" t="s">
        <v>18</v>
      </c>
      <c r="B25">
        <f>B6</f>
        <v>9.4400000000000005E-3</v>
      </c>
      <c r="C25">
        <f>(C6-C$22)/C$22</f>
        <v>0</v>
      </c>
      <c r="D25">
        <f>(D6-D$22)/D$22</f>
        <v>0</v>
      </c>
      <c r="E25">
        <f>E6</f>
        <v>0.159248</v>
      </c>
      <c r="F25">
        <f>(F6-F$22)/F$22</f>
        <v>0</v>
      </c>
      <c r="G25">
        <f>(G6-G$22)/G$22</f>
        <v>0</v>
      </c>
      <c r="K25">
        <f>K6</f>
        <v>7.3730000000000002E-3</v>
      </c>
      <c r="L25">
        <f>(L6-L$22)/L$22</f>
        <v>0</v>
      </c>
      <c r="M25">
        <f>(M6-M$22)/M$22</f>
        <v>0</v>
      </c>
      <c r="N25">
        <f>N6</f>
        <v>0.12179</v>
      </c>
      <c r="O25">
        <f>(O6-O$22)/O$22</f>
        <v>0</v>
      </c>
      <c r="P25">
        <f>(P6-P$22)/P$22</f>
        <v>0</v>
      </c>
      <c r="T25">
        <f>T6</f>
        <v>5.999E-3</v>
      </c>
      <c r="U25">
        <f>(U6-U$22)/U$22</f>
        <v>0</v>
      </c>
      <c r="V25">
        <f>(V6-V$22)/V$22</f>
        <v>0</v>
      </c>
      <c r="W25">
        <f>W6</f>
        <v>0.103036</v>
      </c>
      <c r="X25">
        <f>(X6-X$22)/X$22</f>
        <v>7.6949680096836349E-3</v>
      </c>
      <c r="Y25">
        <f>(Y6-Y$22)/Y$22</f>
        <v>0</v>
      </c>
    </row>
    <row r="26" spans="1:25" x14ac:dyDescent="0.25">
      <c r="A26" s="2">
        <v>0.1</v>
      </c>
      <c r="B26">
        <f t="shared" ref="B26:B41" si="1">B7</f>
        <v>7.2659999999999999E-3</v>
      </c>
      <c r="C26">
        <f t="shared" ref="C26:D26" si="2">(C7-C$22)/C$22</f>
        <v>1.9234816525353075E-2</v>
      </c>
      <c r="D26">
        <f t="shared" si="2"/>
        <v>-2.0508800187679966E-2</v>
      </c>
      <c r="E26">
        <f t="shared" ref="E26:E41" si="3">E7</f>
        <v>0.1046</v>
      </c>
      <c r="F26">
        <f t="shared" ref="F26:G26" si="4">(F7-F$22)/F$22</f>
        <v>1.9234816525353075E-2</v>
      </c>
      <c r="G26">
        <f t="shared" si="4"/>
        <v>-2.0508800187679966E-2</v>
      </c>
      <c r="K26">
        <f t="shared" ref="K26:K41" si="5">K7</f>
        <v>7.554E-3</v>
      </c>
      <c r="L26">
        <f t="shared" ref="L26:M26" si="6">(L7-L$22)/L$22</f>
        <v>-1.280623745484981E-2</v>
      </c>
      <c r="M26">
        <f t="shared" si="6"/>
        <v>8.278831190963766E-2</v>
      </c>
      <c r="N26">
        <f t="shared" ref="N26:N41" si="7">N7</f>
        <v>5.4579999999999997E-2</v>
      </c>
      <c r="O26">
        <f t="shared" ref="O26:P26" si="8">(O7-O$22)/O$22</f>
        <v>-1.280623745484981E-2</v>
      </c>
      <c r="P26">
        <f t="shared" si="8"/>
        <v>8.5892547165360114E-2</v>
      </c>
      <c r="T26">
        <f t="shared" ref="T26:T41" si="9">T7</f>
        <v>6.5599999999999999E-3</v>
      </c>
      <c r="U26">
        <f t="shared" ref="U26:V26" si="10">(U7-U$22)/U$22</f>
        <v>3.6832094068822534E-2</v>
      </c>
      <c r="V26">
        <f t="shared" si="10"/>
        <v>-0.28490203680718706</v>
      </c>
      <c r="W26">
        <f t="shared" ref="W26:W41" si="11">W7</f>
        <v>5.8439999999999999E-2</v>
      </c>
      <c r="X26">
        <f t="shared" ref="X26:Y26" si="12">(X7-X$22)/X$22</f>
        <v>3.6832094068822534E-2</v>
      </c>
      <c r="Y26">
        <f t="shared" si="12"/>
        <v>-0.2849021636394562</v>
      </c>
    </row>
    <row r="27" spans="1:25" x14ac:dyDescent="0.25">
      <c r="A27" s="2">
        <v>0.01</v>
      </c>
      <c r="B27">
        <f t="shared" si="1"/>
        <v>1.0185E-2</v>
      </c>
      <c r="C27">
        <f t="shared" ref="C27:D27" si="13">(C8-C$22)/C$22</f>
        <v>-1.1498798051540152E-3</v>
      </c>
      <c r="D27">
        <f t="shared" si="13"/>
        <v>1.2224297026085849E-3</v>
      </c>
      <c r="E27">
        <f t="shared" si="3"/>
        <v>0.107638</v>
      </c>
      <c r="F27">
        <f t="shared" ref="F27:G27" si="14">(F8-F$22)/F$22</f>
        <v>-1.1498798051540152E-3</v>
      </c>
      <c r="G27">
        <f t="shared" si="14"/>
        <v>1.2224297026085849E-3</v>
      </c>
      <c r="K27">
        <f t="shared" si="5"/>
        <v>6.5900000000000004E-3</v>
      </c>
      <c r="L27">
        <f t="shared" ref="L27:M27" si="15">(L8-L$22)/L$22</f>
        <v>6.9376377960532294E-3</v>
      </c>
      <c r="M27">
        <f t="shared" si="15"/>
        <v>-1.9170350586214368E-2</v>
      </c>
      <c r="N27">
        <f t="shared" si="7"/>
        <v>6.2176000000000002E-2</v>
      </c>
      <c r="O27">
        <f t="shared" ref="O27:P27" si="16">(O8-O$22)/O$22</f>
        <v>6.9376377960532294E-3</v>
      </c>
      <c r="P27">
        <f t="shared" si="16"/>
        <v>-1.9170356537092741E-2</v>
      </c>
      <c r="T27">
        <f t="shared" si="9"/>
        <v>6.2350000000000001E-3</v>
      </c>
      <c r="U27">
        <f t="shared" ref="U27:V27" si="17">(U8-U$22)/U$22</f>
        <v>4.6688569946395399E-3</v>
      </c>
      <c r="V27">
        <f t="shared" si="17"/>
        <v>-3.4776906844068062E-2</v>
      </c>
      <c r="W27">
        <f t="shared" si="11"/>
        <v>5.6575E-2</v>
      </c>
      <c r="X27">
        <f t="shared" ref="X27:Y27" si="18">(X8-X$22)/X$22</f>
        <v>4.6688569946395399E-3</v>
      </c>
      <c r="Y27">
        <f t="shared" si="18"/>
        <v>-3.4777078039402713E-2</v>
      </c>
    </row>
    <row r="28" spans="1:25" x14ac:dyDescent="0.25">
      <c r="A28" s="2">
        <v>1E-3</v>
      </c>
      <c r="B28">
        <f t="shared" si="1"/>
        <v>7.2579999999999997E-3</v>
      </c>
      <c r="C28">
        <f t="shared" ref="C28:D28" si="19">(C9-C$22)/C$22</f>
        <v>-1.5050147333607743E-5</v>
      </c>
      <c r="D28">
        <f t="shared" si="19"/>
        <v>1.5879036572695496E-5</v>
      </c>
      <c r="E28">
        <f t="shared" si="3"/>
        <v>0.113955</v>
      </c>
      <c r="F28">
        <f t="shared" ref="F28:G28" si="20">(F9-F$22)/F$22</f>
        <v>-1.5050147333607743E-5</v>
      </c>
      <c r="G28">
        <f t="shared" si="20"/>
        <v>1.6135150065740088E-5</v>
      </c>
      <c r="K28">
        <f t="shared" si="5"/>
        <v>6.0010000000000003E-3</v>
      </c>
      <c r="L28">
        <f t="shared" ref="L28:M28" si="21">(L9-L$22)/L$22</f>
        <v>-4.7547096520393904E-4</v>
      </c>
      <c r="M28">
        <f t="shared" si="21"/>
        <v>1.9013277631414695E-3</v>
      </c>
      <c r="N28">
        <f t="shared" si="7"/>
        <v>6.9900000000000004E-2</v>
      </c>
      <c r="O28">
        <f t="shared" ref="O28:P28" si="22">(O9-O$22)/O$22</f>
        <v>-4.7547096520393904E-4</v>
      </c>
      <c r="P28">
        <f t="shared" si="22"/>
        <v>1.901328353353451E-3</v>
      </c>
      <c r="T28">
        <f t="shared" si="9"/>
        <v>6.2830000000000004E-3</v>
      </c>
      <c r="U28">
        <f t="shared" ref="U28:V28" si="23">(U9-U$22)/U$22</f>
        <v>-8.6460314715466939E-5</v>
      </c>
      <c r="V28">
        <f t="shared" si="23"/>
        <v>6.521656617841093E-4</v>
      </c>
      <c r="W28">
        <f t="shared" si="11"/>
        <v>8.0292000000000002E-2</v>
      </c>
      <c r="X28">
        <f t="shared" ref="X28:Y28" si="24">(X9-X$22)/X$22</f>
        <v>-8.6460314715466939E-5</v>
      </c>
      <c r="Y28">
        <f t="shared" si="24"/>
        <v>6.523429096018888E-4</v>
      </c>
    </row>
    <row r="29" spans="1:25" x14ac:dyDescent="0.25">
      <c r="A29" s="2">
        <v>1E-4</v>
      </c>
      <c r="B29">
        <f t="shared" si="1"/>
        <v>8.1139999999999997E-3</v>
      </c>
      <c r="C29">
        <f t="shared" ref="C29:D29" si="25">(C10-C$22)/C$22</f>
        <v>-1.5050147333607743E-5</v>
      </c>
      <c r="D29">
        <f t="shared" si="25"/>
        <v>1.5879036572695496E-5</v>
      </c>
      <c r="E29">
        <f t="shared" si="3"/>
        <v>0.12197</v>
      </c>
      <c r="F29">
        <f t="shared" ref="F29:G29" si="26">(F10-F$22)/F$22</f>
        <v>-1.5050147333607743E-5</v>
      </c>
      <c r="G29">
        <f t="shared" si="26"/>
        <v>1.6135150065740088E-5</v>
      </c>
      <c r="K29">
        <f t="shared" si="5"/>
        <v>8.3610000000000004E-3</v>
      </c>
      <c r="L29">
        <f t="shared" ref="L29:M29" si="27">(L10-L$22)/L$22</f>
        <v>-8.3119978339379902E-5</v>
      </c>
      <c r="M29">
        <f t="shared" si="27"/>
        <v>3.2283769365988672E-4</v>
      </c>
      <c r="N29">
        <f t="shared" si="7"/>
        <v>7.9141000000000003E-2</v>
      </c>
      <c r="O29">
        <f t="shared" ref="O29:P29" si="28">(O10-O$22)/O$22</f>
        <v>-8.2297008256900943E-5</v>
      </c>
      <c r="P29">
        <f t="shared" si="28"/>
        <v>3.2283779387564862E-4</v>
      </c>
      <c r="T29">
        <f t="shared" si="9"/>
        <v>6.5230000000000002E-3</v>
      </c>
      <c r="U29">
        <f t="shared" ref="U29:V29" si="29">(U10-U$22)/U$22</f>
        <v>-8.6460314715466939E-5</v>
      </c>
      <c r="V29">
        <f t="shared" si="29"/>
        <v>6.521656617841093E-4</v>
      </c>
      <c r="W29">
        <f t="shared" si="11"/>
        <v>8.1858E-2</v>
      </c>
      <c r="X29">
        <f t="shared" ref="X29:Y29" si="30">(X10-X$22)/X$22</f>
        <v>-8.6460314715466939E-5</v>
      </c>
      <c r="Y29">
        <f t="shared" si="30"/>
        <v>6.523429096018888E-4</v>
      </c>
    </row>
    <row r="30" spans="1:25" x14ac:dyDescent="0.25">
      <c r="A30" s="2">
        <f>A29/10</f>
        <v>1.0000000000000001E-5</v>
      </c>
      <c r="B30">
        <f t="shared" si="1"/>
        <v>7.0169999999999998E-3</v>
      </c>
      <c r="C30">
        <f t="shared" ref="C30:D30" si="31">(C11-C$22)/C$22</f>
        <v>5.0976305484600121E-6</v>
      </c>
      <c r="D30">
        <f t="shared" si="31"/>
        <v>-5.3783833553922795E-6</v>
      </c>
      <c r="E30">
        <f t="shared" si="3"/>
        <v>0.11952599999999999</v>
      </c>
      <c r="F30">
        <f t="shared" ref="F30:G30" si="32">(F11-F$22)/F$22</f>
        <v>5.0976305484600121E-6</v>
      </c>
      <c r="G30">
        <f t="shared" si="32"/>
        <v>-5.122269862202104E-6</v>
      </c>
      <c r="K30">
        <f t="shared" si="5"/>
        <v>6.8180000000000003E-3</v>
      </c>
      <c r="L30">
        <f t="shared" ref="L30:M30" si="33">(L11-L$22)/L$22</f>
        <v>2.0574252070745258E-7</v>
      </c>
      <c r="M30">
        <f t="shared" si="33"/>
        <v>-6.2084171859740469E-7</v>
      </c>
      <c r="N30">
        <f t="shared" si="7"/>
        <v>8.8012999999999994E-2</v>
      </c>
      <c r="O30">
        <f t="shared" ref="O30:P30" si="34">(O11-O$22)/O$22</f>
        <v>2.0574252070745258E-7</v>
      </c>
      <c r="P30">
        <f t="shared" si="34"/>
        <v>-9.3126286689129948E-7</v>
      </c>
      <c r="T30">
        <f t="shared" si="9"/>
        <v>6.8580000000000004E-3</v>
      </c>
      <c r="U30">
        <f t="shared" ref="U30:V30" si="35">(U11-U$22)/U$22</f>
        <v>0</v>
      </c>
      <c r="V30">
        <f t="shared" si="35"/>
        <v>-1.2238082856384963E-5</v>
      </c>
      <c r="W30">
        <f t="shared" si="11"/>
        <v>8.7027999999999994E-2</v>
      </c>
      <c r="X30">
        <f t="shared" ref="X30:Y30" si="36">(X11-X$22)/X$22</f>
        <v>0</v>
      </c>
      <c r="Y30">
        <f t="shared" si="36"/>
        <v>-1.2060717197639794E-5</v>
      </c>
    </row>
    <row r="31" spans="1:25" x14ac:dyDescent="0.25">
      <c r="A31" s="2">
        <f t="shared" ref="A31:A41" si="37">A30/10</f>
        <v>1.0000000000000002E-6</v>
      </c>
      <c r="B31">
        <f t="shared" si="1"/>
        <v>8.8929999999999999E-3</v>
      </c>
      <c r="C31">
        <f t="shared" ref="C31:D31" si="38">(C12-C$22)/C$22</f>
        <v>2.4274431191027723E-7</v>
      </c>
      <c r="D31">
        <f t="shared" si="38"/>
        <v>0</v>
      </c>
      <c r="E31">
        <f t="shared" si="3"/>
        <v>0.127132</v>
      </c>
      <c r="F31">
        <f t="shared" ref="F31:G31" si="39">(F12-F$22)/F$22</f>
        <v>2.4274431191027723E-7</v>
      </c>
      <c r="G31">
        <f t="shared" si="39"/>
        <v>0</v>
      </c>
      <c r="K31">
        <f t="shared" si="5"/>
        <v>5.8399999999999997E-3</v>
      </c>
      <c r="L31">
        <f t="shared" ref="L31:M31" si="40">(L12-L$22)/L$22</f>
        <v>2.0574252070745258E-7</v>
      </c>
      <c r="M31">
        <f t="shared" si="40"/>
        <v>-6.2084171859740469E-7</v>
      </c>
      <c r="N31">
        <f t="shared" si="7"/>
        <v>8.6234000000000005E-2</v>
      </c>
      <c r="O31">
        <f t="shared" ref="O31:P31" si="41">(O12-O$22)/O$22</f>
        <v>2.0574252070745258E-7</v>
      </c>
      <c r="P31">
        <f t="shared" si="41"/>
        <v>-9.3126286689129948E-7</v>
      </c>
      <c r="T31">
        <f t="shared" si="9"/>
        <v>6.3749999999999996E-3</v>
      </c>
      <c r="U31">
        <f t="shared" ref="U31:V31" si="42">(U12-U$22)/U$22</f>
        <v>0</v>
      </c>
      <c r="V31">
        <f t="shared" si="42"/>
        <v>2.4830892751997763E-6</v>
      </c>
      <c r="W31">
        <f t="shared" si="11"/>
        <v>8.5597000000000006E-2</v>
      </c>
      <c r="X31">
        <f t="shared" ref="X31:Y31" si="43">(X12-X$22)/X$22</f>
        <v>0</v>
      </c>
      <c r="Y31">
        <f t="shared" si="43"/>
        <v>2.660452322946507E-6</v>
      </c>
    </row>
    <row r="32" spans="1:25" x14ac:dyDescent="0.25">
      <c r="A32" s="2">
        <f t="shared" si="37"/>
        <v>1.0000000000000002E-7</v>
      </c>
      <c r="B32">
        <f t="shared" si="1"/>
        <v>6.1799999999999997E-3</v>
      </c>
      <c r="C32">
        <f t="shared" ref="C32:D32" si="44">(C13-C$22)/C$22</f>
        <v>0</v>
      </c>
      <c r="D32">
        <f t="shared" si="44"/>
        <v>0</v>
      </c>
      <c r="E32">
        <f t="shared" si="3"/>
        <v>0.12781200000000001</v>
      </c>
      <c r="F32">
        <f t="shared" ref="F32:G32" si="45">(F13-F$22)/F$22</f>
        <v>0</v>
      </c>
      <c r="G32">
        <f t="shared" si="45"/>
        <v>2.5611349304459253E-7</v>
      </c>
      <c r="K32">
        <f t="shared" si="5"/>
        <v>7.7669999999999996E-3</v>
      </c>
      <c r="L32">
        <f t="shared" ref="L32:M32" si="46">(L13-L$22)/L$22</f>
        <v>0</v>
      </c>
      <c r="M32">
        <f t="shared" si="46"/>
        <v>0</v>
      </c>
      <c r="N32">
        <f t="shared" si="7"/>
        <v>8.5266999999999996E-2</v>
      </c>
      <c r="O32">
        <f t="shared" ref="O32:P32" si="47">(O13-O$22)/O$22</f>
        <v>0</v>
      </c>
      <c r="P32">
        <f t="shared" si="47"/>
        <v>0</v>
      </c>
      <c r="T32">
        <f t="shared" si="9"/>
        <v>4.9329999999999999E-3</v>
      </c>
      <c r="U32">
        <f t="shared" ref="U32:V32" si="48">(U13-U$22)/U$22</f>
        <v>0</v>
      </c>
      <c r="V32">
        <f t="shared" si="48"/>
        <v>-1.7736351961391855E-7</v>
      </c>
      <c r="W32">
        <f t="shared" si="11"/>
        <v>9.4386999999999999E-2</v>
      </c>
      <c r="X32">
        <f t="shared" ref="X32:Y32" si="49">(X13-X$22)/X$22</f>
        <v>0</v>
      </c>
      <c r="Y32">
        <f t="shared" si="49"/>
        <v>0</v>
      </c>
    </row>
    <row r="33" spans="1:25" x14ac:dyDescent="0.25">
      <c r="A33" s="2">
        <f t="shared" si="37"/>
        <v>1.0000000000000002E-8</v>
      </c>
      <c r="B33">
        <f t="shared" si="1"/>
        <v>6.6210000000000001E-3</v>
      </c>
      <c r="C33">
        <f t="shared" ref="C33:D33" si="50">(C14-C$22)/C$22</f>
        <v>0</v>
      </c>
      <c r="D33">
        <f t="shared" si="50"/>
        <v>0</v>
      </c>
      <c r="E33">
        <f t="shared" si="3"/>
        <v>0.13756199999999999</v>
      </c>
      <c r="F33">
        <f t="shared" ref="F33:G33" si="51">(F14-F$22)/F$22</f>
        <v>0</v>
      </c>
      <c r="G33">
        <f t="shared" si="51"/>
        <v>0</v>
      </c>
      <c r="K33">
        <f t="shared" si="5"/>
        <v>6.731E-3</v>
      </c>
      <c r="L33">
        <f t="shared" ref="L33:M33" si="52">(L14-L$22)/L$22</f>
        <v>0</v>
      </c>
      <c r="M33">
        <f t="shared" si="52"/>
        <v>0</v>
      </c>
      <c r="N33">
        <f t="shared" si="7"/>
        <v>9.3949000000000005E-2</v>
      </c>
      <c r="O33">
        <f t="shared" ref="O33:P33" si="53">(O14-O$22)/O$22</f>
        <v>0</v>
      </c>
      <c r="P33">
        <f t="shared" si="53"/>
        <v>0</v>
      </c>
      <c r="T33">
        <f t="shared" si="9"/>
        <v>5.5079999999999999E-3</v>
      </c>
      <c r="U33">
        <f t="shared" ref="U33:V33" si="54">(U14-U$22)/U$22</f>
        <v>0</v>
      </c>
      <c r="V33">
        <f t="shared" si="54"/>
        <v>-1.7736351961391855E-7</v>
      </c>
      <c r="W33">
        <f t="shared" si="11"/>
        <v>9.5857999999999999E-2</v>
      </c>
      <c r="X33">
        <f t="shared" ref="X33:Y33" si="55">(X14-X$22)/X$22</f>
        <v>0</v>
      </c>
      <c r="Y33">
        <f t="shared" si="55"/>
        <v>0</v>
      </c>
    </row>
    <row r="34" spans="1:25" x14ac:dyDescent="0.25">
      <c r="A34" s="2">
        <f t="shared" si="37"/>
        <v>1.0000000000000003E-9</v>
      </c>
      <c r="B34">
        <f t="shared" si="1"/>
        <v>7.4869999999999997E-3</v>
      </c>
      <c r="C34">
        <f t="shared" ref="C34:D34" si="56">(C15-C$22)/C$22</f>
        <v>0</v>
      </c>
      <c r="D34">
        <f t="shared" si="56"/>
        <v>0</v>
      </c>
      <c r="E34">
        <f t="shared" si="3"/>
        <v>0.138235</v>
      </c>
      <c r="F34">
        <f t="shared" ref="F34:G34" si="57">(F15-F$22)/F$22</f>
        <v>0</v>
      </c>
      <c r="G34">
        <f t="shared" si="57"/>
        <v>0</v>
      </c>
      <c r="K34">
        <f t="shared" si="5"/>
        <v>5.4070000000000003E-3</v>
      </c>
      <c r="L34">
        <f t="shared" ref="L34:M34" si="58">(L15-L$22)/L$22</f>
        <v>0</v>
      </c>
      <c r="M34">
        <f t="shared" si="58"/>
        <v>0</v>
      </c>
      <c r="N34">
        <f t="shared" si="7"/>
        <v>9.5156000000000004E-2</v>
      </c>
      <c r="O34">
        <f t="shared" ref="O34:P34" si="59">(O15-O$22)/O$22</f>
        <v>0</v>
      </c>
      <c r="P34">
        <f t="shared" si="59"/>
        <v>0</v>
      </c>
      <c r="T34">
        <f t="shared" si="9"/>
        <v>5.3569999999999998E-3</v>
      </c>
      <c r="U34">
        <f t="shared" ref="U34:V34" si="60">(U15-U$22)/U$22</f>
        <v>0</v>
      </c>
      <c r="V34">
        <f t="shared" si="60"/>
        <v>-1.7736351961391855E-7</v>
      </c>
      <c r="W34">
        <f t="shared" si="11"/>
        <v>9.3317999999999998E-2</v>
      </c>
      <c r="X34">
        <f t="shared" ref="X34:Y34" si="61">(X15-X$22)/X$22</f>
        <v>0</v>
      </c>
      <c r="Y34">
        <f t="shared" si="61"/>
        <v>0</v>
      </c>
    </row>
    <row r="35" spans="1:25" x14ac:dyDescent="0.25">
      <c r="A35" s="2">
        <f t="shared" si="37"/>
        <v>1.0000000000000003E-10</v>
      </c>
      <c r="B35">
        <f t="shared" si="1"/>
        <v>7.796E-3</v>
      </c>
      <c r="C35">
        <f t="shared" ref="C35:D35" si="62">(C16-C$22)/C$22</f>
        <v>0</v>
      </c>
      <c r="D35">
        <f t="shared" si="62"/>
        <v>0</v>
      </c>
      <c r="E35">
        <f t="shared" si="3"/>
        <v>0.13462499999999999</v>
      </c>
      <c r="F35">
        <f t="shared" ref="F35:G35" si="63">(F16-F$22)/F$22</f>
        <v>0</v>
      </c>
      <c r="G35">
        <f t="shared" si="63"/>
        <v>0</v>
      </c>
      <c r="K35">
        <f t="shared" si="5"/>
        <v>5.4720000000000003E-3</v>
      </c>
      <c r="L35">
        <f t="shared" ref="L35:M35" si="64">(L16-L$22)/L$22</f>
        <v>0</v>
      </c>
      <c r="M35">
        <f t="shared" si="64"/>
        <v>0</v>
      </c>
      <c r="N35">
        <f t="shared" si="7"/>
        <v>9.3535999999999994E-2</v>
      </c>
      <c r="O35">
        <f t="shared" ref="O35:P35" si="65">(O16-O$22)/O$22</f>
        <v>0</v>
      </c>
      <c r="P35">
        <f t="shared" si="65"/>
        <v>0</v>
      </c>
      <c r="T35">
        <f t="shared" si="9"/>
        <v>5.0639999999999999E-3</v>
      </c>
      <c r="U35">
        <f t="shared" ref="U35:V35" si="66">(U16-U$22)/U$22</f>
        <v>0</v>
      </c>
      <c r="V35">
        <f t="shared" si="66"/>
        <v>0</v>
      </c>
      <c r="W35">
        <f t="shared" si="11"/>
        <v>0.102891</v>
      </c>
      <c r="X35">
        <f t="shared" ref="X35:Y35" si="67">(X16-X$22)/X$22</f>
        <v>0</v>
      </c>
      <c r="Y35">
        <f t="shared" si="67"/>
        <v>0</v>
      </c>
    </row>
    <row r="36" spans="1:25" x14ac:dyDescent="0.25">
      <c r="A36" s="2">
        <f t="shared" si="37"/>
        <v>1.0000000000000003E-11</v>
      </c>
      <c r="B36">
        <f t="shared" si="1"/>
        <v>7.1760000000000001E-3</v>
      </c>
      <c r="C36">
        <f t="shared" ref="C36:D36" si="68">(C17-C$22)/C$22</f>
        <v>0</v>
      </c>
      <c r="D36">
        <f t="shared" si="68"/>
        <v>0</v>
      </c>
      <c r="E36">
        <f t="shared" si="3"/>
        <v>0.13461400000000001</v>
      </c>
      <c r="F36">
        <f t="shared" ref="F36:G36" si="69">(F17-F$22)/F$22</f>
        <v>0</v>
      </c>
      <c r="G36">
        <f t="shared" si="69"/>
        <v>0</v>
      </c>
      <c r="K36">
        <f t="shared" si="5"/>
        <v>6.0410000000000004E-3</v>
      </c>
      <c r="L36">
        <f t="shared" ref="L36:M36" si="70">(L17-L$22)/L$22</f>
        <v>0</v>
      </c>
      <c r="M36">
        <f t="shared" si="70"/>
        <v>0</v>
      </c>
      <c r="N36">
        <f t="shared" si="7"/>
        <v>0.102533</v>
      </c>
      <c r="O36">
        <f t="shared" ref="O36:P36" si="71">(O17-O$22)/O$22</f>
        <v>0</v>
      </c>
      <c r="P36">
        <f t="shared" si="71"/>
        <v>0</v>
      </c>
      <c r="T36">
        <f t="shared" si="9"/>
        <v>5.1669999999999997E-3</v>
      </c>
      <c r="U36">
        <f t="shared" ref="U36:V36" si="72">(U17-U$22)/U$22</f>
        <v>0</v>
      </c>
      <c r="V36">
        <f t="shared" si="72"/>
        <v>0</v>
      </c>
      <c r="W36">
        <f t="shared" si="11"/>
        <v>0.100824</v>
      </c>
      <c r="X36">
        <f t="shared" ref="X36:Y36" si="73">(X17-X$22)/X$22</f>
        <v>0</v>
      </c>
      <c r="Y36">
        <f t="shared" si="73"/>
        <v>0</v>
      </c>
    </row>
    <row r="37" spans="1:25" x14ac:dyDescent="0.25">
      <c r="A37" s="2">
        <f>A36/10</f>
        <v>1.0000000000000002E-12</v>
      </c>
      <c r="B37">
        <f t="shared" si="1"/>
        <v>7.4469999999999996E-3</v>
      </c>
      <c r="C37">
        <f t="shared" ref="C37:D37" si="74">(C18-C$22)/C$22</f>
        <v>0</v>
      </c>
      <c r="D37">
        <f t="shared" si="74"/>
        <v>0</v>
      </c>
      <c r="E37">
        <f t="shared" si="3"/>
        <v>0.14837700000000001</v>
      </c>
      <c r="F37">
        <f t="shared" ref="F37:G37" si="75">(F18-F$22)/F$22</f>
        <v>0</v>
      </c>
      <c r="G37">
        <f t="shared" si="75"/>
        <v>0</v>
      </c>
      <c r="K37">
        <f t="shared" si="5"/>
        <v>6.1390000000000004E-3</v>
      </c>
      <c r="L37">
        <f t="shared" ref="L37:M37" si="76">(L18-L$22)/L$22</f>
        <v>0</v>
      </c>
      <c r="M37">
        <f t="shared" si="76"/>
        <v>0</v>
      </c>
      <c r="N37">
        <f t="shared" si="7"/>
        <v>0.102634</v>
      </c>
      <c r="O37">
        <f t="shared" ref="O37:P37" si="77">(O18-O$22)/O$22</f>
        <v>0</v>
      </c>
      <c r="P37">
        <f t="shared" si="77"/>
        <v>0</v>
      </c>
      <c r="T37">
        <f t="shared" si="9"/>
        <v>5.4200000000000003E-3</v>
      </c>
      <c r="U37">
        <f t="shared" ref="U37:V37" si="78">(U18-U$22)/U$22</f>
        <v>0</v>
      </c>
      <c r="V37">
        <f t="shared" si="78"/>
        <v>0</v>
      </c>
      <c r="W37">
        <f t="shared" si="11"/>
        <v>0.101452</v>
      </c>
      <c r="X37">
        <f t="shared" ref="X37:Y37" si="79">(X18-X$22)/X$22</f>
        <v>0</v>
      </c>
      <c r="Y37">
        <f t="shared" si="79"/>
        <v>0</v>
      </c>
    </row>
    <row r="38" spans="1:25" x14ac:dyDescent="0.25">
      <c r="A38" s="2">
        <f t="shared" si="37"/>
        <v>1.0000000000000002E-13</v>
      </c>
      <c r="B38">
        <f t="shared" si="1"/>
        <v>6.1390000000000004E-3</v>
      </c>
      <c r="C38">
        <f t="shared" ref="C38:D38" si="80">(C19-C$22)/C$22</f>
        <v>0</v>
      </c>
      <c r="D38">
        <f t="shared" si="80"/>
        <v>0</v>
      </c>
      <c r="E38">
        <f t="shared" si="3"/>
        <v>0.146732</v>
      </c>
      <c r="F38">
        <f t="shared" ref="F38:G38" si="81">(F19-F$22)/F$22</f>
        <v>0</v>
      </c>
      <c r="G38">
        <f t="shared" si="81"/>
        <v>0</v>
      </c>
      <c r="K38">
        <f t="shared" si="5"/>
        <v>5.2579999999999997E-3</v>
      </c>
      <c r="L38">
        <f t="shared" ref="L38:M38" si="82">(L19-L$22)/L$22</f>
        <v>0</v>
      </c>
      <c r="M38">
        <f t="shared" si="82"/>
        <v>0</v>
      </c>
      <c r="N38">
        <f t="shared" si="7"/>
        <v>0.10375</v>
      </c>
      <c r="O38">
        <f t="shared" ref="O38:P38" si="83">(O19-O$22)/O$22</f>
        <v>0</v>
      </c>
      <c r="P38">
        <f t="shared" si="83"/>
        <v>0</v>
      </c>
      <c r="T38">
        <f t="shared" si="9"/>
        <v>5.2769999999999996E-3</v>
      </c>
      <c r="U38">
        <f t="shared" ref="U38:V38" si="84">(U19-U$22)/U$22</f>
        <v>0</v>
      </c>
      <c r="V38">
        <f t="shared" si="84"/>
        <v>0</v>
      </c>
      <c r="W38">
        <f t="shared" si="11"/>
        <v>0.102421</v>
      </c>
      <c r="X38">
        <f t="shared" ref="X38:Y38" si="85">(X19-X$22)/X$22</f>
        <v>0</v>
      </c>
      <c r="Y38">
        <f t="shared" si="85"/>
        <v>0</v>
      </c>
    </row>
    <row r="39" spans="1:25" x14ac:dyDescent="0.25">
      <c r="A39" s="2">
        <f t="shared" si="37"/>
        <v>1.0000000000000002E-14</v>
      </c>
      <c r="B39">
        <f t="shared" si="1"/>
        <v>6.979E-3</v>
      </c>
      <c r="C39">
        <f t="shared" ref="C39:D39" si="86">(C20-C$22)/C$22</f>
        <v>0</v>
      </c>
      <c r="D39">
        <f t="shared" si="86"/>
        <v>0</v>
      </c>
      <c r="E39">
        <f t="shared" si="3"/>
        <v>0.146199</v>
      </c>
      <c r="F39">
        <f t="shared" ref="F39:G39" si="87">(F20-F$22)/F$22</f>
        <v>0</v>
      </c>
      <c r="G39">
        <f t="shared" si="87"/>
        <v>0</v>
      </c>
      <c r="K39">
        <f t="shared" si="5"/>
        <v>6.071E-3</v>
      </c>
      <c r="L39">
        <f t="shared" ref="L39:M39" si="88">(L20-L$22)/L$22</f>
        <v>0</v>
      </c>
      <c r="M39">
        <f t="shared" si="88"/>
        <v>0</v>
      </c>
      <c r="N39">
        <f t="shared" si="7"/>
        <v>0.102296</v>
      </c>
      <c r="O39">
        <f t="shared" ref="O39:P39" si="89">(O20-O$22)/O$22</f>
        <v>0</v>
      </c>
      <c r="P39">
        <f t="shared" si="89"/>
        <v>0</v>
      </c>
      <c r="T39">
        <f t="shared" si="9"/>
        <v>6.2469999999999999E-3</v>
      </c>
      <c r="U39">
        <f t="shared" ref="U39:V39" si="90">(U20-U$22)/U$22</f>
        <v>0</v>
      </c>
      <c r="V39">
        <f t="shared" si="90"/>
        <v>0</v>
      </c>
      <c r="W39">
        <f t="shared" si="11"/>
        <v>0.102196</v>
      </c>
      <c r="X39">
        <f t="shared" ref="X39:Y39" si="91">(X20-X$22)/X$22</f>
        <v>0</v>
      </c>
      <c r="Y39">
        <f t="shared" si="91"/>
        <v>0</v>
      </c>
    </row>
    <row r="40" spans="1:25" x14ac:dyDescent="0.25">
      <c r="A40" s="2">
        <f t="shared" si="37"/>
        <v>1.0000000000000001E-15</v>
      </c>
      <c r="B40">
        <f t="shared" si="1"/>
        <v>7.0229999999999997E-3</v>
      </c>
      <c r="C40">
        <f t="shared" ref="C40:D40" si="92">(C21-C$22)/C$22</f>
        <v>0</v>
      </c>
      <c r="D40">
        <f t="shared" si="92"/>
        <v>0</v>
      </c>
      <c r="E40">
        <f t="shared" si="3"/>
        <v>0.176595</v>
      </c>
      <c r="F40">
        <f t="shared" ref="F40:G40" si="93">(F21-F$22)/F$22</f>
        <v>0</v>
      </c>
      <c r="G40">
        <f t="shared" si="93"/>
        <v>0</v>
      </c>
      <c r="K40">
        <f t="shared" si="5"/>
        <v>5.0829999999999998E-3</v>
      </c>
      <c r="L40">
        <f t="shared" ref="L40:M40" si="94">(L21-L$22)/L$22</f>
        <v>0</v>
      </c>
      <c r="M40">
        <f t="shared" si="94"/>
        <v>0</v>
      </c>
      <c r="N40">
        <f t="shared" si="7"/>
        <v>0.10254099999999999</v>
      </c>
      <c r="O40">
        <f t="shared" ref="O40:P40" si="95">(O21-O$22)/O$22</f>
        <v>0</v>
      </c>
      <c r="P40">
        <f t="shared" si="95"/>
        <v>0</v>
      </c>
      <c r="T40">
        <f t="shared" si="9"/>
        <v>7.0939999999999996E-3</v>
      </c>
      <c r="U40">
        <f t="shared" ref="U40:V40" si="96">(U21-U$22)/U$22</f>
        <v>0</v>
      </c>
      <c r="V40">
        <f t="shared" si="96"/>
        <v>0</v>
      </c>
      <c r="W40">
        <f t="shared" si="11"/>
        <v>0.102989</v>
      </c>
      <c r="X40">
        <f t="shared" ref="X40:Y40" si="97">(X21-X$22)/X$22</f>
        <v>0</v>
      </c>
      <c r="Y40">
        <f t="shared" si="97"/>
        <v>0</v>
      </c>
    </row>
    <row r="41" spans="1:25" x14ac:dyDescent="0.25">
      <c r="A41" s="2">
        <f t="shared" si="37"/>
        <v>1.0000000000000001E-16</v>
      </c>
      <c r="B41">
        <f t="shared" si="1"/>
        <v>7.835E-3</v>
      </c>
      <c r="C41">
        <f t="shared" ref="C41:D41" si="98">(C22-C$22)/C$22</f>
        <v>0</v>
      </c>
      <c r="D41">
        <f t="shared" si="98"/>
        <v>0</v>
      </c>
      <c r="E41">
        <f t="shared" si="3"/>
        <v>0.168379</v>
      </c>
      <c r="F41">
        <f t="shared" ref="F41:G41" si="99">(F22-F$22)/F$22</f>
        <v>0</v>
      </c>
      <c r="G41">
        <f t="shared" si="99"/>
        <v>0</v>
      </c>
      <c r="K41">
        <f t="shared" si="5"/>
        <v>5.0800000000000003E-3</v>
      </c>
      <c r="L41">
        <f t="shared" ref="L41:M41" si="100">(L22-L$22)/L$22</f>
        <v>0</v>
      </c>
      <c r="M41">
        <f t="shared" si="100"/>
        <v>0</v>
      </c>
      <c r="N41">
        <f t="shared" si="7"/>
        <v>0.129554</v>
      </c>
      <c r="O41">
        <f t="shared" ref="O41:P41" si="101">(O22-O$22)/O$22</f>
        <v>0</v>
      </c>
      <c r="P41">
        <f t="shared" si="101"/>
        <v>0</v>
      </c>
      <c r="T41">
        <f t="shared" si="9"/>
        <v>5.7039999999999999E-3</v>
      </c>
      <c r="U41">
        <f t="shared" ref="U41:V41" si="102">(U22-U$22)/U$22</f>
        <v>0</v>
      </c>
      <c r="V41">
        <f t="shared" si="102"/>
        <v>0</v>
      </c>
      <c r="W41">
        <f t="shared" si="11"/>
        <v>0.101891</v>
      </c>
      <c r="X41">
        <f t="shared" ref="X41:Y41" si="103">(X22-X$22)/X$22</f>
        <v>0</v>
      </c>
      <c r="Y41">
        <f t="shared" si="103"/>
        <v>0</v>
      </c>
    </row>
  </sheetData>
  <mergeCells count="9">
    <mergeCell ref="T4:V4"/>
    <mergeCell ref="W4:Y4"/>
    <mergeCell ref="Z4:AB4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workbookViewId="0">
      <selection activeCell="N8" sqref="N8"/>
    </sheetView>
  </sheetViews>
  <sheetFormatPr defaultRowHeight="15" x14ac:dyDescent="0.25"/>
  <sheetData>
    <row r="1" spans="2:21" x14ac:dyDescent="0.25">
      <c r="B1" t="s">
        <v>16</v>
      </c>
      <c r="I1" s="8" t="s">
        <v>11</v>
      </c>
      <c r="J1" s="8"/>
      <c r="K1" s="8"/>
      <c r="L1" s="8" t="s">
        <v>22</v>
      </c>
      <c r="M1" s="8"/>
      <c r="N1" s="8"/>
      <c r="O1" s="8"/>
      <c r="P1" s="8"/>
      <c r="Q1" s="8" t="s">
        <v>23</v>
      </c>
      <c r="R1" s="8"/>
      <c r="S1" s="8"/>
      <c r="T1" s="8"/>
      <c r="U1" s="8"/>
    </row>
    <row r="2" spans="2:21" ht="30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 t="s">
        <v>21</v>
      </c>
      <c r="J2" s="1" t="s">
        <v>19</v>
      </c>
      <c r="K2" s="1" t="s">
        <v>20</v>
      </c>
      <c r="L2" s="1" t="s">
        <v>21</v>
      </c>
      <c r="M2" s="1" t="s">
        <v>19</v>
      </c>
      <c r="N2" s="1" t="s">
        <v>24</v>
      </c>
      <c r="O2" s="1" t="s">
        <v>20</v>
      </c>
      <c r="P2" s="1" t="s">
        <v>24</v>
      </c>
      <c r="Q2" s="1" t="s">
        <v>21</v>
      </c>
      <c r="R2" s="1" t="s">
        <v>19</v>
      </c>
      <c r="S2" s="1" t="s">
        <v>24</v>
      </c>
      <c r="T2" s="1" t="s">
        <v>20</v>
      </c>
      <c r="U2" s="1" t="s">
        <v>24</v>
      </c>
    </row>
    <row r="3" spans="2:21" x14ac:dyDescent="0.25">
      <c r="B3">
        <v>500</v>
      </c>
      <c r="C3">
        <v>300</v>
      </c>
      <c r="D3">
        <v>2000</v>
      </c>
      <c r="E3">
        <v>2000</v>
      </c>
      <c r="F3">
        <v>1.5</v>
      </c>
      <c r="G3">
        <v>1.5</v>
      </c>
      <c r="H3">
        <v>1210</v>
      </c>
      <c r="I3">
        <v>7.0429999999999998E-3</v>
      </c>
      <c r="J3">
        <v>411.9563</v>
      </c>
      <c r="K3">
        <v>390.45170000000002</v>
      </c>
      <c r="L3">
        <v>8.5039999999999994E-3</v>
      </c>
      <c r="M3">
        <v>410.61040000000003</v>
      </c>
      <c r="N3" s="4">
        <f>ABS(M3-J3)/J3</f>
        <v>3.2670941068263112E-3</v>
      </c>
      <c r="O3">
        <v>389.38959999999997</v>
      </c>
      <c r="P3" s="4">
        <f>ABS(O3-K3)/K3</f>
        <v>2.7201828036605897E-3</v>
      </c>
      <c r="Q3">
        <v>4.6958E-2</v>
      </c>
      <c r="R3">
        <v>425</v>
      </c>
      <c r="S3" s="4">
        <f>ABS(R3-J3)/J3</f>
        <v>3.1662824430649564E-2</v>
      </c>
      <c r="T3">
        <v>375.98039999999997</v>
      </c>
      <c r="U3" s="4">
        <f>ABS(T3-K3)/K3</f>
        <v>3.7062970912919678E-2</v>
      </c>
    </row>
    <row r="4" spans="2:21" x14ac:dyDescent="0.25">
      <c r="B4">
        <v>1500</v>
      </c>
      <c r="C4">
        <v>300</v>
      </c>
      <c r="D4">
        <v>2000</v>
      </c>
      <c r="E4">
        <v>2000</v>
      </c>
      <c r="F4">
        <v>1.5</v>
      </c>
      <c r="G4">
        <v>1.5</v>
      </c>
      <c r="H4">
        <v>1210</v>
      </c>
      <c r="I4">
        <v>6.8349999999999999E-3</v>
      </c>
      <c r="J4">
        <v>1059.7</v>
      </c>
      <c r="K4">
        <v>830.05420000000004</v>
      </c>
      <c r="L4">
        <v>1.0643E-2</v>
      </c>
      <c r="M4">
        <v>1139.2</v>
      </c>
      <c r="N4" s="4">
        <f>ABS(M4-J4)/J4</f>
        <v>7.5021232424271014E-2</v>
      </c>
      <c r="O4">
        <v>660.84</v>
      </c>
      <c r="P4" s="4">
        <f>ABS(O4-K4)/K4</f>
        <v>0.20385921786794164</v>
      </c>
      <c r="Q4">
        <v>1.8842999999999999E-2</v>
      </c>
      <c r="R4">
        <v>1092.8</v>
      </c>
      <c r="S4" s="4">
        <f t="shared" ref="S4:S7" si="0">ABS(R4-J4)/J4</f>
        <v>3.1235255260922815E-2</v>
      </c>
      <c r="T4">
        <v>755.19569999999999</v>
      </c>
      <c r="U4" s="4">
        <f t="shared" ref="U4:U7" si="1">ABS(T4-K4)/K4</f>
        <v>9.0185074661389641E-2</v>
      </c>
    </row>
    <row r="5" spans="2:21" x14ac:dyDescent="0.25">
      <c r="B5">
        <v>700</v>
      </c>
      <c r="C5">
        <v>300</v>
      </c>
      <c r="D5">
        <v>2000</v>
      </c>
      <c r="E5">
        <v>2000</v>
      </c>
      <c r="F5">
        <v>1.5</v>
      </c>
      <c r="G5">
        <v>0.5</v>
      </c>
      <c r="H5">
        <v>1210</v>
      </c>
      <c r="I5">
        <v>5.3860000000000002E-3</v>
      </c>
      <c r="J5">
        <v>594.99739999999997</v>
      </c>
      <c r="K5">
        <v>639.28660000000002</v>
      </c>
      <c r="L5">
        <v>6.2560000000000003E-3</v>
      </c>
      <c r="M5">
        <v>585.63499999999999</v>
      </c>
      <c r="N5" s="4">
        <f>ABS(M5-J5)/J5</f>
        <v>1.5735194809254595E-2</v>
      </c>
      <c r="O5">
        <v>643.0951</v>
      </c>
      <c r="P5" s="4">
        <f>ABS(O5-K5)/K5</f>
        <v>5.9574219137394418E-3</v>
      </c>
      <c r="Q5">
        <v>1.7025999999999999E-2</v>
      </c>
      <c r="R5">
        <v>606.67020000000002</v>
      </c>
      <c r="S5" s="4">
        <f t="shared" si="0"/>
        <v>1.9618236987254151E-2</v>
      </c>
      <c r="T5">
        <v>615.71029999999996</v>
      </c>
      <c r="U5" s="4">
        <f t="shared" si="1"/>
        <v>3.6879077396585601E-2</v>
      </c>
    </row>
    <row r="6" spans="2:21" x14ac:dyDescent="0.25">
      <c r="B6">
        <v>500</v>
      </c>
      <c r="C6">
        <v>300</v>
      </c>
      <c r="D6">
        <v>2000</v>
      </c>
      <c r="E6">
        <v>2000</v>
      </c>
      <c r="F6">
        <v>1.5</v>
      </c>
      <c r="G6">
        <v>0.5</v>
      </c>
      <c r="H6">
        <v>1210</v>
      </c>
      <c r="I6">
        <v>5.6259999999999999E-3</v>
      </c>
      <c r="J6">
        <v>444.315</v>
      </c>
      <c r="K6">
        <v>471.65219999999999</v>
      </c>
      <c r="L6">
        <v>7.2690000000000003E-3</v>
      </c>
      <c r="M6">
        <v>442.8175</v>
      </c>
      <c r="N6" s="4">
        <f t="shared" ref="N6:N7" si="2">ABS(M6-J6)/J6</f>
        <v>3.3703566163645212E-3</v>
      </c>
      <c r="O6">
        <v>471.54759999999999</v>
      </c>
      <c r="P6" s="4">
        <f t="shared" ref="P6" si="3">ABS(O6-K6)/K6</f>
        <v>2.2177358655383123E-4</v>
      </c>
      <c r="Q6">
        <v>1.5604E-2</v>
      </c>
      <c r="R6">
        <v>451.1232</v>
      </c>
      <c r="S6" s="4">
        <f t="shared" si="0"/>
        <v>1.5322912798352519E-2</v>
      </c>
      <c r="T6">
        <v>461.35430000000002</v>
      </c>
      <c r="U6" s="4">
        <f t="shared" si="1"/>
        <v>2.1833673202414767E-2</v>
      </c>
    </row>
    <row r="7" spans="2:21" x14ac:dyDescent="0.25">
      <c r="B7">
        <v>1200</v>
      </c>
      <c r="C7">
        <v>800</v>
      </c>
      <c r="I7">
        <v>8.6479999999999994E-3</v>
      </c>
      <c r="J7">
        <v>1096.9000000000001</v>
      </c>
      <c r="K7">
        <v>1121.2</v>
      </c>
      <c r="L7">
        <v>4.6860000000000001E-3</v>
      </c>
      <c r="M7">
        <v>1085.5999999999999</v>
      </c>
      <c r="N7" s="4">
        <f t="shared" si="2"/>
        <v>1.0301759504057052E-2</v>
      </c>
      <c r="O7">
        <v>1143.0999999999999</v>
      </c>
      <c r="P7" s="4">
        <f>ABS(O7-K7)/K7</f>
        <v>1.9532643596146863E-2</v>
      </c>
      <c r="Q7">
        <v>2.9437999999999999E-2</v>
      </c>
      <c r="R7">
        <v>1102.0999999999999</v>
      </c>
      <c r="S7" s="4">
        <f t="shared" si="0"/>
        <v>4.7406326921322064E-3</v>
      </c>
      <c r="T7">
        <v>1095.98</v>
      </c>
      <c r="U7" s="4">
        <f t="shared" si="1"/>
        <v>2.249375668926153E-2</v>
      </c>
    </row>
  </sheetData>
  <mergeCells count="3">
    <mergeCell ref="I1:K1"/>
    <mergeCell ref="L1:P1"/>
    <mergeCell ref="Q1: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57"/>
  <sheetViews>
    <sheetView topLeftCell="C7" zoomScaleNormal="100" workbookViewId="0">
      <selection activeCell="I7" sqref="I7"/>
    </sheetView>
  </sheetViews>
  <sheetFormatPr defaultRowHeight="15" x14ac:dyDescent="0.25"/>
  <sheetData>
    <row r="5" spans="4:6" x14ac:dyDescent="0.25">
      <c r="D5" t="s">
        <v>25</v>
      </c>
      <c r="E5" t="s">
        <v>26</v>
      </c>
      <c r="F5" t="s">
        <v>27</v>
      </c>
    </row>
    <row r="6" spans="4:6" x14ac:dyDescent="0.25">
      <c r="D6">
        <v>175</v>
      </c>
      <c r="E6">
        <v>0.70899999999999996</v>
      </c>
      <c r="F6" s="5">
        <f>D6*E6</f>
        <v>124.07499999999999</v>
      </c>
    </row>
    <row r="7" spans="4:6" x14ac:dyDescent="0.25">
      <c r="D7">
        <v>200</v>
      </c>
      <c r="E7">
        <v>0.73499999999999999</v>
      </c>
      <c r="F7" s="5">
        <f t="shared" ref="F7:F57" si="0">D7*E7</f>
        <v>147</v>
      </c>
    </row>
    <row r="8" spans="4:6" x14ac:dyDescent="0.25">
      <c r="D8">
        <v>225</v>
      </c>
      <c r="E8">
        <v>0.76300000000000001</v>
      </c>
      <c r="F8" s="5">
        <f t="shared" si="0"/>
        <v>171.67500000000001</v>
      </c>
    </row>
    <row r="9" spans="4:6" x14ac:dyDescent="0.25">
      <c r="D9">
        <v>250</v>
      </c>
      <c r="E9">
        <v>0.79100000000000004</v>
      </c>
      <c r="F9" s="5">
        <f t="shared" si="0"/>
        <v>197.75</v>
      </c>
    </row>
    <row r="10" spans="4:6" x14ac:dyDescent="0.25">
      <c r="D10">
        <v>275</v>
      </c>
      <c r="E10">
        <v>0.81899999999999995</v>
      </c>
      <c r="F10" s="5">
        <f t="shared" si="0"/>
        <v>225.22499999999999</v>
      </c>
    </row>
    <row r="11" spans="4:6" x14ac:dyDescent="0.25">
      <c r="D11">
        <v>300</v>
      </c>
      <c r="E11">
        <v>0.84599999999999997</v>
      </c>
      <c r="F11" s="5">
        <f t="shared" si="0"/>
        <v>253.79999999999998</v>
      </c>
    </row>
    <row r="12" spans="4:6" x14ac:dyDescent="0.25">
      <c r="D12">
        <v>325</v>
      </c>
      <c r="E12">
        <v>0.871</v>
      </c>
      <c r="F12" s="5">
        <f t="shared" si="0"/>
        <v>283.07499999999999</v>
      </c>
    </row>
    <row r="13" spans="4:6" x14ac:dyDescent="0.25">
      <c r="D13">
        <v>350</v>
      </c>
      <c r="E13">
        <v>0.89500000000000002</v>
      </c>
      <c r="F13" s="5">
        <f t="shared" si="0"/>
        <v>313.25</v>
      </c>
    </row>
    <row r="14" spans="4:6" x14ac:dyDescent="0.25">
      <c r="D14">
        <v>375</v>
      </c>
      <c r="E14">
        <v>0.91800000000000004</v>
      </c>
      <c r="F14" s="5">
        <f t="shared" si="0"/>
        <v>344.25</v>
      </c>
    </row>
    <row r="15" spans="4:6" x14ac:dyDescent="0.25">
      <c r="D15">
        <v>400</v>
      </c>
      <c r="E15">
        <v>0.93899999999999995</v>
      </c>
      <c r="F15" s="5">
        <f t="shared" si="0"/>
        <v>375.59999999999997</v>
      </c>
    </row>
    <row r="16" spans="4:6" x14ac:dyDescent="0.25">
      <c r="D16">
        <v>450</v>
      </c>
      <c r="E16">
        <v>0.97799999999999998</v>
      </c>
      <c r="F16" s="5">
        <f t="shared" si="0"/>
        <v>440.09999999999997</v>
      </c>
    </row>
    <row r="17" spans="4:6" x14ac:dyDescent="0.25">
      <c r="D17">
        <v>500</v>
      </c>
      <c r="E17">
        <v>1.014</v>
      </c>
      <c r="F17" s="5">
        <f t="shared" si="0"/>
        <v>507</v>
      </c>
    </row>
    <row r="18" spans="4:6" x14ac:dyDescent="0.25">
      <c r="D18">
        <v>550</v>
      </c>
      <c r="E18">
        <v>1.046</v>
      </c>
      <c r="F18" s="5">
        <f t="shared" si="0"/>
        <v>575.30000000000007</v>
      </c>
    </row>
    <row r="19" spans="4:6" x14ac:dyDescent="0.25">
      <c r="D19">
        <v>600</v>
      </c>
      <c r="E19">
        <v>1.075</v>
      </c>
      <c r="F19" s="5">
        <f t="shared" si="0"/>
        <v>645</v>
      </c>
    </row>
    <row r="20" spans="4:6" x14ac:dyDescent="0.25">
      <c r="D20">
        <v>650</v>
      </c>
      <c r="E20">
        <v>1.1020000000000001</v>
      </c>
      <c r="F20" s="5">
        <f t="shared" si="0"/>
        <v>716.30000000000007</v>
      </c>
    </row>
    <row r="21" spans="4:6" x14ac:dyDescent="0.25">
      <c r="D21">
        <v>700</v>
      </c>
      <c r="E21">
        <v>1.1259999999999999</v>
      </c>
      <c r="F21" s="5">
        <f t="shared" si="0"/>
        <v>788.19999999999993</v>
      </c>
    </row>
    <row r="22" spans="4:6" x14ac:dyDescent="0.25">
      <c r="D22">
        <v>750</v>
      </c>
      <c r="E22">
        <v>1.1479999999999999</v>
      </c>
      <c r="F22" s="5">
        <f t="shared" si="0"/>
        <v>860.99999999999989</v>
      </c>
    </row>
    <row r="23" spans="4:6" x14ac:dyDescent="0.25">
      <c r="D23">
        <v>800</v>
      </c>
      <c r="E23">
        <v>1.1579999999999999</v>
      </c>
      <c r="F23" s="5">
        <f t="shared" si="0"/>
        <v>926.4</v>
      </c>
    </row>
    <row r="24" spans="4:6" x14ac:dyDescent="0.25">
      <c r="D24">
        <v>850</v>
      </c>
      <c r="E24">
        <v>1.1870000000000001</v>
      </c>
      <c r="F24" s="5">
        <f t="shared" si="0"/>
        <v>1008.95</v>
      </c>
    </row>
    <row r="25" spans="4:6" x14ac:dyDescent="0.25">
      <c r="D25">
        <v>911</v>
      </c>
      <c r="E25">
        <v>1.204</v>
      </c>
      <c r="F25" s="5">
        <f t="shared" si="0"/>
        <v>1096.8440000000001</v>
      </c>
    </row>
    <row r="26" spans="4:6" x14ac:dyDescent="0.25">
      <c r="D26">
        <v>950</v>
      </c>
      <c r="E26">
        <v>1.22</v>
      </c>
      <c r="F26" s="5">
        <f t="shared" si="0"/>
        <v>1159</v>
      </c>
    </row>
    <row r="27" spans="4:6" x14ac:dyDescent="0.25">
      <c r="D27">
        <v>1000</v>
      </c>
      <c r="E27">
        <v>1.234</v>
      </c>
      <c r="F27" s="5">
        <f t="shared" si="0"/>
        <v>1234</v>
      </c>
    </row>
    <row r="28" spans="4:6" x14ac:dyDescent="0.25">
      <c r="D28">
        <v>1050</v>
      </c>
      <c r="E28">
        <v>1.2470000000000001</v>
      </c>
      <c r="F28" s="5">
        <f t="shared" si="0"/>
        <v>1309.3500000000001</v>
      </c>
    </row>
    <row r="29" spans="4:6" x14ac:dyDescent="0.25">
      <c r="D29">
        <v>1100</v>
      </c>
      <c r="E29">
        <v>1.2589999999999999</v>
      </c>
      <c r="F29" s="5">
        <f t="shared" si="0"/>
        <v>1384.8999999999999</v>
      </c>
    </row>
    <row r="30" spans="4:6" x14ac:dyDescent="0.25">
      <c r="D30">
        <v>1150</v>
      </c>
      <c r="E30">
        <v>1.27</v>
      </c>
      <c r="F30" s="5">
        <f t="shared" si="0"/>
        <v>1460.5</v>
      </c>
    </row>
    <row r="31" spans="4:6" x14ac:dyDescent="0.25">
      <c r="D31">
        <v>1200</v>
      </c>
      <c r="E31">
        <v>1.28</v>
      </c>
      <c r="F31" s="5">
        <f t="shared" si="0"/>
        <v>1536</v>
      </c>
    </row>
    <row r="32" spans="4:6" x14ac:dyDescent="0.25">
      <c r="D32">
        <v>1250</v>
      </c>
      <c r="E32">
        <v>1.29</v>
      </c>
      <c r="F32" s="5">
        <f t="shared" si="0"/>
        <v>1612.5</v>
      </c>
    </row>
    <row r="33" spans="4:6" x14ac:dyDescent="0.25">
      <c r="D33">
        <v>1300</v>
      </c>
      <c r="E33">
        <v>1.298</v>
      </c>
      <c r="F33" s="5">
        <f t="shared" si="0"/>
        <v>1687.4</v>
      </c>
    </row>
    <row r="34" spans="4:6" x14ac:dyDescent="0.25">
      <c r="D34">
        <v>1350</v>
      </c>
      <c r="E34">
        <v>1.306</v>
      </c>
      <c r="F34" s="5">
        <f t="shared" si="0"/>
        <v>1763.1000000000001</v>
      </c>
    </row>
    <row r="35" spans="4:6" x14ac:dyDescent="0.25">
      <c r="D35">
        <v>1400</v>
      </c>
      <c r="E35">
        <v>1.3129999999999999</v>
      </c>
      <c r="F35" s="5">
        <f t="shared" si="0"/>
        <v>1838.1999999999998</v>
      </c>
    </row>
    <row r="36" spans="4:6" x14ac:dyDescent="0.25">
      <c r="D36">
        <v>1500</v>
      </c>
      <c r="E36">
        <v>1.3260000000000001</v>
      </c>
      <c r="F36" s="5">
        <f t="shared" si="0"/>
        <v>1989</v>
      </c>
    </row>
    <row r="37" spans="4:6" x14ac:dyDescent="0.25">
      <c r="D37">
        <v>1600</v>
      </c>
      <c r="E37">
        <v>1.3380000000000001</v>
      </c>
      <c r="F37" s="5">
        <f t="shared" si="0"/>
        <v>2140.8000000000002</v>
      </c>
    </row>
    <row r="38" spans="4:6" x14ac:dyDescent="0.25">
      <c r="D38">
        <v>1700</v>
      </c>
      <c r="E38">
        <v>1.3480000000000001</v>
      </c>
      <c r="F38" s="5">
        <f t="shared" si="0"/>
        <v>2291.6000000000004</v>
      </c>
    </row>
    <row r="39" spans="4:6" x14ac:dyDescent="0.25">
      <c r="D39">
        <v>1800</v>
      </c>
      <c r="E39">
        <v>1.3560000000000001</v>
      </c>
      <c r="F39" s="5">
        <f t="shared" si="0"/>
        <v>2440.8000000000002</v>
      </c>
    </row>
    <row r="40" spans="4:6" x14ac:dyDescent="0.25">
      <c r="D40">
        <v>1900</v>
      </c>
      <c r="E40">
        <v>1.3640000000000001</v>
      </c>
      <c r="F40" s="5">
        <f t="shared" si="0"/>
        <v>2591.6000000000004</v>
      </c>
    </row>
    <row r="41" spans="4:6" x14ac:dyDescent="0.25">
      <c r="D41">
        <v>2000</v>
      </c>
      <c r="E41">
        <v>1.371</v>
      </c>
      <c r="F41" s="5">
        <f t="shared" si="0"/>
        <v>2742</v>
      </c>
    </row>
    <row r="42" spans="4:6" x14ac:dyDescent="0.25">
      <c r="D42">
        <v>2100</v>
      </c>
      <c r="E42">
        <v>1.377</v>
      </c>
      <c r="F42" s="5">
        <f t="shared" si="0"/>
        <v>2891.7</v>
      </c>
    </row>
    <row r="43" spans="4:6" x14ac:dyDescent="0.25">
      <c r="D43">
        <v>2200</v>
      </c>
      <c r="E43">
        <v>1.383</v>
      </c>
      <c r="F43" s="5">
        <f t="shared" si="0"/>
        <v>3042.6</v>
      </c>
    </row>
    <row r="44" spans="4:6" x14ac:dyDescent="0.25">
      <c r="D44">
        <v>2300</v>
      </c>
      <c r="E44">
        <v>1.3879999999999999</v>
      </c>
      <c r="F44" s="5">
        <f t="shared" si="0"/>
        <v>3192.3999999999996</v>
      </c>
    </row>
    <row r="45" spans="4:6" x14ac:dyDescent="0.25">
      <c r="D45">
        <v>2400</v>
      </c>
      <c r="E45">
        <v>1.393</v>
      </c>
      <c r="F45" s="5">
        <f t="shared" si="0"/>
        <v>3343.2</v>
      </c>
    </row>
    <row r="46" spans="4:6" x14ac:dyDescent="0.25">
      <c r="D46">
        <v>2500</v>
      </c>
      <c r="E46">
        <v>1.397</v>
      </c>
      <c r="F46" s="5">
        <f t="shared" si="0"/>
        <v>3492.5</v>
      </c>
    </row>
    <row r="47" spans="4:6" x14ac:dyDescent="0.25">
      <c r="D47">
        <v>2600</v>
      </c>
      <c r="E47">
        <v>1.401</v>
      </c>
      <c r="F47" s="5">
        <f t="shared" si="0"/>
        <v>3642.6</v>
      </c>
    </row>
    <row r="48" spans="4:6" x14ac:dyDescent="0.25">
      <c r="D48">
        <v>2700</v>
      </c>
      <c r="E48">
        <v>1.4039999999999999</v>
      </c>
      <c r="F48" s="5">
        <f t="shared" si="0"/>
        <v>3790.7999999999997</v>
      </c>
    </row>
    <row r="49" spans="4:6" x14ac:dyDescent="0.25">
      <c r="D49">
        <v>2800</v>
      </c>
      <c r="E49">
        <v>1.4079999999999999</v>
      </c>
      <c r="F49" s="5">
        <f t="shared" si="0"/>
        <v>3942.3999999999996</v>
      </c>
    </row>
    <row r="50" spans="4:6" x14ac:dyDescent="0.25">
      <c r="D50">
        <v>2900</v>
      </c>
      <c r="E50">
        <v>1.411</v>
      </c>
      <c r="F50" s="5">
        <f t="shared" si="0"/>
        <v>4091.9</v>
      </c>
    </row>
    <row r="51" spans="4:6" x14ac:dyDescent="0.25">
      <c r="D51">
        <v>3000</v>
      </c>
      <c r="E51">
        <v>1.4139999999999999</v>
      </c>
      <c r="F51" s="5">
        <f t="shared" si="0"/>
        <v>4242</v>
      </c>
    </row>
    <row r="52" spans="4:6" x14ac:dyDescent="0.25">
      <c r="D52">
        <v>3500</v>
      </c>
      <c r="E52">
        <v>1.427</v>
      </c>
      <c r="F52" s="5">
        <f t="shared" si="0"/>
        <v>4994.5</v>
      </c>
    </row>
    <row r="53" spans="4:6" x14ac:dyDescent="0.25">
      <c r="D53">
        <v>4000</v>
      </c>
      <c r="E53">
        <v>1.4370000000000001</v>
      </c>
      <c r="F53" s="5">
        <f t="shared" si="0"/>
        <v>5748</v>
      </c>
    </row>
    <row r="54" spans="4:6" x14ac:dyDescent="0.25">
      <c r="D54">
        <v>4500</v>
      </c>
      <c r="E54">
        <v>1.446</v>
      </c>
      <c r="F54" s="5">
        <f t="shared" si="0"/>
        <v>6507</v>
      </c>
    </row>
    <row r="55" spans="4:6" x14ac:dyDescent="0.25">
      <c r="D55">
        <v>5000</v>
      </c>
      <c r="E55">
        <v>1.4550000000000001</v>
      </c>
      <c r="F55" s="5">
        <f t="shared" si="0"/>
        <v>7275</v>
      </c>
    </row>
    <row r="56" spans="4:6" x14ac:dyDescent="0.25">
      <c r="D56">
        <v>5500</v>
      </c>
      <c r="E56">
        <v>1.4650000000000001</v>
      </c>
      <c r="F56" s="5">
        <f t="shared" si="0"/>
        <v>8057.5</v>
      </c>
    </row>
    <row r="57" spans="4:6" x14ac:dyDescent="0.25">
      <c r="D57">
        <v>6000</v>
      </c>
      <c r="E57">
        <v>1.476</v>
      </c>
      <c r="F57" s="5">
        <f t="shared" si="0"/>
        <v>8856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85" zoomScaleNormal="85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I49" sqref="A49:I52"/>
    </sheetView>
  </sheetViews>
  <sheetFormatPr defaultRowHeight="15" x14ac:dyDescent="0.25"/>
  <cols>
    <col min="1" max="1" width="23.140625" bestFit="1" customWidth="1"/>
  </cols>
  <sheetData>
    <row r="1" spans="1:28" x14ac:dyDescent="0.25">
      <c r="B1" t="s">
        <v>16</v>
      </c>
    </row>
    <row r="2" spans="1:28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/>
      <c r="J2" s="1"/>
      <c r="K2" t="s">
        <v>7</v>
      </c>
      <c r="L2" t="s">
        <v>8</v>
      </c>
      <c r="M2" t="s">
        <v>9</v>
      </c>
      <c r="N2" t="s">
        <v>10</v>
      </c>
      <c r="O2" s="1" t="s">
        <v>0</v>
      </c>
      <c r="P2" s="1" t="s">
        <v>1</v>
      </c>
      <c r="Q2" s="1" t="s">
        <v>2</v>
      </c>
      <c r="T2" t="s">
        <v>7</v>
      </c>
      <c r="U2" t="s">
        <v>8</v>
      </c>
      <c r="V2" t="s">
        <v>9</v>
      </c>
      <c r="W2" t="s">
        <v>10</v>
      </c>
      <c r="X2" s="1" t="s">
        <v>0</v>
      </c>
      <c r="Y2" s="1" t="s">
        <v>1</v>
      </c>
      <c r="Z2" s="1" t="s">
        <v>2</v>
      </c>
      <c r="AA2" s="9" t="s">
        <v>28</v>
      </c>
      <c r="AB2" s="9"/>
    </row>
    <row r="3" spans="1:28" x14ac:dyDescent="0.25">
      <c r="B3">
        <v>900</v>
      </c>
      <c r="C3">
        <v>290</v>
      </c>
      <c r="D3">
        <v>7390</v>
      </c>
      <c r="E3">
        <v>7390</v>
      </c>
      <c r="F3">
        <v>1.5</v>
      </c>
      <c r="G3">
        <v>1.5</v>
      </c>
      <c r="H3">
        <v>1210</v>
      </c>
      <c r="K3">
        <v>600</v>
      </c>
      <c r="L3">
        <v>290</v>
      </c>
      <c r="M3">
        <v>7390</v>
      </c>
      <c r="N3">
        <v>7390</v>
      </c>
      <c r="O3">
        <v>1.5</v>
      </c>
      <c r="P3">
        <v>0.5</v>
      </c>
      <c r="Q3">
        <v>1210</v>
      </c>
      <c r="T3">
        <v>800</v>
      </c>
      <c r="U3">
        <v>400</v>
      </c>
      <c r="V3">
        <v>4800</v>
      </c>
      <c r="W3">
        <v>4800</v>
      </c>
      <c r="X3">
        <v>1.5</v>
      </c>
      <c r="Y3">
        <v>0.5</v>
      </c>
      <c r="Z3">
        <v>1210</v>
      </c>
      <c r="AA3" s="9"/>
      <c r="AB3" s="9"/>
    </row>
    <row r="4" spans="1:28" x14ac:dyDescent="0.25">
      <c r="B4" s="8" t="s">
        <v>11</v>
      </c>
      <c r="C4" s="8"/>
      <c r="D4" s="8"/>
      <c r="E4" s="8" t="s">
        <v>12</v>
      </c>
      <c r="F4" s="8"/>
      <c r="G4" s="8"/>
      <c r="H4" s="8" t="s">
        <v>13</v>
      </c>
      <c r="I4" s="8"/>
      <c r="J4" s="8"/>
      <c r="K4" s="8" t="s">
        <v>11</v>
      </c>
      <c r="L4" s="8"/>
      <c r="M4" s="8"/>
      <c r="N4" s="8" t="s">
        <v>12</v>
      </c>
      <c r="O4" s="8"/>
      <c r="P4" s="8"/>
      <c r="Q4" s="8" t="s">
        <v>13</v>
      </c>
      <c r="R4" s="8"/>
      <c r="S4" s="8"/>
      <c r="T4" s="8" t="s">
        <v>11</v>
      </c>
      <c r="U4" s="8"/>
      <c r="V4" s="8"/>
      <c r="W4" s="8" t="s">
        <v>12</v>
      </c>
      <c r="X4" s="8"/>
      <c r="Y4" s="8"/>
      <c r="Z4" s="8" t="s">
        <v>13</v>
      </c>
      <c r="AA4" s="8"/>
      <c r="AB4" s="8"/>
    </row>
    <row r="5" spans="1:28" ht="45" x14ac:dyDescent="0.25">
      <c r="A5" t="s">
        <v>17</v>
      </c>
      <c r="B5" s="1" t="s">
        <v>4</v>
      </c>
      <c r="C5" s="1" t="s">
        <v>5</v>
      </c>
      <c r="D5" s="1" t="s">
        <v>6</v>
      </c>
      <c r="E5" s="1" t="s">
        <v>4</v>
      </c>
      <c r="F5" s="1" t="s">
        <v>5</v>
      </c>
      <c r="G5" s="1" t="s">
        <v>6</v>
      </c>
      <c r="H5" s="1" t="s">
        <v>4</v>
      </c>
      <c r="I5" s="1" t="s">
        <v>5</v>
      </c>
      <c r="J5" s="1" t="s">
        <v>6</v>
      </c>
      <c r="K5" s="1" t="s">
        <v>4</v>
      </c>
      <c r="L5" s="1" t="s">
        <v>5</v>
      </c>
      <c r="M5" s="1" t="s">
        <v>6</v>
      </c>
      <c r="N5" s="1" t="s">
        <v>4</v>
      </c>
      <c r="O5" s="1" t="s">
        <v>5</v>
      </c>
      <c r="P5" s="1" t="s">
        <v>6</v>
      </c>
      <c r="Q5" s="1" t="s">
        <v>4</v>
      </c>
      <c r="R5" s="1" t="s">
        <v>5</v>
      </c>
      <c r="S5" s="1" t="s">
        <v>6</v>
      </c>
      <c r="T5" s="1" t="s">
        <v>4</v>
      </c>
      <c r="U5" s="1" t="s">
        <v>5</v>
      </c>
      <c r="V5" s="1" t="s">
        <v>6</v>
      </c>
      <c r="W5" s="1" t="s">
        <v>4</v>
      </c>
      <c r="X5" s="1" t="s">
        <v>5</v>
      </c>
      <c r="Y5" s="1" t="s">
        <v>6</v>
      </c>
      <c r="Z5" s="1" t="s">
        <v>4</v>
      </c>
      <c r="AA5" s="1" t="s">
        <v>5</v>
      </c>
      <c r="AB5" s="1" t="s">
        <v>6</v>
      </c>
    </row>
    <row r="6" spans="1:28" x14ac:dyDescent="0.25">
      <c r="A6" s="2">
        <v>0.1</v>
      </c>
      <c r="B6">
        <v>4.3937573370759746E-3</v>
      </c>
      <c r="C6">
        <v>594.69499999999994</v>
      </c>
      <c r="D6">
        <v>435.46031433796799</v>
      </c>
      <c r="E6">
        <v>0.14500090290917034</v>
      </c>
      <c r="F6">
        <v>594.69499999999994</v>
      </c>
      <c r="G6">
        <v>435.46036936482136</v>
      </c>
      <c r="K6">
        <v>5.9841394464340497E-3</v>
      </c>
      <c r="L6">
        <v>475.81400000000002</v>
      </c>
      <c r="M6">
        <v>487.62002424714422</v>
      </c>
      <c r="N6">
        <v>0.1001114439305424</v>
      </c>
      <c r="O6">
        <v>475.81400000000002</v>
      </c>
      <c r="P6">
        <v>487.62022739079379</v>
      </c>
      <c r="W6">
        <v>4.773459938926683E-2</v>
      </c>
      <c r="X6">
        <v>719.68000000000006</v>
      </c>
      <c r="Y6">
        <v>552.37945168671354</v>
      </c>
    </row>
    <row r="7" spans="1:28" x14ac:dyDescent="0.25">
      <c r="A7" s="2">
        <v>0.01</v>
      </c>
      <c r="B7">
        <v>4.93249814986249E-3</v>
      </c>
      <c r="C7">
        <v>613.7469403022402</v>
      </c>
      <c r="D7">
        <v>416.74383454995262</v>
      </c>
      <c r="E7">
        <v>0.1557561886836786</v>
      </c>
      <c r="F7">
        <v>613.74695486397593</v>
      </c>
      <c r="G7">
        <v>416.74384457549263</v>
      </c>
      <c r="K7">
        <v>4.6506582823813121E-3</v>
      </c>
      <c r="L7">
        <v>475.81400000000002</v>
      </c>
      <c r="M7">
        <v>487.62002424714422</v>
      </c>
      <c r="N7">
        <v>0.10986676906648206</v>
      </c>
      <c r="O7">
        <v>475.81400000000002</v>
      </c>
      <c r="P7">
        <v>487.62022739079379</v>
      </c>
      <c r="W7">
        <v>4.6686864188939678E-2</v>
      </c>
      <c r="X7">
        <v>719.68000000000006</v>
      </c>
      <c r="Y7">
        <v>552.37945168671354</v>
      </c>
    </row>
    <row r="8" spans="1:28" x14ac:dyDescent="0.25">
      <c r="A8" s="2">
        <v>1E-3</v>
      </c>
      <c r="B8">
        <v>3.9619834675978802E-3</v>
      </c>
      <c r="C8">
        <v>612.22069380190032</v>
      </c>
      <c r="D8">
        <v>418.23258879959889</v>
      </c>
      <c r="E8">
        <v>0.17271645857690096</v>
      </c>
      <c r="F8">
        <v>612.22067365512612</v>
      </c>
      <c r="G8">
        <v>418.23263958135595</v>
      </c>
      <c r="K8">
        <v>3.6203502806830619E-3</v>
      </c>
      <c r="L8">
        <v>473.56799180655639</v>
      </c>
      <c r="M8">
        <v>494.37743691172034</v>
      </c>
      <c r="N8">
        <v>0.11688512261085876</v>
      </c>
      <c r="O8">
        <v>473.56805077623022</v>
      </c>
      <c r="P8">
        <v>494.37747419462721</v>
      </c>
      <c r="W8">
        <v>5.4482831354895588E-2</v>
      </c>
      <c r="X8">
        <v>715.64501657771916</v>
      </c>
      <c r="Y8">
        <v>563.11149993140327</v>
      </c>
    </row>
    <row r="9" spans="1:28" x14ac:dyDescent="0.25">
      <c r="A9" s="2">
        <v>1E-4</v>
      </c>
      <c r="B9">
        <v>3.7294205065846265E-3</v>
      </c>
      <c r="C9">
        <v>612.22069380190032</v>
      </c>
      <c r="D9">
        <v>418.23258879959889</v>
      </c>
      <c r="E9">
        <v>0.17340423198485877</v>
      </c>
      <c r="F9">
        <v>612.22067365512612</v>
      </c>
      <c r="G9">
        <v>418.23263958135595</v>
      </c>
      <c r="K9">
        <v>4.225795198566403E-3</v>
      </c>
      <c r="L9">
        <v>473.56799180655639</v>
      </c>
      <c r="M9">
        <v>494.37743691172034</v>
      </c>
      <c r="N9">
        <v>0.12633517130185079</v>
      </c>
      <c r="O9">
        <v>473.56805077623022</v>
      </c>
      <c r="P9">
        <v>494.37747419462721</v>
      </c>
      <c r="W9">
        <v>5.7060253938321537E-2</v>
      </c>
      <c r="X9">
        <v>716.11539008335171</v>
      </c>
      <c r="Y9">
        <v>561.83335942966835</v>
      </c>
    </row>
    <row r="10" spans="1:28" x14ac:dyDescent="0.25">
      <c r="A10" s="2">
        <f>A9/10</f>
        <v>1.0000000000000001E-5</v>
      </c>
      <c r="B10">
        <v>3.9589787781791038E-3</v>
      </c>
      <c r="C10">
        <v>612.16229844575776</v>
      </c>
      <c r="D10">
        <v>418.28959242254001</v>
      </c>
      <c r="E10">
        <v>0.18468714122130409</v>
      </c>
      <c r="F10">
        <v>612.16227984893612</v>
      </c>
      <c r="G10">
        <v>418.28964201727808</v>
      </c>
      <c r="K10">
        <v>4.1212320067930018E-3</v>
      </c>
      <c r="L10">
        <v>473.58518584437593</v>
      </c>
      <c r="M10">
        <v>494.3256734671329</v>
      </c>
      <c r="N10">
        <v>0.12460146550721711</v>
      </c>
      <c r="O10">
        <v>473.58524467001126</v>
      </c>
      <c r="P10">
        <v>494.32571107900941</v>
      </c>
      <c r="W10">
        <v>5.6198809481958489E-2</v>
      </c>
      <c r="X10">
        <v>716.11539008335171</v>
      </c>
      <c r="Y10">
        <v>561.83335942966835</v>
      </c>
    </row>
    <row r="11" spans="1:28" x14ac:dyDescent="0.25">
      <c r="A11" s="2">
        <f t="shared" ref="A11:A21" si="0">A10/10</f>
        <v>1.0000000000000002E-6</v>
      </c>
      <c r="B11">
        <v>4.8742071751382383E-3</v>
      </c>
      <c r="C11">
        <v>612.16229844575776</v>
      </c>
      <c r="D11">
        <v>418.28959242254001</v>
      </c>
      <c r="E11">
        <v>0.18225845076410754</v>
      </c>
      <c r="F11">
        <v>612.16227984893612</v>
      </c>
      <c r="G11">
        <v>418.28964201727808</v>
      </c>
      <c r="K11">
        <v>3.7507538014579355E-3</v>
      </c>
      <c r="L11">
        <v>473.58518584437593</v>
      </c>
      <c r="M11">
        <v>494.3256734671329</v>
      </c>
      <c r="N11">
        <v>0.13677917125257388</v>
      </c>
      <c r="O11">
        <v>473.58524467001126</v>
      </c>
      <c r="P11">
        <v>494.32571107900941</v>
      </c>
      <c r="W11">
        <v>6.1078124629108652E-2</v>
      </c>
      <c r="X11">
        <v>716.11949913737965</v>
      </c>
      <c r="Y11">
        <v>561.8222225898736</v>
      </c>
    </row>
    <row r="12" spans="1:28" x14ac:dyDescent="0.25">
      <c r="A12" s="2">
        <f t="shared" si="0"/>
        <v>1.0000000000000002E-7</v>
      </c>
      <c r="B12">
        <v>4.0058519331120082E-3</v>
      </c>
      <c r="C12">
        <v>612.16229844575776</v>
      </c>
      <c r="D12">
        <v>418.28959242254001</v>
      </c>
      <c r="E12">
        <v>0.18209349331501676</v>
      </c>
      <c r="F12">
        <v>612.16227984893612</v>
      </c>
      <c r="G12">
        <v>418.28964201727808</v>
      </c>
      <c r="K12">
        <v>3.6068291782985706E-3</v>
      </c>
      <c r="L12">
        <v>473.58488347535052</v>
      </c>
      <c r="M12">
        <v>494.32658375895039</v>
      </c>
      <c r="N12">
        <v>0.14619977398726192</v>
      </c>
      <c r="O12">
        <v>473.58494230704764</v>
      </c>
      <c r="P12">
        <v>494.32662135441564</v>
      </c>
      <c r="W12">
        <v>6.0660172330956927E-2</v>
      </c>
      <c r="X12">
        <v>716.11949913737965</v>
      </c>
      <c r="Y12">
        <v>561.8222225898736</v>
      </c>
    </row>
    <row r="13" spans="1:28" x14ac:dyDescent="0.25">
      <c r="A13" s="2">
        <f t="shared" si="0"/>
        <v>1.0000000000000002E-8</v>
      </c>
      <c r="B13">
        <v>3.7817021024713271E-3</v>
      </c>
      <c r="C13">
        <v>612.16231068900368</v>
      </c>
      <c r="D13">
        <v>418.28958047076134</v>
      </c>
      <c r="E13">
        <v>0.18117015225662692</v>
      </c>
      <c r="F13">
        <v>612.1622920921817</v>
      </c>
      <c r="G13">
        <v>418.2896300654308</v>
      </c>
      <c r="K13">
        <v>3.7735894410406319E-3</v>
      </c>
      <c r="L13">
        <v>473.58488347535052</v>
      </c>
      <c r="M13">
        <v>494.32658375895039</v>
      </c>
      <c r="N13">
        <v>0.14362235140383597</v>
      </c>
      <c r="O13">
        <v>473.58494230704764</v>
      </c>
      <c r="P13">
        <v>494.32662135441564</v>
      </c>
      <c r="W13">
        <v>6.5176821465260826E-2</v>
      </c>
      <c r="X13">
        <v>716.1194729703567</v>
      </c>
      <c r="Y13">
        <v>561.82229350921659</v>
      </c>
    </row>
    <row r="14" spans="1:28" x14ac:dyDescent="0.25">
      <c r="A14" s="2">
        <f t="shared" si="0"/>
        <v>1.0000000000000003E-9</v>
      </c>
      <c r="B14">
        <v>3.7387350437828319E-3</v>
      </c>
      <c r="C14">
        <v>612.16230473545977</v>
      </c>
      <c r="D14">
        <v>418.28958628257294</v>
      </c>
      <c r="E14">
        <v>0.18867556595578719</v>
      </c>
      <c r="F14">
        <v>612.16228619208994</v>
      </c>
      <c r="G14">
        <v>418.28963582509601</v>
      </c>
      <c r="K14">
        <v>3.641683575556371E-3</v>
      </c>
      <c r="L14">
        <v>473.58488347535052</v>
      </c>
      <c r="M14">
        <v>494.32658375895039</v>
      </c>
      <c r="N14">
        <v>0.14860082130180574</v>
      </c>
      <c r="O14">
        <v>473.58494230704764</v>
      </c>
      <c r="P14">
        <v>494.32662135441564</v>
      </c>
      <c r="W14">
        <v>6.4794324502250658E-2</v>
      </c>
      <c r="X14">
        <v>716.1194729703567</v>
      </c>
      <c r="Y14">
        <v>561.82229350921659</v>
      </c>
    </row>
    <row r="15" spans="1:28" x14ac:dyDescent="0.25">
      <c r="A15" s="2">
        <f t="shared" si="0"/>
        <v>1.0000000000000003E-10</v>
      </c>
      <c r="B15">
        <v>4.138659205421902E-3</v>
      </c>
      <c r="C15">
        <v>612.16230473545977</v>
      </c>
      <c r="D15">
        <v>418.28958628257294</v>
      </c>
      <c r="E15">
        <v>0.19107270717408659</v>
      </c>
      <c r="F15">
        <v>612.16228619208994</v>
      </c>
      <c r="G15">
        <v>418.28963582509601</v>
      </c>
      <c r="K15">
        <v>3.4623036172554507E-3</v>
      </c>
      <c r="L15">
        <v>473.58488338063353</v>
      </c>
      <c r="M15">
        <v>494.32658404409813</v>
      </c>
      <c r="N15">
        <v>0.17037250036131391</v>
      </c>
      <c r="O15">
        <v>473.58494221233065</v>
      </c>
      <c r="P15">
        <v>494.32662163956451</v>
      </c>
      <c r="W15">
        <v>6.5940313046571788E-2</v>
      </c>
      <c r="X15">
        <v>716.1194729703567</v>
      </c>
      <c r="Y15">
        <v>561.82229350921659</v>
      </c>
    </row>
    <row r="16" spans="1:28" x14ac:dyDescent="0.25">
      <c r="A16" s="2">
        <f t="shared" si="0"/>
        <v>1.0000000000000003E-11</v>
      </c>
      <c r="B16">
        <v>4.2618514715917133E-3</v>
      </c>
      <c r="C16">
        <v>612.16230473545977</v>
      </c>
      <c r="D16">
        <v>418.28958628257294</v>
      </c>
      <c r="E16">
        <v>0.19079206918237293</v>
      </c>
      <c r="F16">
        <v>612.16228619208994</v>
      </c>
      <c r="G16">
        <v>418.28963582509601</v>
      </c>
      <c r="K16">
        <v>3.5178903715028043E-3</v>
      </c>
      <c r="L16">
        <v>473.58488339801704</v>
      </c>
      <c r="M16">
        <v>494.32658399176404</v>
      </c>
      <c r="N16">
        <v>0.15313009013166851</v>
      </c>
      <c r="O16">
        <v>473.58494222971575</v>
      </c>
      <c r="P16">
        <v>494.32662158722627</v>
      </c>
      <c r="W16">
        <v>6.5818923594053239E-2</v>
      </c>
      <c r="X16">
        <v>716.1194729703567</v>
      </c>
      <c r="Y16">
        <v>561.82229350921659</v>
      </c>
    </row>
    <row r="17" spans="1:27" x14ac:dyDescent="0.25">
      <c r="A17" s="2">
        <f>A16/10</f>
        <v>1.0000000000000002E-12</v>
      </c>
      <c r="B17">
        <v>4.4866022401161493E-3</v>
      </c>
      <c r="C17">
        <v>612.16230473423548</v>
      </c>
      <c r="D17">
        <v>418.28958628376802</v>
      </c>
      <c r="E17">
        <v>0.19091586238642649</v>
      </c>
      <c r="F17">
        <v>612.16228619086564</v>
      </c>
      <c r="G17">
        <v>418.28963582629115</v>
      </c>
      <c r="K17">
        <v>3.4872425394312902E-3</v>
      </c>
      <c r="L17">
        <v>473.58488339801704</v>
      </c>
      <c r="M17">
        <v>494.32658399176404</v>
      </c>
      <c r="N17">
        <v>0.15125035643128229</v>
      </c>
      <c r="O17">
        <v>473.58494222971575</v>
      </c>
      <c r="P17">
        <v>494.32662158722627</v>
      </c>
      <c r="W17">
        <v>6.4125781106573035E-2</v>
      </c>
      <c r="X17">
        <v>716.1194729703567</v>
      </c>
      <c r="Y17">
        <v>561.82229350921659</v>
      </c>
    </row>
    <row r="18" spans="1:27" x14ac:dyDescent="0.25">
      <c r="A18" s="2">
        <f t="shared" si="0"/>
        <v>1.0000000000000002E-13</v>
      </c>
      <c r="B18">
        <v>4.2967058688495137E-3</v>
      </c>
      <c r="C18">
        <v>612.16230473468704</v>
      </c>
      <c r="D18">
        <v>418.28958628332759</v>
      </c>
      <c r="E18">
        <v>0.19853936037974468</v>
      </c>
      <c r="F18">
        <v>612.16228619131232</v>
      </c>
      <c r="G18">
        <v>418.2896358258551</v>
      </c>
      <c r="K18">
        <v>3.7657772485518146E-3</v>
      </c>
      <c r="L18">
        <v>473.58488339801704</v>
      </c>
      <c r="M18">
        <v>494.32658399176404</v>
      </c>
      <c r="N18">
        <v>0.23215221996970672</v>
      </c>
      <c r="O18">
        <v>473.58494222971575</v>
      </c>
      <c r="P18">
        <v>494.32662158722627</v>
      </c>
      <c r="W18">
        <v>7.003179862811891E-2</v>
      </c>
      <c r="X18">
        <v>716.11947296964024</v>
      </c>
      <c r="Y18">
        <v>561.82229351115836</v>
      </c>
    </row>
    <row r="19" spans="1:27" x14ac:dyDescent="0.25">
      <c r="A19" s="2">
        <f t="shared" si="0"/>
        <v>1.0000000000000002E-14</v>
      </c>
      <c r="B19">
        <v>5.2975679142437601E-3</v>
      </c>
      <c r="C19">
        <v>612.16230473468704</v>
      </c>
      <c r="D19">
        <v>418.28958628332759</v>
      </c>
      <c r="E19">
        <v>0.19931457024978885</v>
      </c>
      <c r="F19">
        <v>612.16228619131232</v>
      </c>
      <c r="G19">
        <v>418.2896358258551</v>
      </c>
      <c r="K19">
        <v>3.654002802173352E-3</v>
      </c>
      <c r="L19">
        <v>473.58488339801704</v>
      </c>
      <c r="M19">
        <v>494.32658399176404</v>
      </c>
      <c r="N19">
        <v>0.14919935543402588</v>
      </c>
      <c r="O19">
        <v>473.58494222971575</v>
      </c>
      <c r="P19">
        <v>494.32662158722627</v>
      </c>
      <c r="W19">
        <v>6.8616890380817336E-2</v>
      </c>
      <c r="X19">
        <v>716.11947296964024</v>
      </c>
      <c r="Y19">
        <v>561.82229351115836</v>
      </c>
    </row>
    <row r="20" spans="1:27" x14ac:dyDescent="0.25">
      <c r="A20" s="2">
        <f t="shared" si="0"/>
        <v>1.0000000000000001E-15</v>
      </c>
      <c r="B20">
        <v>4.510339286524479E-3</v>
      </c>
      <c r="C20">
        <v>612.16230473468704</v>
      </c>
      <c r="D20">
        <v>418.28958628332759</v>
      </c>
      <c r="E20">
        <v>0.21870683575856839</v>
      </c>
      <c r="F20">
        <v>612.16228619131357</v>
      </c>
      <c r="G20">
        <v>418.28963582585385</v>
      </c>
      <c r="K20">
        <v>3.6248573148112257E-3</v>
      </c>
      <c r="L20">
        <v>473.58488339801704</v>
      </c>
      <c r="M20">
        <v>494.32658399176404</v>
      </c>
      <c r="N20">
        <v>0.15075338080141676</v>
      </c>
      <c r="O20">
        <v>473.58494222971575</v>
      </c>
      <c r="P20">
        <v>494.32662158722627</v>
      </c>
      <c r="W20">
        <v>7.5554117310887098E-2</v>
      </c>
      <c r="X20">
        <v>716.11947296963876</v>
      </c>
      <c r="Y20">
        <v>561.82229351116257</v>
      </c>
    </row>
    <row r="21" spans="1:27" x14ac:dyDescent="0.25">
      <c r="A21" s="2">
        <f t="shared" si="0"/>
        <v>1.0000000000000001E-16</v>
      </c>
      <c r="B21">
        <v>4.6731934530221319E-3</v>
      </c>
      <c r="C21">
        <v>612.16230473468636</v>
      </c>
      <c r="D21">
        <v>418.28958628332776</v>
      </c>
      <c r="E21">
        <v>0.2190433609734713</v>
      </c>
      <c r="F21">
        <v>612.16228619131323</v>
      </c>
      <c r="G21">
        <v>418.28963582585413</v>
      </c>
      <c r="K21">
        <v>4.0091570914726612E-3</v>
      </c>
      <c r="L21">
        <v>473.58488339801687</v>
      </c>
      <c r="M21">
        <v>494.32658399176535</v>
      </c>
      <c r="N21">
        <v>0.17083552300074725</v>
      </c>
      <c r="O21">
        <v>473.58494222971609</v>
      </c>
      <c r="P21">
        <v>494.3266215872253</v>
      </c>
      <c r="W21">
        <v>8.9813171416629936E-2</v>
      </c>
      <c r="X21">
        <v>716.11947296964001</v>
      </c>
      <c r="Y21">
        <v>561.82229351115905</v>
      </c>
    </row>
    <row r="22" spans="1:27" x14ac:dyDescent="0.25">
      <c r="A22" t="s">
        <v>18</v>
      </c>
      <c r="B22">
        <v>4.7233717663156885E-3</v>
      </c>
      <c r="C22">
        <v>612.16230473468636</v>
      </c>
      <c r="D22">
        <v>418.28958628332776</v>
      </c>
      <c r="E22">
        <v>0.20984089869058639</v>
      </c>
      <c r="F22">
        <v>612.16228619131323</v>
      </c>
      <c r="G22">
        <v>418.28963582585413</v>
      </c>
      <c r="K22">
        <v>4.0010444300419669E-3</v>
      </c>
      <c r="L22">
        <v>473.58488339801676</v>
      </c>
      <c r="M22">
        <v>494.32658399176535</v>
      </c>
      <c r="N22">
        <v>0.20261522157631415</v>
      </c>
      <c r="O22">
        <v>473.58494222971598</v>
      </c>
      <c r="P22">
        <v>494.3266215872253</v>
      </c>
      <c r="W22">
        <v>8.4745161773980657E-2</v>
      </c>
      <c r="X22">
        <v>716.1194729696399</v>
      </c>
      <c r="Y22">
        <v>561.82229351115973</v>
      </c>
    </row>
    <row r="25" spans="1:27" x14ac:dyDescent="0.25">
      <c r="A25" s="2">
        <v>0.1</v>
      </c>
      <c r="B25">
        <f>B6</f>
        <v>4.3937573370759746E-3</v>
      </c>
      <c r="C25">
        <f>(C6-C$22)/C$22</f>
        <v>-2.8533780338299047E-2</v>
      </c>
      <c r="D25">
        <f t="shared" ref="D25" si="1">(D6-D$22)/D$22</f>
        <v>4.1049857844200927E-2</v>
      </c>
      <c r="E25">
        <f>E6</f>
        <v>0.14500090290917034</v>
      </c>
      <c r="F25">
        <f>(F6-F$22)/F$22</f>
        <v>-2.8533750911036045E-2</v>
      </c>
      <c r="G25">
        <f>(G6-G$22)/G$22</f>
        <v>4.1049866093540721E-2</v>
      </c>
      <c r="H25">
        <f>ABS(F25)</f>
        <v>2.8533750911036045E-2</v>
      </c>
      <c r="I25">
        <f>ABS(G25)</f>
        <v>4.1049866093540721E-2</v>
      </c>
      <c r="K25">
        <f>K6</f>
        <v>5.9841394464340497E-3</v>
      </c>
      <c r="L25">
        <f>(L6-L$22)/L$22</f>
        <v>4.7068998190760228E-3</v>
      </c>
      <c r="M25">
        <f>(M6-M$22)/M$22</f>
        <v>-1.3567062670319287E-2</v>
      </c>
      <c r="N25">
        <f>N6</f>
        <v>0.1001114439305424</v>
      </c>
      <c r="O25">
        <f>(O6-O$22)/O$22</f>
        <v>4.7067750080677659E-3</v>
      </c>
      <c r="P25">
        <f>(P6-P$22)/P$22</f>
        <v>-1.3566726742124601E-2</v>
      </c>
      <c r="Q25">
        <f>ABS(O25)</f>
        <v>4.7067750080677659E-3</v>
      </c>
      <c r="R25">
        <f>ABS(P25)</f>
        <v>1.3566726742124601E-2</v>
      </c>
      <c r="W25">
        <f>W6</f>
        <v>4.773459938926683E-2</v>
      </c>
      <c r="X25">
        <f>(X6-X$22)/X$22</f>
        <v>4.971973483132908E-3</v>
      </c>
      <c r="Y25">
        <f>(Y6-Y$22)/Y$22</f>
        <v>-1.6807524253678666E-2</v>
      </c>
      <c r="Z25">
        <f>ABS(X25)</f>
        <v>4.971973483132908E-3</v>
      </c>
      <c r="AA25">
        <f>ABS(Y25)</f>
        <v>1.6807524253678666E-2</v>
      </c>
    </row>
    <row r="26" spans="1:27" x14ac:dyDescent="0.25">
      <c r="A26" s="2">
        <v>0.01</v>
      </c>
      <c r="B26">
        <f t="shared" ref="B26:B41" si="2">B7</f>
        <v>4.93249814986249E-3</v>
      </c>
      <c r="C26">
        <f t="shared" ref="C26:D41" si="3">(C7-C$22)/C$22</f>
        <v>2.5885872999655436E-3</v>
      </c>
      <c r="D26">
        <f t="shared" ref="D26" si="4">(D7-D$22)/D$22</f>
        <v>-3.69541051000043E-3</v>
      </c>
      <c r="E26">
        <f t="shared" ref="E26:E41" si="5">E7</f>
        <v>0.1557561886836786</v>
      </c>
      <c r="F26">
        <f t="shared" ref="F26:G41" si="6">(F7-F$22)/F$22</f>
        <v>2.5886414573527972E-3</v>
      </c>
      <c r="G26">
        <f t="shared" si="6"/>
        <v>-3.6955045450972166E-3</v>
      </c>
      <c r="H26">
        <f t="shared" ref="H26:H40" si="7">ABS(F26)</f>
        <v>2.5886414573527972E-3</v>
      </c>
      <c r="I26">
        <f t="shared" ref="I26:I40" si="8">ABS(G26)</f>
        <v>3.6955045450972166E-3</v>
      </c>
      <c r="K26">
        <f t="shared" ref="K26:K41" si="9">K7</f>
        <v>4.6506582823813121E-3</v>
      </c>
      <c r="L26">
        <f t="shared" ref="L26:M41" si="10">(L7-L$22)/L$22</f>
        <v>4.7068998190760228E-3</v>
      </c>
      <c r="M26">
        <f t="shared" si="10"/>
        <v>-1.3567062670319287E-2</v>
      </c>
      <c r="N26">
        <f t="shared" ref="N26:N41" si="11">N7</f>
        <v>0.10986676906648206</v>
      </c>
      <c r="O26">
        <f t="shared" ref="O26:P41" si="12">(O7-O$22)/O$22</f>
        <v>4.7067750080677659E-3</v>
      </c>
      <c r="P26">
        <f t="shared" si="12"/>
        <v>-1.3566726742124601E-2</v>
      </c>
      <c r="Q26">
        <f t="shared" ref="Q26:Q40" si="13">ABS(O26)</f>
        <v>4.7067750080677659E-3</v>
      </c>
      <c r="R26">
        <f t="shared" ref="R26:R40" si="14">ABS(P26)</f>
        <v>1.3566726742124601E-2</v>
      </c>
      <c r="W26">
        <f t="shared" ref="W26:W41" si="15">W7</f>
        <v>4.6686864188939678E-2</v>
      </c>
      <c r="X26">
        <f t="shared" ref="X26:Y41" si="16">(X7-X$22)/X$22</f>
        <v>4.971973483132908E-3</v>
      </c>
      <c r="Y26">
        <f t="shared" si="16"/>
        <v>-1.6807524253678666E-2</v>
      </c>
      <c r="Z26">
        <f t="shared" ref="Z26:Z40" si="17">ABS(X26)</f>
        <v>4.971973483132908E-3</v>
      </c>
      <c r="AA26">
        <f t="shared" ref="AA26:AA40" si="18">ABS(Y26)</f>
        <v>1.6807524253678666E-2</v>
      </c>
    </row>
    <row r="27" spans="1:27" x14ac:dyDescent="0.25">
      <c r="A27" s="2">
        <v>1E-3</v>
      </c>
      <c r="B27">
        <f t="shared" si="2"/>
        <v>3.9619834675978802E-3</v>
      </c>
      <c r="C27">
        <f t="shared" si="3"/>
        <v>9.5381676987236303E-5</v>
      </c>
      <c r="D27">
        <f t="shared" si="3"/>
        <v>-1.3626321476306393E-4</v>
      </c>
      <c r="E27">
        <f t="shared" si="5"/>
        <v>0.17271645857690096</v>
      </c>
      <c r="F27">
        <f t="shared" si="6"/>
        <v>9.5379060634657529E-5</v>
      </c>
      <c r="G27">
        <f t="shared" si="6"/>
        <v>-1.3626023601002847E-4</v>
      </c>
      <c r="H27">
        <f t="shared" si="7"/>
        <v>9.5379060634657529E-5</v>
      </c>
      <c r="I27">
        <f t="shared" si="8"/>
        <v>1.3626023601002847E-4</v>
      </c>
      <c r="K27">
        <f t="shared" si="9"/>
        <v>3.6203502806830619E-3</v>
      </c>
      <c r="L27">
        <f t="shared" si="10"/>
        <v>-3.5667505557115061E-5</v>
      </c>
      <c r="M27">
        <f t="shared" si="10"/>
        <v>1.0287312396664129E-4</v>
      </c>
      <c r="N27">
        <f t="shared" si="11"/>
        <v>0.11688512261085876</v>
      </c>
      <c r="O27">
        <f t="shared" si="12"/>
        <v>-3.5667209785486823E-5</v>
      </c>
      <c r="P27">
        <f t="shared" si="12"/>
        <v>1.0287248386223976E-4</v>
      </c>
      <c r="Q27">
        <f t="shared" si="13"/>
        <v>3.5667209785486823E-5</v>
      </c>
      <c r="R27">
        <f t="shared" si="14"/>
        <v>1.0287248386223976E-4</v>
      </c>
      <c r="W27">
        <f t="shared" si="15"/>
        <v>5.4482831354895588E-2</v>
      </c>
      <c r="X27">
        <f t="shared" si="16"/>
        <v>-6.6253803985142311E-4</v>
      </c>
      <c r="Y27">
        <f t="shared" si="16"/>
        <v>2.2946871904753578E-3</v>
      </c>
      <c r="Z27">
        <f t="shared" si="17"/>
        <v>6.6253803985142311E-4</v>
      </c>
      <c r="AA27">
        <f t="shared" si="18"/>
        <v>2.2946871904753578E-3</v>
      </c>
    </row>
    <row r="28" spans="1:27" x14ac:dyDescent="0.25">
      <c r="A28" s="2">
        <v>1E-4</v>
      </c>
      <c r="B28">
        <f t="shared" si="2"/>
        <v>3.7294205065846265E-3</v>
      </c>
      <c r="C28">
        <f t="shared" si="3"/>
        <v>9.5381676987236303E-5</v>
      </c>
      <c r="D28">
        <f t="shared" si="3"/>
        <v>-1.3626321476306393E-4</v>
      </c>
      <c r="E28">
        <f t="shared" si="5"/>
        <v>0.17340423198485877</v>
      </c>
      <c r="F28">
        <f t="shared" si="6"/>
        <v>9.5379060634657529E-5</v>
      </c>
      <c r="G28">
        <f t="shared" si="6"/>
        <v>-1.3626023601002847E-4</v>
      </c>
      <c r="H28">
        <f t="shared" si="7"/>
        <v>9.5379060634657529E-5</v>
      </c>
      <c r="I28">
        <f t="shared" si="8"/>
        <v>1.3626023601002847E-4</v>
      </c>
      <c r="K28">
        <f t="shared" si="9"/>
        <v>4.225795198566403E-3</v>
      </c>
      <c r="L28">
        <f t="shared" si="10"/>
        <v>-3.5667505557115061E-5</v>
      </c>
      <c r="M28">
        <f t="shared" si="10"/>
        <v>1.0287312396664129E-4</v>
      </c>
      <c r="N28">
        <f t="shared" si="11"/>
        <v>0.12633517130185079</v>
      </c>
      <c r="O28">
        <f t="shared" si="12"/>
        <v>-3.5667209785486823E-5</v>
      </c>
      <c r="P28">
        <f t="shared" si="12"/>
        <v>1.0287248386223976E-4</v>
      </c>
      <c r="Q28">
        <f t="shared" si="13"/>
        <v>3.5667209785486823E-5</v>
      </c>
      <c r="R28">
        <f t="shared" si="14"/>
        <v>1.0287248386223976E-4</v>
      </c>
      <c r="W28">
        <f t="shared" si="15"/>
        <v>5.7060253938321537E-2</v>
      </c>
      <c r="X28">
        <f t="shared" si="16"/>
        <v>-5.7014038052295606E-6</v>
      </c>
      <c r="Y28">
        <f t="shared" si="16"/>
        <v>1.9696474555082407E-5</v>
      </c>
      <c r="Z28">
        <f t="shared" si="17"/>
        <v>5.7014038052295606E-6</v>
      </c>
      <c r="AA28">
        <f t="shared" si="18"/>
        <v>1.9696474555082407E-5</v>
      </c>
    </row>
    <row r="29" spans="1:27" x14ac:dyDescent="0.25">
      <c r="A29" s="2">
        <f>A28/10</f>
        <v>1.0000000000000001E-5</v>
      </c>
      <c r="B29">
        <f t="shared" si="2"/>
        <v>3.9589787781791038E-3</v>
      </c>
      <c r="C29">
        <f t="shared" si="3"/>
        <v>-1.0273302609667939E-8</v>
      </c>
      <c r="D29">
        <f t="shared" si="3"/>
        <v>1.467694259538007E-8</v>
      </c>
      <c r="E29">
        <f t="shared" si="5"/>
        <v>0.18468714122130409</v>
      </c>
      <c r="F29">
        <f t="shared" si="6"/>
        <v>-1.0360613922730019E-8</v>
      </c>
      <c r="G29">
        <f t="shared" si="6"/>
        <v>1.4801762748213388E-8</v>
      </c>
      <c r="H29">
        <f t="shared" si="7"/>
        <v>1.0360613922730019E-8</v>
      </c>
      <c r="I29">
        <f t="shared" si="8"/>
        <v>1.4801762748213388E-8</v>
      </c>
      <c r="K29">
        <f t="shared" si="9"/>
        <v>4.1212320067930018E-3</v>
      </c>
      <c r="L29">
        <f t="shared" si="10"/>
        <v>6.3863178444663413E-7</v>
      </c>
      <c r="M29">
        <f t="shared" si="10"/>
        <v>-1.8419495570976591E-6</v>
      </c>
      <c r="N29">
        <f t="shared" si="11"/>
        <v>0.12460146550721711</v>
      </c>
      <c r="O29">
        <f t="shared" si="12"/>
        <v>6.3861890089261292E-7</v>
      </c>
      <c r="P29">
        <f t="shared" si="12"/>
        <v>-1.8419162070855049E-6</v>
      </c>
      <c r="Q29">
        <f t="shared" si="13"/>
        <v>6.3861890089261292E-7</v>
      </c>
      <c r="R29">
        <f t="shared" si="14"/>
        <v>1.8419162070855049E-6</v>
      </c>
      <c r="W29">
        <f t="shared" si="15"/>
        <v>5.6198809481958489E-2</v>
      </c>
      <c r="X29">
        <f t="shared" si="16"/>
        <v>-5.7014038052295606E-6</v>
      </c>
      <c r="Y29">
        <f t="shared" si="16"/>
        <v>1.9696474555082407E-5</v>
      </c>
      <c r="Z29">
        <f t="shared" si="17"/>
        <v>5.7014038052295606E-6</v>
      </c>
      <c r="AA29">
        <f t="shared" si="18"/>
        <v>1.9696474555082407E-5</v>
      </c>
    </row>
    <row r="30" spans="1:27" x14ac:dyDescent="0.25">
      <c r="A30" s="2">
        <f t="shared" ref="A30:A40" si="19">A29/10</f>
        <v>1.0000000000000002E-6</v>
      </c>
      <c r="B30">
        <f t="shared" si="2"/>
        <v>4.8742071751382383E-3</v>
      </c>
      <c r="C30">
        <f t="shared" si="3"/>
        <v>-1.0273302609667939E-8</v>
      </c>
      <c r="D30">
        <f t="shared" si="3"/>
        <v>1.467694259538007E-8</v>
      </c>
      <c r="E30">
        <f t="shared" si="5"/>
        <v>0.18225845076410754</v>
      </c>
      <c r="F30">
        <f t="shared" si="6"/>
        <v>-1.0360613922730019E-8</v>
      </c>
      <c r="G30">
        <f t="shared" si="6"/>
        <v>1.4801762748213388E-8</v>
      </c>
      <c r="H30">
        <f t="shared" si="7"/>
        <v>1.0360613922730019E-8</v>
      </c>
      <c r="I30">
        <f t="shared" si="8"/>
        <v>1.4801762748213388E-8</v>
      </c>
      <c r="K30">
        <f t="shared" si="9"/>
        <v>3.7507538014579355E-3</v>
      </c>
      <c r="L30">
        <f t="shared" si="10"/>
        <v>6.3863178444663413E-7</v>
      </c>
      <c r="M30">
        <f t="shared" si="10"/>
        <v>-1.8419495570976591E-6</v>
      </c>
      <c r="N30">
        <f t="shared" si="11"/>
        <v>0.13677917125257388</v>
      </c>
      <c r="O30">
        <f t="shared" si="12"/>
        <v>6.3861890089261292E-7</v>
      </c>
      <c r="P30">
        <f t="shared" si="12"/>
        <v>-1.8419162070855049E-6</v>
      </c>
      <c r="Q30">
        <f t="shared" si="13"/>
        <v>6.3861890089261292E-7</v>
      </c>
      <c r="R30">
        <f t="shared" si="14"/>
        <v>1.8419162070855049E-6</v>
      </c>
      <c r="W30">
        <f t="shared" si="15"/>
        <v>6.1078124629108652E-2</v>
      </c>
      <c r="X30">
        <f t="shared" si="16"/>
        <v>3.6541025255175889E-8</v>
      </c>
      <c r="Y30">
        <f t="shared" si="16"/>
        <v>-1.2623437507368986E-7</v>
      </c>
      <c r="Z30">
        <f t="shared" si="17"/>
        <v>3.6541025255175889E-8</v>
      </c>
      <c r="AA30">
        <f t="shared" si="18"/>
        <v>1.2623437507368986E-7</v>
      </c>
    </row>
    <row r="31" spans="1:27" x14ac:dyDescent="0.25">
      <c r="A31" s="2">
        <f t="shared" si="19"/>
        <v>1.0000000000000002E-7</v>
      </c>
      <c r="B31">
        <f t="shared" si="2"/>
        <v>4.0058519331120082E-3</v>
      </c>
      <c r="C31">
        <f t="shared" si="3"/>
        <v>-1.0273302609667939E-8</v>
      </c>
      <c r="D31">
        <f t="shared" si="3"/>
        <v>1.467694259538007E-8</v>
      </c>
      <c r="E31">
        <f t="shared" si="5"/>
        <v>0.18209349331501676</v>
      </c>
      <c r="F31">
        <f t="shared" si="6"/>
        <v>-1.0360613922730019E-8</v>
      </c>
      <c r="G31">
        <f t="shared" si="6"/>
        <v>1.4801762748213388E-8</v>
      </c>
      <c r="H31">
        <f t="shared" si="7"/>
        <v>1.0360613922730019E-8</v>
      </c>
      <c r="I31">
        <f t="shared" si="8"/>
        <v>1.4801762748213388E-8</v>
      </c>
      <c r="K31">
        <f t="shared" si="9"/>
        <v>3.6068291782985706E-3</v>
      </c>
      <c r="L31">
        <f t="shared" si="10"/>
        <v>1.6329441409254097E-10</v>
      </c>
      <c r="M31">
        <f t="shared" si="10"/>
        <v>-4.7097397228821172E-10</v>
      </c>
      <c r="N31">
        <f t="shared" si="11"/>
        <v>0.14619977398726192</v>
      </c>
      <c r="O31">
        <f t="shared" si="12"/>
        <v>1.6328995277378418E-10</v>
      </c>
      <c r="P31">
        <f t="shared" si="12"/>
        <v>-4.7096324224818246E-10</v>
      </c>
      <c r="Q31">
        <f t="shared" si="13"/>
        <v>1.6328995277378418E-10</v>
      </c>
      <c r="R31">
        <f t="shared" si="14"/>
        <v>4.7096324224818246E-10</v>
      </c>
      <c r="W31">
        <f t="shared" si="15"/>
        <v>6.0660172330956927E-2</v>
      </c>
      <c r="X31">
        <f t="shared" si="16"/>
        <v>3.6541025255175889E-8</v>
      </c>
      <c r="Y31">
        <f t="shared" si="16"/>
        <v>-1.2623437507368986E-7</v>
      </c>
      <c r="Z31">
        <f t="shared" si="17"/>
        <v>3.6541025255175889E-8</v>
      </c>
      <c r="AA31">
        <f t="shared" si="18"/>
        <v>1.2623437507368986E-7</v>
      </c>
    </row>
    <row r="32" spans="1:27" x14ac:dyDescent="0.25">
      <c r="A32" s="2">
        <f t="shared" si="19"/>
        <v>1.0000000000000002E-8</v>
      </c>
      <c r="B32">
        <f t="shared" si="2"/>
        <v>3.7817021024713271E-3</v>
      </c>
      <c r="C32">
        <f t="shared" si="3"/>
        <v>9.726697103829748E-9</v>
      </c>
      <c r="D32">
        <f t="shared" si="3"/>
        <v>-1.3896034275734842E-8</v>
      </c>
      <c r="E32">
        <f t="shared" si="5"/>
        <v>0.18117015225662692</v>
      </c>
      <c r="F32">
        <f t="shared" si="6"/>
        <v>9.6393858394589124E-9</v>
      </c>
      <c r="G32">
        <f t="shared" si="6"/>
        <v>-1.3771374763814781E-8</v>
      </c>
      <c r="H32">
        <f t="shared" si="7"/>
        <v>9.6393858394589124E-9</v>
      </c>
      <c r="I32">
        <f t="shared" si="8"/>
        <v>1.3771374763814781E-8</v>
      </c>
      <c r="K32">
        <f t="shared" si="9"/>
        <v>3.7735894410406319E-3</v>
      </c>
      <c r="L32">
        <f t="shared" si="10"/>
        <v>1.6329441409254097E-10</v>
      </c>
      <c r="M32">
        <f t="shared" si="10"/>
        <v>-4.7097397228821172E-10</v>
      </c>
      <c r="N32">
        <f t="shared" si="11"/>
        <v>0.14362235140383597</v>
      </c>
      <c r="O32">
        <f t="shared" si="12"/>
        <v>1.6328995277378418E-10</v>
      </c>
      <c r="P32">
        <f t="shared" si="12"/>
        <v>-4.7096324224818246E-10</v>
      </c>
      <c r="Q32">
        <f t="shared" si="13"/>
        <v>1.6328995277378418E-10</v>
      </c>
      <c r="R32">
        <f t="shared" si="14"/>
        <v>4.7096324224818246E-10</v>
      </c>
      <c r="W32">
        <f t="shared" si="15"/>
        <v>6.5176821465260826E-2</v>
      </c>
      <c r="X32">
        <f t="shared" si="16"/>
        <v>1.0009440308365667E-12</v>
      </c>
      <c r="Y32">
        <f t="shared" si="16"/>
        <v>-3.4586299845704928E-12</v>
      </c>
      <c r="Z32">
        <f t="shared" si="17"/>
        <v>1.0009440308365667E-12</v>
      </c>
      <c r="AA32">
        <f t="shared" si="18"/>
        <v>3.4586299845704928E-12</v>
      </c>
    </row>
    <row r="33" spans="1:27" x14ac:dyDescent="0.25">
      <c r="A33" s="2">
        <f t="shared" si="19"/>
        <v>1.0000000000000003E-9</v>
      </c>
      <c r="B33">
        <f t="shared" si="2"/>
        <v>3.7387350437828319E-3</v>
      </c>
      <c r="C33">
        <f t="shared" si="3"/>
        <v>1.2634093132463515E-12</v>
      </c>
      <c r="D33">
        <f t="shared" si="3"/>
        <v>-1.8045482933476403E-12</v>
      </c>
      <c r="E33">
        <f t="shared" si="5"/>
        <v>0.18867556595578719</v>
      </c>
      <c r="F33">
        <f t="shared" si="6"/>
        <v>1.2687950447691307E-12</v>
      </c>
      <c r="G33">
        <f t="shared" si="6"/>
        <v>-1.8124299825162861E-12</v>
      </c>
      <c r="H33">
        <f t="shared" si="7"/>
        <v>1.2687950447691307E-12</v>
      </c>
      <c r="I33">
        <f t="shared" si="8"/>
        <v>1.8124299825162861E-12</v>
      </c>
      <c r="K33">
        <f t="shared" si="9"/>
        <v>3.641683575556371E-3</v>
      </c>
      <c r="L33">
        <f t="shared" si="10"/>
        <v>1.6329441409254097E-10</v>
      </c>
      <c r="M33">
        <f t="shared" si="10"/>
        <v>-4.7097397228821172E-10</v>
      </c>
      <c r="N33">
        <f t="shared" si="11"/>
        <v>0.14860082130180574</v>
      </c>
      <c r="O33">
        <f t="shared" si="12"/>
        <v>1.6328995277378418E-10</v>
      </c>
      <c r="P33">
        <f t="shared" si="12"/>
        <v>-4.7096324224818246E-10</v>
      </c>
      <c r="Q33">
        <f t="shared" si="13"/>
        <v>1.6328995277378418E-10</v>
      </c>
      <c r="R33">
        <f t="shared" si="14"/>
        <v>4.7096324224818246E-10</v>
      </c>
      <c r="W33">
        <f t="shared" si="15"/>
        <v>6.4794324502250658E-2</v>
      </c>
      <c r="X33">
        <f t="shared" si="16"/>
        <v>1.0009440308365667E-12</v>
      </c>
      <c r="Y33">
        <f t="shared" si="16"/>
        <v>-3.4586299845704928E-12</v>
      </c>
      <c r="Z33">
        <f t="shared" si="17"/>
        <v>1.0009440308365667E-12</v>
      </c>
      <c r="AA33">
        <f t="shared" si="18"/>
        <v>3.4586299845704928E-12</v>
      </c>
    </row>
    <row r="34" spans="1:27" x14ac:dyDescent="0.25">
      <c r="A34" s="2">
        <f t="shared" si="19"/>
        <v>1.0000000000000003E-10</v>
      </c>
      <c r="B34">
        <f t="shared" si="2"/>
        <v>4.138659205421902E-3</v>
      </c>
      <c r="C34">
        <f t="shared" si="3"/>
        <v>1.2634093132463515E-12</v>
      </c>
      <c r="D34">
        <f t="shared" si="3"/>
        <v>-1.8045482933476403E-12</v>
      </c>
      <c r="E34">
        <f t="shared" si="5"/>
        <v>0.19107270717408659</v>
      </c>
      <c r="F34">
        <f t="shared" si="6"/>
        <v>1.2687950447691307E-12</v>
      </c>
      <c r="G34">
        <f t="shared" si="6"/>
        <v>-1.8124299825162861E-12</v>
      </c>
      <c r="H34">
        <f t="shared" si="7"/>
        <v>1.2687950447691307E-12</v>
      </c>
      <c r="I34">
        <f t="shared" si="8"/>
        <v>1.8124299825162861E-12</v>
      </c>
      <c r="K34">
        <f t="shared" si="9"/>
        <v>3.4623036172554507E-3</v>
      </c>
      <c r="L34">
        <f t="shared" si="10"/>
        <v>-3.6705624879068162E-11</v>
      </c>
      <c r="M34">
        <f t="shared" si="10"/>
        <v>1.0586681271472334E-10</v>
      </c>
      <c r="N34">
        <f t="shared" si="11"/>
        <v>0.17037250036131391</v>
      </c>
      <c r="O34">
        <f t="shared" si="12"/>
        <v>-3.6710061352562599E-11</v>
      </c>
      <c r="P34">
        <f t="shared" si="12"/>
        <v>1.0587979871616332E-10</v>
      </c>
      <c r="Q34">
        <f t="shared" si="13"/>
        <v>3.6710061352562599E-11</v>
      </c>
      <c r="R34">
        <f t="shared" si="14"/>
        <v>1.0587979871616332E-10</v>
      </c>
      <c r="W34">
        <f t="shared" si="15"/>
        <v>6.5940313046571788E-2</v>
      </c>
      <c r="X34">
        <f t="shared" si="16"/>
        <v>1.0009440308365667E-12</v>
      </c>
      <c r="Y34">
        <f t="shared" si="16"/>
        <v>-3.4586299845704928E-12</v>
      </c>
      <c r="Z34">
        <f t="shared" si="17"/>
        <v>1.0009440308365667E-12</v>
      </c>
      <c r="AA34">
        <f t="shared" si="18"/>
        <v>3.4586299845704928E-12</v>
      </c>
    </row>
    <row r="35" spans="1:27" x14ac:dyDescent="0.25">
      <c r="A35" s="2">
        <f t="shared" si="19"/>
        <v>1.0000000000000003E-11</v>
      </c>
      <c r="B35">
        <f t="shared" si="2"/>
        <v>4.2618514715917133E-3</v>
      </c>
      <c r="C35">
        <f t="shared" si="3"/>
        <v>1.2634093132463515E-12</v>
      </c>
      <c r="D35">
        <f t="shared" si="3"/>
        <v>-1.8045482933476403E-12</v>
      </c>
      <c r="E35">
        <f t="shared" si="5"/>
        <v>0.19079206918237293</v>
      </c>
      <c r="F35">
        <f t="shared" si="6"/>
        <v>1.2687950447691307E-12</v>
      </c>
      <c r="G35">
        <f t="shared" si="6"/>
        <v>-1.8124299825162861E-12</v>
      </c>
      <c r="H35">
        <f t="shared" si="7"/>
        <v>1.2687950447691307E-12</v>
      </c>
      <c r="I35">
        <f t="shared" si="8"/>
        <v>1.8124299825162861E-12</v>
      </c>
      <c r="K35">
        <f t="shared" si="9"/>
        <v>3.5178903715028043E-3</v>
      </c>
      <c r="L35">
        <f t="shared" si="10"/>
        <v>6.001397094112364E-16</v>
      </c>
      <c r="M35">
        <f t="shared" si="10"/>
        <v>-2.6448074534878007E-15</v>
      </c>
      <c r="N35">
        <f t="shared" si="11"/>
        <v>0.15313009013166851</v>
      </c>
      <c r="O35">
        <f t="shared" si="12"/>
        <v>-4.8011170788648664E-16</v>
      </c>
      <c r="P35">
        <f t="shared" si="12"/>
        <v>1.9548575343382009E-15</v>
      </c>
      <c r="Q35">
        <f t="shared" si="13"/>
        <v>4.8011170788648664E-16</v>
      </c>
      <c r="R35">
        <f t="shared" si="14"/>
        <v>1.9548575343382009E-15</v>
      </c>
      <c r="W35">
        <f t="shared" si="15"/>
        <v>6.5818923594053239E-2</v>
      </c>
      <c r="X35">
        <f t="shared" si="16"/>
        <v>1.0009440308365667E-12</v>
      </c>
      <c r="Y35">
        <f t="shared" si="16"/>
        <v>-3.4586299845704928E-12</v>
      </c>
      <c r="Z35">
        <f t="shared" si="17"/>
        <v>1.0009440308365667E-12</v>
      </c>
      <c r="AA35">
        <f t="shared" si="18"/>
        <v>3.4586299845704928E-12</v>
      </c>
    </row>
    <row r="36" spans="1:27" x14ac:dyDescent="0.25">
      <c r="A36" s="2">
        <f>A35/10</f>
        <v>1.0000000000000002E-12</v>
      </c>
      <c r="B36">
        <f t="shared" si="2"/>
        <v>4.4866022401161493E-3</v>
      </c>
      <c r="C36">
        <f t="shared" si="3"/>
        <v>-7.3653995830295897E-13</v>
      </c>
      <c r="D36">
        <f t="shared" si="3"/>
        <v>1.0525059516512896E-12</v>
      </c>
      <c r="E36">
        <f t="shared" si="5"/>
        <v>0.19091586238642649</v>
      </c>
      <c r="F36">
        <f t="shared" si="6"/>
        <v>-7.3115428736183662E-13</v>
      </c>
      <c r="G36">
        <f t="shared" si="6"/>
        <v>1.0447598189686741E-12</v>
      </c>
      <c r="H36">
        <f t="shared" si="7"/>
        <v>7.3115428736183662E-13</v>
      </c>
      <c r="I36">
        <f t="shared" si="8"/>
        <v>1.0447598189686741E-12</v>
      </c>
      <c r="K36">
        <f t="shared" si="9"/>
        <v>3.4872425394312902E-3</v>
      </c>
      <c r="L36">
        <f t="shared" si="10"/>
        <v>6.001397094112364E-16</v>
      </c>
      <c r="M36">
        <f t="shared" si="10"/>
        <v>-2.6448074534878007E-15</v>
      </c>
      <c r="N36">
        <f t="shared" si="11"/>
        <v>0.15125035643128229</v>
      </c>
      <c r="O36">
        <f t="shared" si="12"/>
        <v>-4.8011170788648664E-16</v>
      </c>
      <c r="P36">
        <f t="shared" si="12"/>
        <v>1.9548575343382009E-15</v>
      </c>
      <c r="Q36">
        <f t="shared" si="13"/>
        <v>4.8011170788648664E-16</v>
      </c>
      <c r="R36">
        <f t="shared" si="14"/>
        <v>1.9548575343382009E-15</v>
      </c>
      <c r="W36">
        <f t="shared" si="15"/>
        <v>6.4125781106573035E-2</v>
      </c>
      <c r="X36">
        <f t="shared" si="16"/>
        <v>1.0009440308365667E-12</v>
      </c>
      <c r="Y36">
        <f t="shared" si="16"/>
        <v>-3.4586299845704928E-12</v>
      </c>
      <c r="Z36">
        <f t="shared" si="17"/>
        <v>1.0009440308365667E-12</v>
      </c>
      <c r="AA36">
        <f t="shared" si="18"/>
        <v>3.4586299845704928E-12</v>
      </c>
    </row>
    <row r="37" spans="1:27" x14ac:dyDescent="0.25">
      <c r="A37" s="2">
        <f t="shared" si="19"/>
        <v>1.0000000000000002E-13</v>
      </c>
      <c r="B37">
        <f t="shared" si="2"/>
        <v>4.2967058688495137E-3</v>
      </c>
      <c r="C37">
        <f t="shared" si="3"/>
        <v>1.1142813287488033E-15</v>
      </c>
      <c r="D37">
        <f t="shared" si="3"/>
        <v>-4.0768468107861439E-16</v>
      </c>
      <c r="E37">
        <f t="shared" si="5"/>
        <v>0.19853936037974468</v>
      </c>
      <c r="F37">
        <f t="shared" si="6"/>
        <v>-1.4857084833362187E-15</v>
      </c>
      <c r="G37">
        <f t="shared" si="6"/>
        <v>2.3102129191554972E-15</v>
      </c>
      <c r="H37">
        <f t="shared" si="7"/>
        <v>1.4857084833362187E-15</v>
      </c>
      <c r="I37">
        <f t="shared" si="8"/>
        <v>2.3102129191554972E-15</v>
      </c>
      <c r="K37">
        <f t="shared" si="9"/>
        <v>3.7657772485518146E-3</v>
      </c>
      <c r="L37">
        <f t="shared" si="10"/>
        <v>6.001397094112364E-16</v>
      </c>
      <c r="M37">
        <f t="shared" si="10"/>
        <v>-2.6448074534878007E-15</v>
      </c>
      <c r="N37">
        <f t="shared" si="11"/>
        <v>0.23215221996970672</v>
      </c>
      <c r="O37">
        <f t="shared" si="12"/>
        <v>-4.8011170788648664E-16</v>
      </c>
      <c r="P37">
        <f t="shared" si="12"/>
        <v>1.9548575343382009E-15</v>
      </c>
      <c r="Q37">
        <f t="shared" si="13"/>
        <v>4.8011170788648664E-16</v>
      </c>
      <c r="R37">
        <f t="shared" si="14"/>
        <v>1.9548575343382009E-15</v>
      </c>
      <c r="W37">
        <f t="shared" si="15"/>
        <v>7.003179862811891E-2</v>
      </c>
      <c r="X37">
        <f t="shared" si="16"/>
        <v>4.7626202894681991E-16</v>
      </c>
      <c r="Y37">
        <f t="shared" si="16"/>
        <v>-2.428244782052768E-15</v>
      </c>
      <c r="Z37">
        <f t="shared" si="17"/>
        <v>4.7626202894681991E-16</v>
      </c>
      <c r="AA37">
        <f t="shared" si="18"/>
        <v>2.428244782052768E-15</v>
      </c>
    </row>
    <row r="38" spans="1:27" x14ac:dyDescent="0.25">
      <c r="A38" s="2">
        <f t="shared" si="19"/>
        <v>1.0000000000000002E-14</v>
      </c>
      <c r="B38">
        <f t="shared" si="2"/>
        <v>5.2975679142437601E-3</v>
      </c>
      <c r="C38">
        <f t="shared" si="3"/>
        <v>1.1142813287488033E-15</v>
      </c>
      <c r="D38">
        <f t="shared" si="3"/>
        <v>-4.0768468107861439E-16</v>
      </c>
      <c r="E38">
        <f t="shared" si="5"/>
        <v>0.19931457024978885</v>
      </c>
      <c r="F38">
        <f t="shared" si="6"/>
        <v>-1.4857084833362187E-15</v>
      </c>
      <c r="G38">
        <f t="shared" si="6"/>
        <v>2.3102129191554972E-15</v>
      </c>
      <c r="H38">
        <f t="shared" si="7"/>
        <v>1.4857084833362187E-15</v>
      </c>
      <c r="I38">
        <f t="shared" si="8"/>
        <v>2.3102129191554972E-15</v>
      </c>
      <c r="K38">
        <f t="shared" si="9"/>
        <v>3.654002802173352E-3</v>
      </c>
      <c r="L38">
        <f t="shared" si="10"/>
        <v>6.001397094112364E-16</v>
      </c>
      <c r="M38">
        <f t="shared" si="10"/>
        <v>-2.6448074534878007E-15</v>
      </c>
      <c r="N38">
        <f t="shared" si="11"/>
        <v>0.14919935543402588</v>
      </c>
      <c r="O38">
        <f t="shared" si="12"/>
        <v>-4.8011170788648664E-16</v>
      </c>
      <c r="P38">
        <f t="shared" si="12"/>
        <v>1.9548575343382009E-15</v>
      </c>
      <c r="Q38">
        <f t="shared" si="13"/>
        <v>4.8011170788648664E-16</v>
      </c>
      <c r="R38">
        <f t="shared" si="14"/>
        <v>1.9548575343382009E-15</v>
      </c>
      <c r="W38">
        <f t="shared" si="15"/>
        <v>6.8616890380817336E-2</v>
      </c>
      <c r="X38">
        <f t="shared" si="16"/>
        <v>4.7626202894681991E-16</v>
      </c>
      <c r="Y38">
        <f t="shared" si="16"/>
        <v>-2.428244782052768E-15</v>
      </c>
      <c r="Z38">
        <f t="shared" si="17"/>
        <v>4.7626202894681991E-16</v>
      </c>
      <c r="AA38">
        <f t="shared" si="18"/>
        <v>2.428244782052768E-15</v>
      </c>
    </row>
    <row r="39" spans="1:27" x14ac:dyDescent="0.25">
      <c r="A39" s="2">
        <f t="shared" si="19"/>
        <v>1.0000000000000001E-15</v>
      </c>
      <c r="B39">
        <f t="shared" si="2"/>
        <v>4.510339286524479E-3</v>
      </c>
      <c r="C39">
        <f t="shared" si="3"/>
        <v>1.1142813287488033E-15</v>
      </c>
      <c r="D39">
        <f t="shared" si="3"/>
        <v>-4.0768468107861439E-16</v>
      </c>
      <c r="E39">
        <f t="shared" si="5"/>
        <v>0.21870683575856839</v>
      </c>
      <c r="F39">
        <f t="shared" si="6"/>
        <v>5.5714068125108201E-16</v>
      </c>
      <c r="G39">
        <f t="shared" si="6"/>
        <v>-6.7947438798691086E-16</v>
      </c>
      <c r="H39">
        <f t="shared" si="7"/>
        <v>5.5714068125108201E-16</v>
      </c>
      <c r="I39">
        <f t="shared" si="8"/>
        <v>6.7947438798691086E-16</v>
      </c>
      <c r="K39">
        <f t="shared" si="9"/>
        <v>3.6248573148112257E-3</v>
      </c>
      <c r="L39">
        <f t="shared" si="10"/>
        <v>6.001397094112364E-16</v>
      </c>
      <c r="M39">
        <f t="shared" si="10"/>
        <v>-2.6448074534878007E-15</v>
      </c>
      <c r="N39">
        <f t="shared" si="11"/>
        <v>0.15075338080141676</v>
      </c>
      <c r="O39">
        <f t="shared" si="12"/>
        <v>-4.8011170788648664E-16</v>
      </c>
      <c r="P39">
        <f t="shared" si="12"/>
        <v>1.9548575343382009E-15</v>
      </c>
      <c r="Q39">
        <f t="shared" si="13"/>
        <v>4.8011170788648664E-16</v>
      </c>
      <c r="R39">
        <f t="shared" si="14"/>
        <v>1.9548575343382009E-15</v>
      </c>
      <c r="W39">
        <f t="shared" si="15"/>
        <v>7.5554117310887098E-2</v>
      </c>
      <c r="X39">
        <f t="shared" si="16"/>
        <v>-1.5875400964893999E-15</v>
      </c>
      <c r="Y39">
        <f t="shared" si="16"/>
        <v>5.0588432959432672E-15</v>
      </c>
      <c r="Z39">
        <f t="shared" si="17"/>
        <v>1.5875400964893999E-15</v>
      </c>
      <c r="AA39">
        <f t="shared" si="18"/>
        <v>5.0588432959432672E-15</v>
      </c>
    </row>
    <row r="40" spans="1:27" x14ac:dyDescent="0.25">
      <c r="A40" s="2">
        <f t="shared" si="19"/>
        <v>1.0000000000000001E-16</v>
      </c>
      <c r="B40">
        <f t="shared" si="2"/>
        <v>4.6731934530221319E-3</v>
      </c>
      <c r="C40">
        <f t="shared" si="3"/>
        <v>0</v>
      </c>
      <c r="D40">
        <f t="shared" si="3"/>
        <v>0</v>
      </c>
      <c r="E40">
        <f t="shared" si="5"/>
        <v>0.2190433609734713</v>
      </c>
      <c r="F40">
        <f t="shared" si="6"/>
        <v>0</v>
      </c>
      <c r="G40">
        <f t="shared" si="6"/>
        <v>0</v>
      </c>
      <c r="H40">
        <f t="shared" si="7"/>
        <v>0</v>
      </c>
      <c r="I40">
        <f t="shared" si="8"/>
        <v>0</v>
      </c>
      <c r="K40">
        <f t="shared" si="9"/>
        <v>4.0091570914726612E-3</v>
      </c>
      <c r="L40">
        <f t="shared" si="10"/>
        <v>2.4005588376449458E-16</v>
      </c>
      <c r="M40">
        <f t="shared" si="10"/>
        <v>0</v>
      </c>
      <c r="N40">
        <f t="shared" si="11"/>
        <v>0.17083552300074725</v>
      </c>
      <c r="O40">
        <f t="shared" si="12"/>
        <v>2.4005585394324332E-16</v>
      </c>
      <c r="P40">
        <f t="shared" si="12"/>
        <v>0</v>
      </c>
      <c r="Q40">
        <f t="shared" si="13"/>
        <v>2.4005585394324332E-16</v>
      </c>
      <c r="R40">
        <f t="shared" si="14"/>
        <v>0</v>
      </c>
      <c r="W40">
        <f t="shared" si="15"/>
        <v>8.9813171416629936E-2</v>
      </c>
      <c r="X40">
        <f t="shared" si="16"/>
        <v>1.5875400964893999E-16</v>
      </c>
      <c r="Y40">
        <f t="shared" si="16"/>
        <v>-1.214122391026384E-15</v>
      </c>
      <c r="Z40">
        <f t="shared" si="17"/>
        <v>1.5875400964893999E-16</v>
      </c>
      <c r="AA40">
        <f t="shared" si="18"/>
        <v>1.214122391026384E-15</v>
      </c>
    </row>
    <row r="41" spans="1:27" x14ac:dyDescent="0.25">
      <c r="A41" t="s">
        <v>18</v>
      </c>
      <c r="B41">
        <f t="shared" si="2"/>
        <v>4.7233717663156885E-3</v>
      </c>
      <c r="C41">
        <f t="shared" si="3"/>
        <v>0</v>
      </c>
      <c r="D41">
        <f t="shared" si="3"/>
        <v>0</v>
      </c>
      <c r="E41">
        <f t="shared" si="5"/>
        <v>0.20984089869058639</v>
      </c>
      <c r="F41">
        <f t="shared" si="6"/>
        <v>0</v>
      </c>
      <c r="G41">
        <f t="shared" si="6"/>
        <v>0</v>
      </c>
      <c r="K41">
        <f t="shared" si="9"/>
        <v>4.0010444300419669E-3</v>
      </c>
      <c r="L41">
        <f t="shared" si="10"/>
        <v>0</v>
      </c>
      <c r="M41">
        <f t="shared" si="10"/>
        <v>0</v>
      </c>
      <c r="N41">
        <f t="shared" si="11"/>
        <v>0.20261522157631415</v>
      </c>
      <c r="O41">
        <f t="shared" si="12"/>
        <v>0</v>
      </c>
      <c r="P41">
        <f t="shared" si="12"/>
        <v>0</v>
      </c>
      <c r="W41">
        <f t="shared" si="15"/>
        <v>8.4745161773980657E-2</v>
      </c>
      <c r="X41">
        <f t="shared" si="16"/>
        <v>0</v>
      </c>
      <c r="Y41">
        <f t="shared" si="16"/>
        <v>0</v>
      </c>
    </row>
    <row r="49" spans="1:9" x14ac:dyDescent="0.25">
      <c r="B49" t="s">
        <v>7</v>
      </c>
      <c r="C49" t="s">
        <v>9</v>
      </c>
      <c r="D49" s="1" t="s">
        <v>0</v>
      </c>
      <c r="E49" t="s">
        <v>8</v>
      </c>
      <c r="F49" t="s">
        <v>10</v>
      </c>
      <c r="G49" s="1" t="s">
        <v>1</v>
      </c>
      <c r="H49" s="1" t="s">
        <v>2</v>
      </c>
      <c r="I49" s="1" t="s">
        <v>29</v>
      </c>
    </row>
    <row r="50" spans="1:9" x14ac:dyDescent="0.25">
      <c r="A50">
        <v>1</v>
      </c>
      <c r="B50">
        <v>900</v>
      </c>
      <c r="C50">
        <v>7390</v>
      </c>
      <c r="D50">
        <v>1.5</v>
      </c>
      <c r="E50">
        <v>290</v>
      </c>
      <c r="F50">
        <v>7390</v>
      </c>
      <c r="G50">
        <v>1.5</v>
      </c>
      <c r="H50">
        <v>1210</v>
      </c>
      <c r="I50" t="s">
        <v>30</v>
      </c>
    </row>
    <row r="51" spans="1:9" x14ac:dyDescent="0.25">
      <c r="A51">
        <v>2</v>
      </c>
      <c r="B51">
        <v>600</v>
      </c>
      <c r="C51">
        <v>7390</v>
      </c>
      <c r="D51">
        <v>1.5</v>
      </c>
      <c r="E51">
        <v>290</v>
      </c>
      <c r="F51">
        <v>7390</v>
      </c>
      <c r="G51">
        <v>0.5</v>
      </c>
      <c r="H51">
        <v>1210</v>
      </c>
      <c r="I51" t="s">
        <v>30</v>
      </c>
    </row>
    <row r="52" spans="1:9" x14ac:dyDescent="0.25">
      <c r="A52">
        <v>3</v>
      </c>
      <c r="B52">
        <v>800</v>
      </c>
      <c r="C52">
        <v>4800</v>
      </c>
      <c r="D52">
        <v>1.5</v>
      </c>
      <c r="E52">
        <v>400</v>
      </c>
      <c r="F52">
        <v>4800</v>
      </c>
      <c r="G52">
        <v>0.5</v>
      </c>
      <c r="H52">
        <v>1210</v>
      </c>
      <c r="I52" t="s">
        <v>31</v>
      </c>
    </row>
  </sheetData>
  <mergeCells count="10">
    <mergeCell ref="AA2:AB3"/>
    <mergeCell ref="T4:V4"/>
    <mergeCell ref="W4:Y4"/>
    <mergeCell ref="Z4:AB4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workbookViewId="0">
      <pane xSplit="1" ySplit="4" topLeftCell="B57" activePane="bottomRight" state="frozen"/>
      <selection pane="topRight" activeCell="B1" sqref="B1"/>
      <selection pane="bottomLeft" activeCell="A5" sqref="A5"/>
      <selection pane="bottomRight" activeCell="Y60" sqref="Y60"/>
    </sheetView>
  </sheetViews>
  <sheetFormatPr defaultRowHeight="15" x14ac:dyDescent="0.25"/>
  <cols>
    <col min="2" max="2" width="9.28515625" customWidth="1"/>
    <col min="5" max="5" width="8.140625" customWidth="1"/>
    <col min="25" max="25" width="12" bestFit="1" customWidth="1"/>
  </cols>
  <sheetData>
    <row r="1" spans="1:28" x14ac:dyDescent="0.25">
      <c r="B1" t="s">
        <v>7</v>
      </c>
      <c r="C1" t="s">
        <v>8</v>
      </c>
      <c r="D1" t="s">
        <v>9</v>
      </c>
      <c r="E1" t="s">
        <v>10</v>
      </c>
      <c r="F1" s="1" t="s">
        <v>0</v>
      </c>
      <c r="G1" s="1" t="s">
        <v>1</v>
      </c>
      <c r="H1" s="1" t="s">
        <v>2</v>
      </c>
      <c r="I1" s="1"/>
      <c r="J1" s="1"/>
      <c r="K1" t="s">
        <v>7</v>
      </c>
      <c r="L1" t="s">
        <v>8</v>
      </c>
      <c r="M1" t="s">
        <v>9</v>
      </c>
      <c r="N1" t="s">
        <v>10</v>
      </c>
      <c r="O1" s="1" t="s">
        <v>0</v>
      </c>
      <c r="P1" s="1" t="s">
        <v>1</v>
      </c>
      <c r="Q1" s="1" t="s">
        <v>2</v>
      </c>
      <c r="T1" t="s">
        <v>7</v>
      </c>
      <c r="U1" t="s">
        <v>8</v>
      </c>
      <c r="V1" t="s">
        <v>9</v>
      </c>
      <c r="W1" t="s">
        <v>10</v>
      </c>
      <c r="X1" s="1" t="s">
        <v>0</v>
      </c>
      <c r="Y1" s="1" t="s">
        <v>1</v>
      </c>
      <c r="Z1" s="1" t="s">
        <v>2</v>
      </c>
      <c r="AA1" s="9" t="s">
        <v>28</v>
      </c>
      <c r="AB1" s="9"/>
    </row>
    <row r="2" spans="1:28" x14ac:dyDescent="0.25">
      <c r="B2">
        <v>900</v>
      </c>
      <c r="C2">
        <v>290</v>
      </c>
      <c r="D2">
        <v>7390</v>
      </c>
      <c r="E2">
        <v>7390</v>
      </c>
      <c r="F2">
        <v>1.5</v>
      </c>
      <c r="G2">
        <v>1.5</v>
      </c>
      <c r="H2">
        <v>1210</v>
      </c>
      <c r="K2">
        <v>600</v>
      </c>
      <c r="L2">
        <v>290</v>
      </c>
      <c r="M2">
        <v>7390</v>
      </c>
      <c r="N2">
        <v>7390</v>
      </c>
      <c r="O2">
        <v>1.5</v>
      </c>
      <c r="P2">
        <v>0.5</v>
      </c>
      <c r="Q2">
        <v>1210</v>
      </c>
      <c r="T2">
        <v>800</v>
      </c>
      <c r="U2">
        <v>400</v>
      </c>
      <c r="V2">
        <v>4800</v>
      </c>
      <c r="W2">
        <v>4800</v>
      </c>
      <c r="X2">
        <v>1.5</v>
      </c>
      <c r="Y2">
        <v>0.5</v>
      </c>
      <c r="Z2">
        <v>1210</v>
      </c>
      <c r="AA2" s="9"/>
      <c r="AB2" s="9"/>
    </row>
    <row r="3" spans="1:28" x14ac:dyDescent="0.25">
      <c r="B3" s="8" t="s">
        <v>11</v>
      </c>
      <c r="C3" s="8"/>
      <c r="D3" s="8"/>
      <c r="E3" s="8" t="s">
        <v>12</v>
      </c>
      <c r="F3" s="8"/>
      <c r="G3" s="8"/>
      <c r="H3" s="8" t="s">
        <v>13</v>
      </c>
      <c r="I3" s="8"/>
      <c r="J3" s="8"/>
      <c r="K3" s="8" t="s">
        <v>11</v>
      </c>
      <c r="L3" s="8"/>
      <c r="M3" s="8"/>
      <c r="N3" s="8" t="s">
        <v>12</v>
      </c>
      <c r="O3" s="8"/>
      <c r="P3" s="8"/>
      <c r="Q3" s="8" t="s">
        <v>13</v>
      </c>
      <c r="R3" s="8"/>
      <c r="S3" s="8"/>
      <c r="T3" s="8" t="s">
        <v>11</v>
      </c>
      <c r="U3" s="8"/>
      <c r="V3" s="8"/>
      <c r="W3" s="8" t="s">
        <v>12</v>
      </c>
      <c r="X3" s="8"/>
      <c r="Y3" s="8"/>
      <c r="Z3" s="8" t="s">
        <v>13</v>
      </c>
      <c r="AA3" s="8"/>
      <c r="AB3" s="8"/>
    </row>
    <row r="4" spans="1:28" ht="4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K4" s="1" t="s">
        <v>4</v>
      </c>
      <c r="L4" s="1" t="s">
        <v>5</v>
      </c>
      <c r="M4" s="1" t="s">
        <v>6</v>
      </c>
      <c r="N4" s="1" t="s">
        <v>4</v>
      </c>
      <c r="O4" s="1" t="s">
        <v>5</v>
      </c>
      <c r="P4" s="1" t="s">
        <v>6</v>
      </c>
      <c r="Q4" s="1" t="s">
        <v>4</v>
      </c>
      <c r="R4" s="1" t="s">
        <v>5</v>
      </c>
      <c r="S4" s="1" t="s">
        <v>6</v>
      </c>
      <c r="T4" s="1" t="s">
        <v>4</v>
      </c>
      <c r="U4" s="1" t="s">
        <v>5</v>
      </c>
      <c r="V4" s="1" t="s">
        <v>6</v>
      </c>
      <c r="W4" s="1" t="s">
        <v>4</v>
      </c>
      <c r="X4" s="1" t="s">
        <v>5</v>
      </c>
      <c r="Y4" s="1" t="s">
        <v>6</v>
      </c>
      <c r="Z4" s="1" t="s">
        <v>4</v>
      </c>
      <c r="AA4" s="1" t="s">
        <v>5</v>
      </c>
      <c r="AB4" s="1" t="s">
        <v>6</v>
      </c>
    </row>
    <row r="5" spans="1:28" x14ac:dyDescent="0.25">
      <c r="A5">
        <v>1</v>
      </c>
      <c r="B5">
        <v>5.5454547912927709E-3</v>
      </c>
      <c r="C5">
        <v>622.5408526426537</v>
      </c>
      <c r="D5">
        <v>408.21192536344216</v>
      </c>
      <c r="E5">
        <v>3.0971737590858053E-2</v>
      </c>
      <c r="F5">
        <v>622.5408447113648</v>
      </c>
      <c r="G5">
        <v>408.21195900746744</v>
      </c>
      <c r="K5">
        <v>5.692384103870911E-3</v>
      </c>
      <c r="L5">
        <v>483.40988505119816</v>
      </c>
      <c r="M5">
        <v>464.85305876665643</v>
      </c>
      <c r="N5">
        <v>8.0767854390347019E-2</v>
      </c>
      <c r="O5">
        <v>483.40994149289889</v>
      </c>
      <c r="P5">
        <v>464.85309947138961</v>
      </c>
      <c r="W5">
        <v>1.8553356223057326E-2</v>
      </c>
      <c r="X5">
        <v>714.29914838388231</v>
      </c>
      <c r="Y5">
        <v>566.80287068437042</v>
      </c>
    </row>
    <row r="6" spans="1:28" x14ac:dyDescent="0.25">
      <c r="A6">
        <v>2</v>
      </c>
      <c r="B6">
        <v>4.5088369418150908E-3</v>
      </c>
      <c r="C6">
        <v>613.04869169769131</v>
      </c>
      <c r="D6">
        <v>417.42466150235816</v>
      </c>
      <c r="E6">
        <v>3.4117947881258277E-2</v>
      </c>
      <c r="F6">
        <v>613.04868291187836</v>
      </c>
      <c r="G6">
        <v>417.42469704963833</v>
      </c>
      <c r="K6">
        <v>3.5434302315623992E-3</v>
      </c>
      <c r="L6">
        <v>474.83742326655999</v>
      </c>
      <c r="M6">
        <v>490.55707932515242</v>
      </c>
      <c r="N6">
        <v>3.5009439231809082E-2</v>
      </c>
      <c r="O6">
        <v>474.83747272291674</v>
      </c>
      <c r="P6">
        <v>490.55713804801871</v>
      </c>
      <c r="W6">
        <v>2.0528639046960593E-2</v>
      </c>
      <c r="X6">
        <v>716.87094525669511</v>
      </c>
      <c r="Y6">
        <v>559.79417717231343</v>
      </c>
    </row>
    <row r="7" spans="1:28" x14ac:dyDescent="0.25">
      <c r="A7">
        <v>3</v>
      </c>
      <c r="B7">
        <v>5.4835581892659878E-3</v>
      </c>
      <c r="C7">
        <v>612.53883982161392</v>
      </c>
      <c r="D7">
        <v>417.92207989056635</v>
      </c>
      <c r="E7">
        <v>5.322536883313788E-2</v>
      </c>
      <c r="F7">
        <v>612.53882992753768</v>
      </c>
      <c r="G7">
        <v>417.9221189659018</v>
      </c>
      <c r="K7">
        <v>4.1536826525157815E-3</v>
      </c>
      <c r="L7">
        <v>474.06918083986022</v>
      </c>
      <c r="M7">
        <v>492.86878154671587</v>
      </c>
      <c r="N7">
        <v>3.7338974938186026E-2</v>
      </c>
      <c r="O7">
        <v>474.06924133147993</v>
      </c>
      <c r="P7">
        <v>492.86881126498082</v>
      </c>
      <c r="W7">
        <v>2.2011453275126491E-2</v>
      </c>
      <c r="X7">
        <v>715.94619002029071</v>
      </c>
      <c r="Y7">
        <v>562.29237948406842</v>
      </c>
    </row>
    <row r="8" spans="1:28" x14ac:dyDescent="0.25">
      <c r="A8">
        <v>4</v>
      </c>
      <c r="B8">
        <v>4.2858889869419204E-3</v>
      </c>
      <c r="C8">
        <v>612.33363905884835</v>
      </c>
      <c r="D8">
        <v>418.12234418977368</v>
      </c>
      <c r="E8">
        <v>6.3645631737452649E-2</v>
      </c>
      <c r="F8">
        <v>612.33362458117631</v>
      </c>
      <c r="G8">
        <v>418.12238881964896</v>
      </c>
      <c r="K8">
        <v>3.8018335215771254E-3</v>
      </c>
      <c r="L8">
        <v>473.83468604530799</v>
      </c>
      <c r="M8">
        <v>493.57459534075724</v>
      </c>
      <c r="N8">
        <v>5.2346196709204054E-2</v>
      </c>
      <c r="O8">
        <v>473.83473853920839</v>
      </c>
      <c r="P8">
        <v>493.57465050946087</v>
      </c>
      <c r="W8">
        <v>2.3910416987792848E-2</v>
      </c>
      <c r="X8">
        <v>716.16377109965856</v>
      </c>
      <c r="Y8">
        <v>561.70226342538274</v>
      </c>
    </row>
    <row r="9" spans="1:28" x14ac:dyDescent="0.25">
      <c r="A9">
        <v>5</v>
      </c>
      <c r="B9">
        <v>3.9613825297141253E-3</v>
      </c>
      <c r="C9">
        <v>612.2985861219322</v>
      </c>
      <c r="D9">
        <v>418.15655772465368</v>
      </c>
      <c r="E9">
        <v>6.6959503697420569E-2</v>
      </c>
      <c r="F9">
        <v>612.29856881049568</v>
      </c>
      <c r="G9">
        <v>418.15660531059092</v>
      </c>
      <c r="K9">
        <v>4.0025467747513543E-3</v>
      </c>
      <c r="L9">
        <v>473.73036719862762</v>
      </c>
      <c r="M9">
        <v>493.88861727812855</v>
      </c>
      <c r="N9">
        <v>5.3368091580529735E-2</v>
      </c>
      <c r="O9">
        <v>473.73042544721335</v>
      </c>
      <c r="P9">
        <v>493.88865574873955</v>
      </c>
      <c r="W9">
        <v>2.9641862054107845E-2</v>
      </c>
      <c r="X9">
        <v>716.08613979626818</v>
      </c>
      <c r="Y9">
        <v>561.91265148706486</v>
      </c>
    </row>
    <row r="10" spans="1:28" x14ac:dyDescent="0.25">
      <c r="A10">
        <v>6</v>
      </c>
      <c r="B10">
        <v>4.041607737195441E-3</v>
      </c>
      <c r="C10">
        <v>612.26296903749949</v>
      </c>
      <c r="D10">
        <v>418.19132304778009</v>
      </c>
      <c r="E10">
        <v>7.9781414854162888E-2</v>
      </c>
      <c r="F10">
        <v>612.26295366995134</v>
      </c>
      <c r="G10">
        <v>418.19136893109635</v>
      </c>
      <c r="K10">
        <v>3.6485943612195554E-3</v>
      </c>
      <c r="L10">
        <v>473.6907105369479</v>
      </c>
      <c r="M10">
        <v>494.00799692233659</v>
      </c>
      <c r="N10">
        <v>5.3079340927385373E-2</v>
      </c>
      <c r="O10">
        <v>473.69077227863141</v>
      </c>
      <c r="P10">
        <v>494.00802511636374</v>
      </c>
      <c r="W10">
        <v>3.2399566002660349E-2</v>
      </c>
      <c r="X10">
        <v>716.12385026412267</v>
      </c>
      <c r="Y10">
        <v>561.8104302038397</v>
      </c>
    </row>
    <row r="11" spans="1:28" x14ac:dyDescent="0.25">
      <c r="A11">
        <v>7</v>
      </c>
      <c r="B11">
        <v>4.2149783166588097E-3</v>
      </c>
      <c r="C11">
        <v>612.22829850256301</v>
      </c>
      <c r="D11">
        <v>418.22516557011465</v>
      </c>
      <c r="E11">
        <v>7.9956888716219407E-2</v>
      </c>
      <c r="F11">
        <v>612.22828264656687</v>
      </c>
      <c r="G11">
        <v>418.22521212132557</v>
      </c>
      <c r="K11">
        <v>3.9965373959138023E-3</v>
      </c>
      <c r="L11">
        <v>473.66413810040041</v>
      </c>
      <c r="M11">
        <v>494.0879901549111</v>
      </c>
      <c r="N11">
        <v>6.2219005201417855E-2</v>
      </c>
      <c r="O11">
        <v>473.66419455428593</v>
      </c>
      <c r="P11">
        <v>494.08803442778503</v>
      </c>
      <c r="W11">
        <v>3.53537766392008E-2</v>
      </c>
      <c r="X11">
        <v>716.10405991875621</v>
      </c>
      <c r="Y11">
        <v>561.8640703705106</v>
      </c>
    </row>
    <row r="12" spans="1:28" x14ac:dyDescent="0.25">
      <c r="A12">
        <v>8</v>
      </c>
      <c r="B12">
        <v>3.7044815844087869E-3</v>
      </c>
      <c r="C12">
        <v>612.20680369003946</v>
      </c>
      <c r="D12">
        <v>418.24614758748913</v>
      </c>
      <c r="E12">
        <v>9.6726060362407607E-2</v>
      </c>
      <c r="F12">
        <v>612.20678489056036</v>
      </c>
      <c r="G12">
        <v>418.24619713124389</v>
      </c>
      <c r="K12">
        <v>3.8925751420241573E-3</v>
      </c>
      <c r="L12">
        <v>473.64232330749394</v>
      </c>
      <c r="M12">
        <v>494.15366190696511</v>
      </c>
      <c r="N12">
        <v>7.3302703529398328E-2</v>
      </c>
      <c r="O12">
        <v>473.64237991627891</v>
      </c>
      <c r="P12">
        <v>494.15370584565102</v>
      </c>
      <c r="W12">
        <v>3.6121174316756162E-2</v>
      </c>
      <c r="X12">
        <v>716.11887428766329</v>
      </c>
      <c r="Y12">
        <v>561.82391609842284</v>
      </c>
    </row>
    <row r="13" spans="1:28" x14ac:dyDescent="0.25">
      <c r="A13">
        <v>9</v>
      </c>
      <c r="B13">
        <v>3.6972703298037246E-3</v>
      </c>
      <c r="C13">
        <v>612.19685006810937</v>
      </c>
      <c r="D13">
        <v>418.25586389162311</v>
      </c>
      <c r="E13">
        <v>9.8905962535729516E-2</v>
      </c>
      <c r="F13">
        <v>612.19683235323578</v>
      </c>
      <c r="G13">
        <v>418.25591243205662</v>
      </c>
      <c r="K13">
        <v>3.5620593059588097E-3</v>
      </c>
      <c r="L13">
        <v>473.62603932200477</v>
      </c>
      <c r="M13">
        <v>494.20268408998595</v>
      </c>
      <c r="N13">
        <v>6.8196834800072478E-2</v>
      </c>
      <c r="O13">
        <v>473.62610064144019</v>
      </c>
      <c r="P13">
        <v>494.20271394615958</v>
      </c>
      <c r="W13">
        <v>3.6718206104266932E-2</v>
      </c>
      <c r="X13">
        <v>716.11322092182058</v>
      </c>
      <c r="Y13">
        <v>561.8392387480003</v>
      </c>
    </row>
    <row r="14" spans="1:28" x14ac:dyDescent="0.25">
      <c r="A14">
        <v>10</v>
      </c>
      <c r="B14">
        <v>3.6284629421137571E-3</v>
      </c>
      <c r="C14">
        <v>612.18963282258028</v>
      </c>
      <c r="D14">
        <v>418.26290911749419</v>
      </c>
      <c r="E14">
        <v>0.10457460959319209</v>
      </c>
      <c r="F14">
        <v>612.18961380688381</v>
      </c>
      <c r="G14">
        <v>418.26295896802293</v>
      </c>
      <c r="K14">
        <v>3.6828478205936004E-3</v>
      </c>
      <c r="L14">
        <v>473.61520152095369</v>
      </c>
      <c r="M14">
        <v>494.23531102402376</v>
      </c>
      <c r="N14">
        <v>8.1559590052194458E-2</v>
      </c>
      <c r="O14">
        <v>473.61526201249336</v>
      </c>
      <c r="P14">
        <v>494.23534343829334</v>
      </c>
      <c r="W14">
        <v>3.8915235007275853E-2</v>
      </c>
      <c r="X14">
        <v>716.11704440503149</v>
      </c>
      <c r="Y14">
        <v>561.8288756327712</v>
      </c>
    </row>
    <row r="15" spans="1:28" x14ac:dyDescent="0.25">
      <c r="A15">
        <v>11</v>
      </c>
      <c r="B15">
        <v>4.416592976658671E-3</v>
      </c>
      <c r="C15">
        <v>612.18289560494247</v>
      </c>
      <c r="D15">
        <v>418.26948579955098</v>
      </c>
      <c r="E15">
        <v>0.11437740882194841</v>
      </c>
      <c r="F15">
        <v>612.18287453170421</v>
      </c>
      <c r="G15">
        <v>418.26953769626556</v>
      </c>
      <c r="K15">
        <v>3.8538146485219481E-3</v>
      </c>
      <c r="L15">
        <v>473.60843152197725</v>
      </c>
      <c r="M15">
        <v>494.25569203563924</v>
      </c>
      <c r="N15">
        <v>8.3268056455710421E-2</v>
      </c>
      <c r="O15">
        <v>473.60849140057383</v>
      </c>
      <c r="P15">
        <v>494.25572633626587</v>
      </c>
      <c r="W15">
        <v>4.2592073449031903E-2</v>
      </c>
      <c r="X15">
        <v>716.11727138631113</v>
      </c>
      <c r="Y15">
        <v>561.82826043956914</v>
      </c>
    </row>
    <row r="16" spans="1:28" x14ac:dyDescent="0.25">
      <c r="A16">
        <v>12</v>
      </c>
      <c r="B16">
        <v>4.7768552379698999E-3</v>
      </c>
      <c r="C16">
        <v>612.17772298757666</v>
      </c>
      <c r="D16">
        <v>418.27453519096633</v>
      </c>
      <c r="E16">
        <v>0.12341371177997501</v>
      </c>
      <c r="F16">
        <v>612.17770326210473</v>
      </c>
      <c r="G16">
        <v>418.27458580096737</v>
      </c>
      <c r="K16">
        <v>3.9400492348408162E-3</v>
      </c>
      <c r="L16">
        <v>473.60345293270473</v>
      </c>
      <c r="M16">
        <v>494.270680073954</v>
      </c>
      <c r="N16">
        <v>9.3085278193676874E-2</v>
      </c>
      <c r="O16">
        <v>473.60351253571753</v>
      </c>
      <c r="P16">
        <v>494.27071523446506</v>
      </c>
      <c r="W16">
        <v>4.4826360500833648E-2</v>
      </c>
      <c r="X16">
        <v>716.11709883124092</v>
      </c>
      <c r="Y16">
        <v>561.8287281198759</v>
      </c>
    </row>
    <row r="17" spans="1:25" x14ac:dyDescent="0.25">
      <c r="A17">
        <v>13</v>
      </c>
      <c r="B17">
        <v>4.1086123112341428E-3</v>
      </c>
      <c r="C17">
        <v>612.17429161105144</v>
      </c>
      <c r="D17">
        <v>418.2778848361275</v>
      </c>
      <c r="E17">
        <v>0.13315731862718144</v>
      </c>
      <c r="F17">
        <v>612.17427265823687</v>
      </c>
      <c r="G17">
        <v>418.27793471109248</v>
      </c>
      <c r="K17">
        <v>4.0437110197885841E-3</v>
      </c>
      <c r="L17">
        <v>473.59921441099499</v>
      </c>
      <c r="M17">
        <v>494.28344017095361</v>
      </c>
      <c r="N17">
        <v>9.3928093575643509E-2</v>
      </c>
      <c r="O17">
        <v>473.59927505873918</v>
      </c>
      <c r="P17">
        <v>494.28347221203489</v>
      </c>
      <c r="W17">
        <v>4.7033004409982662E-2</v>
      </c>
      <c r="X17">
        <v>716.1186346504287</v>
      </c>
      <c r="Y17">
        <v>561.82456558200363</v>
      </c>
    </row>
    <row r="18" spans="1:25" x14ac:dyDescent="0.25">
      <c r="A18">
        <v>14</v>
      </c>
      <c r="B18">
        <v>3.7901152328438993E-3</v>
      </c>
      <c r="C18">
        <v>612.17163721275563</v>
      </c>
      <c r="D18">
        <v>418.28047601712666</v>
      </c>
      <c r="E18">
        <v>0.14441228425203215</v>
      </c>
      <c r="F18">
        <v>612.17161921248669</v>
      </c>
      <c r="G18">
        <v>418.28052497710411</v>
      </c>
      <c r="K18">
        <v>4.0860771405933239E-3</v>
      </c>
      <c r="L18">
        <v>473.59562727970911</v>
      </c>
      <c r="M18">
        <v>494.29423927541313</v>
      </c>
      <c r="N18">
        <v>0.10124571418613029</v>
      </c>
      <c r="O18">
        <v>473.59568571741266</v>
      </c>
      <c r="P18">
        <v>494.29427799166427</v>
      </c>
      <c r="W18">
        <v>4.9467704246016757E-2</v>
      </c>
      <c r="X18">
        <v>716.11784864923914</v>
      </c>
      <c r="Y18">
        <v>561.82669587590885</v>
      </c>
    </row>
    <row r="19" spans="1:25" x14ac:dyDescent="0.25">
      <c r="A19">
        <v>15</v>
      </c>
      <c r="B19">
        <v>4.9955966276567839E-3</v>
      </c>
      <c r="C19">
        <v>612.16924020897318</v>
      </c>
      <c r="D19">
        <v>418.28281593924936</v>
      </c>
      <c r="E19">
        <v>0.14751071998067383</v>
      </c>
      <c r="F19">
        <v>612.16922120672609</v>
      </c>
      <c r="G19">
        <v>418.28286589079181</v>
      </c>
      <c r="K19">
        <v>5.2401783463451408E-3</v>
      </c>
      <c r="L19">
        <v>473.59279105407427</v>
      </c>
      <c r="M19">
        <v>494.30277778346351</v>
      </c>
      <c r="N19">
        <v>0.11065610097679449</v>
      </c>
      <c r="O19">
        <v>473.59284899530587</v>
      </c>
      <c r="P19">
        <v>494.30281801160322</v>
      </c>
      <c r="W19">
        <v>5.2012375714778056E-2</v>
      </c>
      <c r="X19">
        <v>716.1190658027225</v>
      </c>
      <c r="Y19">
        <v>561.82339704055505</v>
      </c>
    </row>
    <row r="20" spans="1:25" x14ac:dyDescent="0.25">
      <c r="A20">
        <v>16</v>
      </c>
      <c r="B20">
        <v>5.3597649852124207E-3</v>
      </c>
      <c r="C20">
        <v>612.16723893229539</v>
      </c>
      <c r="D20">
        <v>418.28476956202405</v>
      </c>
      <c r="E20">
        <v>0.16747417694796268</v>
      </c>
      <c r="F20">
        <v>612.16721976626388</v>
      </c>
      <c r="G20">
        <v>418.28481968468111</v>
      </c>
      <c r="K20">
        <v>4.1840300156454182E-3</v>
      </c>
      <c r="L20">
        <v>473.59061840143363</v>
      </c>
      <c r="M20">
        <v>494.30931860186809</v>
      </c>
      <c r="N20">
        <v>0.11894844283473216</v>
      </c>
      <c r="O20">
        <v>473.59067757024877</v>
      </c>
      <c r="P20">
        <v>494.30935514754663</v>
      </c>
      <c r="W20">
        <v>5.4334700166549933E-2</v>
      </c>
      <c r="X20">
        <v>716.11858796328022</v>
      </c>
      <c r="Y20">
        <v>561.82469211736429</v>
      </c>
    </row>
    <row r="21" spans="1:25" x14ac:dyDescent="0.25">
      <c r="A21">
        <v>17</v>
      </c>
      <c r="B21">
        <v>4.3309593282235583E-3</v>
      </c>
      <c r="C21">
        <v>612.16568546576207</v>
      </c>
      <c r="D21">
        <v>418.28628604031275</v>
      </c>
      <c r="E21">
        <v>0.16747447741690455</v>
      </c>
      <c r="F21">
        <v>612.16566663693948</v>
      </c>
      <c r="G21">
        <v>418.28633584250781</v>
      </c>
      <c r="K21">
        <v>5.2239530234837513E-3</v>
      </c>
      <c r="L21">
        <v>473.58886899713502</v>
      </c>
      <c r="M21">
        <v>494.31458522736676</v>
      </c>
      <c r="N21">
        <v>0.1229431774169947</v>
      </c>
      <c r="O21">
        <v>473.58892797494332</v>
      </c>
      <c r="P21">
        <v>494.31462235871544</v>
      </c>
      <c r="W21">
        <v>5.7947839192627935E-2</v>
      </c>
      <c r="X21">
        <v>716.11927025328851</v>
      </c>
      <c r="Y21">
        <v>561.82284292515203</v>
      </c>
    </row>
    <row r="22" spans="1:25" x14ac:dyDescent="0.25">
      <c r="A22">
        <v>18</v>
      </c>
      <c r="B22">
        <v>5.0896434064644693E-3</v>
      </c>
      <c r="C22">
        <v>612.16440770812505</v>
      </c>
      <c r="D22">
        <v>418.28753337601751</v>
      </c>
      <c r="E22">
        <v>0.17448592017561809</v>
      </c>
      <c r="F22">
        <v>612.16438938944384</v>
      </c>
      <c r="G22">
        <v>418.28758268738869</v>
      </c>
      <c r="K22">
        <v>4.7918786850637794E-3</v>
      </c>
      <c r="L22">
        <v>473.58735267657693</v>
      </c>
      <c r="M22">
        <v>494.31915015239343</v>
      </c>
      <c r="N22">
        <v>0.12216255910599673</v>
      </c>
      <c r="O22">
        <v>473.58741212670816</v>
      </c>
      <c r="P22">
        <v>494.31918587102012</v>
      </c>
      <c r="W22">
        <v>6.0098295409645834E-2</v>
      </c>
      <c r="X22">
        <v>716.1191232144231</v>
      </c>
      <c r="Y22">
        <v>561.82324143945334</v>
      </c>
    </row>
    <row r="23" spans="1:25" x14ac:dyDescent="0.25">
      <c r="A23">
        <v>19</v>
      </c>
      <c r="B23">
        <v>4.1173259105485929E-3</v>
      </c>
      <c r="C23">
        <v>612.16327542954707</v>
      </c>
      <c r="D23">
        <v>418.28863869759488</v>
      </c>
      <c r="E23">
        <v>0.1897653668079772</v>
      </c>
      <c r="F23">
        <v>612.16325740257491</v>
      </c>
      <c r="G23">
        <v>418.28868773055848</v>
      </c>
      <c r="K23">
        <v>5.7158206813373632E-3</v>
      </c>
      <c r="L23">
        <v>473.58601835729405</v>
      </c>
      <c r="M23">
        <v>494.32316716059142</v>
      </c>
      <c r="N23">
        <v>0.13040832827794338</v>
      </c>
      <c r="O23">
        <v>473.58607753875117</v>
      </c>
      <c r="P23">
        <v>494.32320369618787</v>
      </c>
      <c r="W23">
        <v>6.2398986097602527E-2</v>
      </c>
      <c r="X23">
        <v>716.11944216893653</v>
      </c>
      <c r="Y23">
        <v>561.82237698899098</v>
      </c>
    </row>
    <row r="24" spans="1:25" x14ac:dyDescent="0.25">
      <c r="A24">
        <v>20</v>
      </c>
      <c r="B24">
        <v>3.9457581447364899E-3</v>
      </c>
      <c r="C24">
        <v>612.16230473545977</v>
      </c>
      <c r="D24">
        <v>418.28958628257294</v>
      </c>
      <c r="E24">
        <v>0.19678101613187701</v>
      </c>
      <c r="F24">
        <v>612.16228619208994</v>
      </c>
      <c r="G24">
        <v>418.28963582509601</v>
      </c>
      <c r="K24">
        <v>3.9589787781791038E-3</v>
      </c>
      <c r="L24">
        <v>473.58488338063353</v>
      </c>
      <c r="M24">
        <v>494.32658404409813</v>
      </c>
      <c r="N24">
        <v>0.14264312312225691</v>
      </c>
      <c r="O24">
        <v>473.58494221233065</v>
      </c>
      <c r="P24">
        <v>494.32662163956451</v>
      </c>
      <c r="W24">
        <v>6.5904557242488351E-2</v>
      </c>
      <c r="X24">
        <v>716.1194729703567</v>
      </c>
      <c r="Y24">
        <v>561.82229350921659</v>
      </c>
    </row>
    <row r="25" spans="1:25" x14ac:dyDescent="0.25">
      <c r="A25">
        <v>21</v>
      </c>
      <c r="B25">
        <v>4.0461147713236048E-3</v>
      </c>
      <c r="C25">
        <v>612.16149140614243</v>
      </c>
      <c r="D25">
        <v>418.29038024979155</v>
      </c>
      <c r="E25">
        <v>0.19893477750725558</v>
      </c>
      <c r="F25">
        <v>612.16147266447263</v>
      </c>
      <c r="G25">
        <v>418.29042999046482</v>
      </c>
      <c r="K25">
        <v>4.2549406859285288E-3</v>
      </c>
      <c r="L25">
        <v>473.58393222260099</v>
      </c>
      <c r="M25">
        <v>494.32944753734193</v>
      </c>
      <c r="N25">
        <v>0.14629802733125588</v>
      </c>
      <c r="O25">
        <v>473.58399182404497</v>
      </c>
      <c r="P25">
        <v>494.32948282124153</v>
      </c>
      <c r="W25">
        <v>6.8169492126361614E-2</v>
      </c>
      <c r="X25">
        <v>716.11960947063039</v>
      </c>
      <c r="Y25">
        <v>561.82192355869097</v>
      </c>
    </row>
    <row r="26" spans="1:25" x14ac:dyDescent="0.25">
      <c r="A26">
        <v>22</v>
      </c>
      <c r="B26">
        <v>5.2930608801155963E-3</v>
      </c>
      <c r="C26">
        <v>612.16078827015644</v>
      </c>
      <c r="D26">
        <v>418.29106664742454</v>
      </c>
      <c r="E26">
        <v>0.21568592101693113</v>
      </c>
      <c r="F26">
        <v>612.16076930619772</v>
      </c>
      <c r="G26">
        <v>418.29111660904761</v>
      </c>
      <c r="K26">
        <v>4.9006484420234661E-3</v>
      </c>
      <c r="L26">
        <v>473.58312159582653</v>
      </c>
      <c r="M26">
        <v>494.33188795765227</v>
      </c>
      <c r="N26">
        <v>0.14539752191244876</v>
      </c>
      <c r="O26">
        <v>473.58318154199418</v>
      </c>
      <c r="P26">
        <v>494.33192220867818</v>
      </c>
      <c r="W26">
        <v>7.063063322928094E-2</v>
      </c>
      <c r="X26">
        <v>716.11969965550736</v>
      </c>
      <c r="Y26">
        <v>561.82167913499757</v>
      </c>
    </row>
    <row r="27" spans="1:25" x14ac:dyDescent="0.25">
      <c r="A27">
        <v>23</v>
      </c>
      <c r="B27">
        <v>4.8444607498923566E-3</v>
      </c>
      <c r="C27">
        <v>612.16016566641656</v>
      </c>
      <c r="D27">
        <v>418.29167443028024</v>
      </c>
      <c r="E27">
        <v>0.22169019188247097</v>
      </c>
      <c r="F27">
        <v>612.1601469768915</v>
      </c>
      <c r="G27">
        <v>418.29172412750006</v>
      </c>
      <c r="K27">
        <v>5.0962537231857763E-3</v>
      </c>
      <c r="L27">
        <v>473.58240584165742</v>
      </c>
      <c r="M27">
        <v>494.3340427615355</v>
      </c>
      <c r="N27">
        <v>0.16794080521469859</v>
      </c>
      <c r="O27">
        <v>473.5824649996008</v>
      </c>
      <c r="P27">
        <v>494.33407938989899</v>
      </c>
      <c r="W27">
        <v>7.3052112431872429E-2</v>
      </c>
      <c r="X27">
        <v>716.11976326158253</v>
      </c>
      <c r="Y27">
        <v>561.82150674668571</v>
      </c>
    </row>
    <row r="28" spans="1:25" x14ac:dyDescent="0.25">
      <c r="A28">
        <v>24</v>
      </c>
      <c r="B28">
        <v>9.7652406110216219E-3</v>
      </c>
      <c r="C28">
        <v>612.15961907301494</v>
      </c>
      <c r="D28">
        <v>418.29220801249039</v>
      </c>
      <c r="E28">
        <v>0.23357403900267146</v>
      </c>
      <c r="F28">
        <v>612.15960082337836</v>
      </c>
      <c r="G28">
        <v>418.29225728336286</v>
      </c>
      <c r="K28">
        <v>5.2443849115314271E-3</v>
      </c>
      <c r="L28">
        <v>473.58176749550915</v>
      </c>
      <c r="M28">
        <v>494.33596452645975</v>
      </c>
      <c r="N28">
        <v>0.16102461111056024</v>
      </c>
      <c r="O28">
        <v>473.58182657209483</v>
      </c>
      <c r="P28">
        <v>494.33600140363689</v>
      </c>
      <c r="W28">
        <v>7.6220256955029708E-2</v>
      </c>
      <c r="X28">
        <v>716.11985416547464</v>
      </c>
      <c r="Y28">
        <v>561.82126037469675</v>
      </c>
    </row>
    <row r="29" spans="1:25" x14ac:dyDescent="0.25">
      <c r="A29">
        <v>25</v>
      </c>
      <c r="B29">
        <v>4.8417565294154585E-3</v>
      </c>
      <c r="C29">
        <v>612.15913993019433</v>
      </c>
      <c r="D29">
        <v>418.29267574994731</v>
      </c>
      <c r="E29">
        <v>0.24530134180415375</v>
      </c>
      <c r="F29">
        <v>612.1591216110271</v>
      </c>
      <c r="G29">
        <v>418.29272509138906</v>
      </c>
      <c r="K29">
        <v>5.4712389626490063E-3</v>
      </c>
      <c r="L29">
        <v>473.58120533002364</v>
      </c>
      <c r="M29">
        <v>494.33765694719222</v>
      </c>
      <c r="N29">
        <v>0.16440518717562499</v>
      </c>
      <c r="O29">
        <v>473.58126436969309</v>
      </c>
      <c r="P29">
        <v>494.33769393892879</v>
      </c>
      <c r="W29">
        <v>7.7611127686981071E-2</v>
      </c>
      <c r="X29">
        <v>716.11989513379217</v>
      </c>
      <c r="Y29">
        <v>561.82114934052277</v>
      </c>
    </row>
    <row r="30" spans="1:25" x14ac:dyDescent="0.25">
      <c r="A30">
        <v>26</v>
      </c>
      <c r="B30">
        <v>4.5133439759432546E-3</v>
      </c>
      <c r="C30">
        <v>612.15871313498076</v>
      </c>
      <c r="D30">
        <v>418.29309238603867</v>
      </c>
      <c r="E30">
        <v>0.24118942433455895</v>
      </c>
      <c r="F30">
        <v>612.15869504350258</v>
      </c>
      <c r="G30">
        <v>418.29314150760928</v>
      </c>
      <c r="K30">
        <v>5.8672570280436679E-3</v>
      </c>
      <c r="L30">
        <v>473.58071233694272</v>
      </c>
      <c r="M30">
        <v>494.33914112216752</v>
      </c>
      <c r="N30">
        <v>0.16815894566650172</v>
      </c>
      <c r="O30">
        <v>473.58077132862053</v>
      </c>
      <c r="P30">
        <v>494.33917826138531</v>
      </c>
      <c r="W30">
        <v>7.9936156359229849E-2</v>
      </c>
      <c r="X30">
        <v>716.11996765360141</v>
      </c>
      <c r="Y30">
        <v>561.82095279420139</v>
      </c>
    </row>
    <row r="31" spans="1:25" x14ac:dyDescent="0.25">
      <c r="A31">
        <v>27</v>
      </c>
      <c r="B31">
        <v>5.1160846733496971E-3</v>
      </c>
      <c r="C31">
        <v>612.15833528574751</v>
      </c>
      <c r="D31">
        <v>418.29346124136259</v>
      </c>
      <c r="E31">
        <v>0.25399330735478864</v>
      </c>
      <c r="F31">
        <v>612.15831698548084</v>
      </c>
      <c r="G31">
        <v>418.29351056887771</v>
      </c>
      <c r="K31">
        <v>5.1109767013377775E-3</v>
      </c>
      <c r="L31">
        <v>473.58027527393688</v>
      </c>
      <c r="M31">
        <v>494.34045691778829</v>
      </c>
      <c r="N31">
        <v>0.1737053018646201</v>
      </c>
      <c r="O31">
        <v>473.58033456405394</v>
      </c>
      <c r="P31">
        <v>494.34049316120041</v>
      </c>
      <c r="W31">
        <v>8.2463400629362249E-2</v>
      </c>
      <c r="X31">
        <v>716.12000324949702</v>
      </c>
      <c r="Y31">
        <v>561.82085632072437</v>
      </c>
    </row>
    <row r="32" spans="1:25" x14ac:dyDescent="0.25">
      <c r="A32">
        <v>28</v>
      </c>
      <c r="B32">
        <v>4.8751085819638707E-3</v>
      </c>
      <c r="C32">
        <v>612.15799740478417</v>
      </c>
      <c r="D32">
        <v>418.2937910798878</v>
      </c>
      <c r="E32">
        <v>0.268255967087834</v>
      </c>
      <c r="F32">
        <v>612.15797935115961</v>
      </c>
      <c r="G32">
        <v>418.29384016852998</v>
      </c>
      <c r="K32">
        <v>4.8718034236032177E-3</v>
      </c>
      <c r="L32">
        <v>473.57988222032344</v>
      </c>
      <c r="M32">
        <v>494.34164022163679</v>
      </c>
      <c r="N32">
        <v>0.18896311473316404</v>
      </c>
      <c r="O32">
        <v>473.57994102325165</v>
      </c>
      <c r="P32">
        <v>494.34167793414713</v>
      </c>
      <c r="W32">
        <v>8.5845178570194497E-2</v>
      </c>
      <c r="X32">
        <v>716.12005670965948</v>
      </c>
      <c r="Y32">
        <v>561.82071143083817</v>
      </c>
    </row>
    <row r="33" spans="1:25" x14ac:dyDescent="0.25">
      <c r="A33">
        <v>29</v>
      </c>
      <c r="B33">
        <v>4.9904886556448652E-3</v>
      </c>
      <c r="C33">
        <v>612.15769184328144</v>
      </c>
      <c r="D33">
        <v>418.2940893683288</v>
      </c>
      <c r="E33">
        <v>0.26885059512380971</v>
      </c>
      <c r="F33">
        <v>612.15767377840098</v>
      </c>
      <c r="G33">
        <v>418.2941384696768</v>
      </c>
      <c r="K33">
        <v>5.5499618254209347E-3</v>
      </c>
      <c r="L33">
        <v>473.57952762779945</v>
      </c>
      <c r="M33">
        <v>494.34270773703003</v>
      </c>
      <c r="N33">
        <v>0.18993032425706802</v>
      </c>
      <c r="O33">
        <v>473.57958659111569</v>
      </c>
      <c r="P33">
        <v>494.34274496884137</v>
      </c>
      <c r="W33">
        <v>8.7881156120357046E-2</v>
      </c>
      <c r="X33">
        <v>716.12009022783536</v>
      </c>
      <c r="Y33">
        <v>561.8206205885715</v>
      </c>
    </row>
    <row r="34" spans="1:25" x14ac:dyDescent="0.25">
      <c r="A34">
        <v>30</v>
      </c>
      <c r="B34">
        <v>5.4793516240797015E-3</v>
      </c>
      <c r="C34">
        <v>612.15741578723464</v>
      </c>
      <c r="D34">
        <v>418.29435885368412</v>
      </c>
      <c r="E34">
        <v>0.28613356866060863</v>
      </c>
      <c r="F34">
        <v>612.15739731433996</v>
      </c>
      <c r="G34">
        <v>418.29440835488919</v>
      </c>
      <c r="K34">
        <v>4.9409112802350627E-3</v>
      </c>
      <c r="L34">
        <v>473.57920799964131</v>
      </c>
      <c r="M34">
        <v>494.34366999093277</v>
      </c>
      <c r="N34">
        <v>0.19295304181235653</v>
      </c>
      <c r="O34">
        <v>473.57926730660245</v>
      </c>
      <c r="P34">
        <v>494.34370619012913</v>
      </c>
      <c r="W34">
        <v>9.1106990680354827E-2</v>
      </c>
      <c r="X34">
        <v>716.12012949849225</v>
      </c>
      <c r="Y34">
        <v>561.82051415574801</v>
      </c>
    </row>
    <row r="35" spans="1:25" x14ac:dyDescent="0.25">
      <c r="A35">
        <v>31</v>
      </c>
      <c r="B35">
        <v>5.1842911231559097E-3</v>
      </c>
      <c r="C35">
        <v>612.15716899400024</v>
      </c>
      <c r="D35">
        <v>418.29459977279885</v>
      </c>
      <c r="E35">
        <v>0.29639488349467014</v>
      </c>
      <c r="F35">
        <v>612.15715033531069</v>
      </c>
      <c r="G35">
        <v>418.29464945676659</v>
      </c>
      <c r="K35">
        <v>5.2395774084613858E-3</v>
      </c>
      <c r="L35">
        <v>473.5789198927535</v>
      </c>
      <c r="M35">
        <v>494.34453734887512</v>
      </c>
      <c r="N35">
        <v>0.20145511099172478</v>
      </c>
      <c r="O35">
        <v>473.57897918830042</v>
      </c>
      <c r="P35">
        <v>494.34457358418905</v>
      </c>
      <c r="W35">
        <v>9.3607192745718243E-2</v>
      </c>
      <c r="X35">
        <v>716.12016020322403</v>
      </c>
      <c r="Y35">
        <v>561.8204309386515</v>
      </c>
    </row>
    <row r="36" spans="1:25" x14ac:dyDescent="0.25">
      <c r="A36">
        <v>32</v>
      </c>
      <c r="B36">
        <v>4.9141695444079574E-3</v>
      </c>
      <c r="C36">
        <v>612.1569446510706</v>
      </c>
      <c r="D36">
        <v>418.29481877601495</v>
      </c>
      <c r="E36">
        <v>0.30322935004661777</v>
      </c>
      <c r="F36">
        <v>612.15692614649686</v>
      </c>
      <c r="G36">
        <v>418.29486831079583</v>
      </c>
      <c r="K36">
        <v>5.1987136323660334E-3</v>
      </c>
      <c r="L36">
        <v>473.57865801320702</v>
      </c>
      <c r="M36">
        <v>494.34532574841575</v>
      </c>
      <c r="N36">
        <v>0.20967263608313494</v>
      </c>
      <c r="O36">
        <v>473.57871738398853</v>
      </c>
      <c r="P36">
        <v>494.3453617588263</v>
      </c>
      <c r="W36">
        <v>9.5341799947177563E-2</v>
      </c>
      <c r="X36">
        <v>716.12019021312221</v>
      </c>
      <c r="Y36">
        <v>561.82034960474675</v>
      </c>
    </row>
    <row r="37" spans="1:25" x14ac:dyDescent="0.25">
      <c r="A37">
        <v>33</v>
      </c>
      <c r="B37">
        <v>4.9820755252722925E-3</v>
      </c>
      <c r="C37">
        <v>612.15673726626494</v>
      </c>
      <c r="D37">
        <v>418.29502122477805</v>
      </c>
      <c r="E37">
        <v>0.31113168321799833</v>
      </c>
      <c r="F37">
        <v>612.15671923056391</v>
      </c>
      <c r="G37">
        <v>418.29507030300948</v>
      </c>
      <c r="K37">
        <v>5.8912945433938751E-3</v>
      </c>
      <c r="L37">
        <v>473.57841959217831</v>
      </c>
      <c r="M37">
        <v>494.34604352518414</v>
      </c>
      <c r="N37">
        <v>0.21642237039347309</v>
      </c>
      <c r="O37">
        <v>473.57847891830818</v>
      </c>
      <c r="P37">
        <v>494.34607967147144</v>
      </c>
      <c r="W37">
        <v>9.7812856525178848E-2</v>
      </c>
      <c r="X37">
        <v>716.12021722579505</v>
      </c>
      <c r="Y37">
        <v>561.82027639405271</v>
      </c>
    </row>
    <row r="38" spans="1:25" x14ac:dyDescent="0.25">
      <c r="A38">
        <v>34</v>
      </c>
      <c r="B38">
        <v>4.9826764631560475E-3</v>
      </c>
      <c r="C38">
        <v>612.15654944251219</v>
      </c>
      <c r="D38">
        <v>418.29520457810167</v>
      </c>
      <c r="E38">
        <v>0.3074803846363019</v>
      </c>
      <c r="F38">
        <v>612.15653112626944</v>
      </c>
      <c r="G38">
        <v>418.29525393125567</v>
      </c>
      <c r="K38">
        <v>5.6839709734983392E-3</v>
      </c>
      <c r="L38">
        <v>473.57820275196684</v>
      </c>
      <c r="M38">
        <v>494.34669633205255</v>
      </c>
      <c r="N38">
        <v>0.21900009344584093</v>
      </c>
      <c r="O38">
        <v>473.57826189451839</v>
      </c>
      <c r="P38">
        <v>494.3467330323316</v>
      </c>
      <c r="W38">
        <v>0.10099001511659246</v>
      </c>
      <c r="X38">
        <v>716.12024134579588</v>
      </c>
      <c r="Y38">
        <v>561.82021102319777</v>
      </c>
    </row>
    <row r="39" spans="1:25" x14ac:dyDescent="0.25">
      <c r="A39">
        <v>35</v>
      </c>
      <c r="B39">
        <v>4.860686072753747E-3</v>
      </c>
      <c r="C39">
        <v>612.15637896210035</v>
      </c>
      <c r="D39">
        <v>418.29537100090471</v>
      </c>
      <c r="E39">
        <v>0.31443473829605867</v>
      </c>
      <c r="F39">
        <v>612.15636097124752</v>
      </c>
      <c r="G39">
        <v>418.29542003736992</v>
      </c>
      <c r="K39">
        <v>5.2269577129025269E-3</v>
      </c>
      <c r="L39">
        <v>473.57800393448593</v>
      </c>
      <c r="M39">
        <v>494.34729488077471</v>
      </c>
      <c r="N39">
        <v>0.23236405057373041</v>
      </c>
      <c r="O39">
        <v>473.57806327030784</v>
      </c>
      <c r="P39">
        <v>494.34733100041365</v>
      </c>
      <c r="W39">
        <v>0.1032753818885134</v>
      </c>
      <c r="X39">
        <v>716.12026438830719</v>
      </c>
      <c r="Y39">
        <v>561.82014857260799</v>
      </c>
    </row>
    <row r="40" spans="1:25" x14ac:dyDescent="0.25">
      <c r="A40">
        <v>36</v>
      </c>
      <c r="B40">
        <v>4.1125184074785517E-3</v>
      </c>
      <c r="C40">
        <v>612.15622209657101</v>
      </c>
      <c r="D40">
        <v>418.29552413289628</v>
      </c>
      <c r="E40">
        <v>0.32120820965280511</v>
      </c>
      <c r="F40">
        <v>612.15620377002062</v>
      </c>
      <c r="G40">
        <v>418.29557349795385</v>
      </c>
      <c r="K40">
        <v>5.2086291074479943E-3</v>
      </c>
      <c r="L40">
        <v>473.57782116826968</v>
      </c>
      <c r="M40">
        <v>494.34784510651809</v>
      </c>
      <c r="N40">
        <v>0.2341461318680064</v>
      </c>
      <c r="O40">
        <v>473.57788047611064</v>
      </c>
      <c r="P40">
        <v>494.34788131150725</v>
      </c>
      <c r="W40">
        <v>0.10534681477381749</v>
      </c>
      <c r="X40">
        <v>716.12028454143035</v>
      </c>
      <c r="Y40">
        <v>561.82009395294847</v>
      </c>
    </row>
    <row r="41" spans="1:25" x14ac:dyDescent="0.25">
      <c r="A41">
        <v>37</v>
      </c>
      <c r="B41">
        <v>4.2714664777317958E-3</v>
      </c>
      <c r="C41">
        <v>612.15607604667991</v>
      </c>
      <c r="D41">
        <v>418.29566670669169</v>
      </c>
      <c r="E41">
        <v>0.33375789594820637</v>
      </c>
      <c r="F41">
        <v>612.15605755182446</v>
      </c>
      <c r="G41">
        <v>418.29571623687099</v>
      </c>
      <c r="K41">
        <v>7.5859393755834731E-3</v>
      </c>
      <c r="L41">
        <v>473.57765275716457</v>
      </c>
      <c r="M41">
        <v>494.3483521156158</v>
      </c>
      <c r="N41">
        <v>0.24015340742296501</v>
      </c>
      <c r="O41">
        <v>473.57771172890716</v>
      </c>
      <c r="P41">
        <v>494.34838933347038</v>
      </c>
      <c r="W41">
        <v>0.1080134766329811</v>
      </c>
      <c r="X41">
        <v>716.12030402655705</v>
      </c>
      <c r="Y41">
        <v>561.82004114372637</v>
      </c>
    </row>
    <row r="42" spans="1:25" x14ac:dyDescent="0.25">
      <c r="A42">
        <v>38</v>
      </c>
      <c r="B42">
        <v>5.5532669837815877E-3</v>
      </c>
      <c r="C42">
        <v>612.15594262765558</v>
      </c>
      <c r="D42">
        <v>418.29579695026126</v>
      </c>
      <c r="E42">
        <v>0.34785169213591655</v>
      </c>
      <c r="F42">
        <v>612.15592423535873</v>
      </c>
      <c r="G42">
        <v>418.29584638107281</v>
      </c>
      <c r="K42">
        <v>4.7284797383276081E-3</v>
      </c>
      <c r="L42">
        <v>473.5774975878125</v>
      </c>
      <c r="M42">
        <v>494.34881925986843</v>
      </c>
      <c r="N42">
        <v>0.24057947238254745</v>
      </c>
      <c r="O42">
        <v>473.57755669533248</v>
      </c>
      <c r="P42">
        <v>494.34885606990264</v>
      </c>
      <c r="W42">
        <v>0.10970121067950751</v>
      </c>
      <c r="X42">
        <v>716.12032127021598</v>
      </c>
      <c r="Y42">
        <v>561.81999440941206</v>
      </c>
    </row>
    <row r="43" spans="1:25" x14ac:dyDescent="0.25">
      <c r="A43">
        <v>39</v>
      </c>
      <c r="B43">
        <v>4.5316725813977872E-3</v>
      </c>
      <c r="C43">
        <v>612.15582012596417</v>
      </c>
      <c r="D43">
        <v>418.29591653635117</v>
      </c>
      <c r="E43">
        <v>0.3445390220517161</v>
      </c>
      <c r="F43">
        <v>612.15580172703255</v>
      </c>
      <c r="G43">
        <v>418.29596597432925</v>
      </c>
      <c r="K43">
        <v>4.4911092742443131E-3</v>
      </c>
      <c r="L43">
        <v>473.57735504462096</v>
      </c>
      <c r="M43">
        <v>494.34924839253614</v>
      </c>
      <c r="N43">
        <v>0.25430579505434131</v>
      </c>
      <c r="O43">
        <v>473.5774141128523</v>
      </c>
      <c r="P43">
        <v>494.34928532171818</v>
      </c>
      <c r="W43">
        <v>0.11329181453494469</v>
      </c>
      <c r="X43">
        <v>716.12033776306214</v>
      </c>
      <c r="Y43">
        <v>561.81994970998267</v>
      </c>
    </row>
    <row r="44" spans="1:25" x14ac:dyDescent="0.25">
      <c r="A44">
        <v>40</v>
      </c>
      <c r="B44">
        <v>4.5172500721876634E-3</v>
      </c>
      <c r="C44">
        <v>612.15570540222222</v>
      </c>
      <c r="D44">
        <v>418.29602852962341</v>
      </c>
      <c r="E44">
        <v>0.36539036474225323</v>
      </c>
      <c r="F44">
        <v>612.15568714782808</v>
      </c>
      <c r="G44">
        <v>418.29607782714845</v>
      </c>
      <c r="K44">
        <v>4.5007242803843956E-3</v>
      </c>
      <c r="L44">
        <v>473.57722280226142</v>
      </c>
      <c r="M44">
        <v>494.34964651411616</v>
      </c>
      <c r="N44">
        <v>0.26005887388447152</v>
      </c>
      <c r="O44">
        <v>473.57728192830069</v>
      </c>
      <c r="P44">
        <v>494.34968327006914</v>
      </c>
      <c r="W44">
        <v>0.11656091662257285</v>
      </c>
      <c r="X44">
        <v>716.12035267084241</v>
      </c>
      <c r="Y44">
        <v>561.81990930645622</v>
      </c>
    </row>
    <row r="45" spans="1:25" x14ac:dyDescent="0.25">
      <c r="A45">
        <v>41</v>
      </c>
      <c r="B45">
        <v>4.3946587439016071E-3</v>
      </c>
      <c r="C45">
        <v>612.15559885652328</v>
      </c>
      <c r="D45">
        <v>418.29613253950401</v>
      </c>
      <c r="E45">
        <v>0.36709702833211794</v>
      </c>
      <c r="F45">
        <v>612.15558034340143</v>
      </c>
      <c r="G45">
        <v>418.29618209019975</v>
      </c>
      <c r="K45">
        <v>5.3038777620231896E-3</v>
      </c>
      <c r="L45">
        <v>473.57709935090395</v>
      </c>
      <c r="M45">
        <v>494.3500181700125</v>
      </c>
      <c r="N45">
        <v>0.26228745202637754</v>
      </c>
      <c r="O45">
        <v>473.57715869841394</v>
      </c>
      <c r="P45">
        <v>494.35005425996889</v>
      </c>
      <c r="W45">
        <v>0.11839768326427055</v>
      </c>
      <c r="X45">
        <v>716.12036673793727</v>
      </c>
      <c r="Y45">
        <v>561.81987118138682</v>
      </c>
    </row>
    <row r="46" spans="1:25" x14ac:dyDescent="0.25">
      <c r="A46">
        <v>42</v>
      </c>
      <c r="B46">
        <v>4.5815504257494671E-3</v>
      </c>
      <c r="C46">
        <v>612.1555004256744</v>
      </c>
      <c r="D46">
        <v>418.29622862767911</v>
      </c>
      <c r="E46">
        <v>0.37494347428030927</v>
      </c>
      <c r="F46">
        <v>612.1554822961524</v>
      </c>
      <c r="G46">
        <v>418.29627780445668</v>
      </c>
      <c r="K46">
        <v>4.4469403397883077E-3</v>
      </c>
      <c r="L46">
        <v>473.57698474944505</v>
      </c>
      <c r="M46">
        <v>494.35036318291202</v>
      </c>
      <c r="N46">
        <v>0.26609018695478032</v>
      </c>
      <c r="O46">
        <v>473.57704388016282</v>
      </c>
      <c r="P46">
        <v>494.35039992622995</v>
      </c>
      <c r="W46">
        <v>0.121440231769723</v>
      </c>
      <c r="X46">
        <v>716.1203797117472</v>
      </c>
      <c r="Y46">
        <v>561.81983601937759</v>
      </c>
    </row>
    <row r="47" spans="1:25" x14ac:dyDescent="0.25">
      <c r="A47">
        <v>43</v>
      </c>
      <c r="B47">
        <v>4.1194291931417361E-3</v>
      </c>
      <c r="C47">
        <v>612.15540937461969</v>
      </c>
      <c r="D47">
        <v>418.29631751170888</v>
      </c>
      <c r="E47">
        <v>0.38020889201777214</v>
      </c>
      <c r="F47">
        <v>612.15539097213343</v>
      </c>
      <c r="G47">
        <v>418.2963669554677</v>
      </c>
      <c r="K47">
        <v>4.5328744571652979E-3</v>
      </c>
      <c r="L47">
        <v>473.57687849538195</v>
      </c>
      <c r="M47">
        <v>494.35068306561601</v>
      </c>
      <c r="N47">
        <v>0.2755810994218677</v>
      </c>
      <c r="O47">
        <v>473.57693763770237</v>
      </c>
      <c r="P47">
        <v>494.35071977465037</v>
      </c>
      <c r="W47">
        <v>0.12367632163517601</v>
      </c>
      <c r="X47">
        <v>716.12039184031016</v>
      </c>
      <c r="Y47">
        <v>561.81980314818543</v>
      </c>
    </row>
    <row r="48" spans="1:25" x14ac:dyDescent="0.25">
      <c r="A48">
        <v>44</v>
      </c>
      <c r="B48">
        <v>4.3450813684918054E-3</v>
      </c>
      <c r="C48">
        <v>612.15532327750327</v>
      </c>
      <c r="D48">
        <v>418.29640155971117</v>
      </c>
      <c r="E48">
        <v>0.39133105037031296</v>
      </c>
      <c r="F48">
        <v>612.1553050448415</v>
      </c>
      <c r="G48">
        <v>418.2964508381711</v>
      </c>
      <c r="K48">
        <v>4.7083483192218098E-3</v>
      </c>
      <c r="L48">
        <v>473.57677956370196</v>
      </c>
      <c r="M48">
        <v>494.35098090396838</v>
      </c>
      <c r="N48">
        <v>0.27924141207182052</v>
      </c>
      <c r="O48">
        <v>473.57683890616687</v>
      </c>
      <c r="P48">
        <v>494.3510170110589</v>
      </c>
      <c r="W48">
        <v>0.12678737705937657</v>
      </c>
      <c r="X48">
        <v>716.12040314622527</v>
      </c>
      <c r="Y48">
        <v>561.81977250656314</v>
      </c>
    </row>
    <row r="49" spans="1:27" x14ac:dyDescent="0.25">
      <c r="A49">
        <v>45</v>
      </c>
      <c r="B49">
        <v>5.241680691054529E-3</v>
      </c>
      <c r="C49">
        <v>612.15524318220889</v>
      </c>
      <c r="D49">
        <v>418.2964797487416</v>
      </c>
      <c r="E49">
        <v>0.4019475194936738</v>
      </c>
      <c r="F49">
        <v>612.15522488885983</v>
      </c>
      <c r="G49">
        <v>418.29652908689508</v>
      </c>
      <c r="K49">
        <v>4.8904324979996278E-3</v>
      </c>
      <c r="L49">
        <v>473.57668713510748</v>
      </c>
      <c r="M49">
        <v>494.35125916449675</v>
      </c>
      <c r="N49">
        <v>0.28092614142892813</v>
      </c>
      <c r="O49">
        <v>473.57674634831403</v>
      </c>
      <c r="P49">
        <v>494.35129566128978</v>
      </c>
      <c r="W49">
        <v>0.12895796469550028</v>
      </c>
      <c r="X49">
        <v>716.12041370066925</v>
      </c>
      <c r="Y49">
        <v>561.81974390160269</v>
      </c>
    </row>
    <row r="50" spans="1:27" x14ac:dyDescent="0.25">
      <c r="A50">
        <v>46</v>
      </c>
      <c r="B50">
        <v>4.4135882872398955E-3</v>
      </c>
      <c r="C50">
        <v>612.15516892557469</v>
      </c>
      <c r="D50">
        <v>418.29655223807697</v>
      </c>
      <c r="E50">
        <v>0.40692178282645725</v>
      </c>
      <c r="F50">
        <v>612.15515052566275</v>
      </c>
      <c r="G50">
        <v>418.29660168067511</v>
      </c>
      <c r="K50">
        <v>4.5929682455408153E-3</v>
      </c>
      <c r="L50">
        <v>473.57660017805966</v>
      </c>
      <c r="M50">
        <v>494.35152095269541</v>
      </c>
      <c r="N50">
        <v>0.29481742154981277</v>
      </c>
      <c r="O50">
        <v>473.5766593105925</v>
      </c>
      <c r="P50">
        <v>494.35155769289065</v>
      </c>
      <c r="W50">
        <v>0.13184877638530454</v>
      </c>
      <c r="X50">
        <v>716.12042360577857</v>
      </c>
      <c r="Y50">
        <v>561.81971705649073</v>
      </c>
    </row>
    <row r="51" spans="1:27" x14ac:dyDescent="0.25">
      <c r="A51">
        <v>47</v>
      </c>
      <c r="B51">
        <v>4.5250622646764802E-3</v>
      </c>
      <c r="C51">
        <v>612.15509897851689</v>
      </c>
      <c r="D51">
        <v>418.29662052040709</v>
      </c>
      <c r="E51">
        <v>0.42631224552158553</v>
      </c>
      <c r="F51">
        <v>612.15508054013537</v>
      </c>
      <c r="G51">
        <v>418.29667000095367</v>
      </c>
      <c r="K51">
        <v>4.6215127950191863E-3</v>
      </c>
      <c r="L51">
        <v>473.57651875470134</v>
      </c>
      <c r="M51">
        <v>494.35176608147952</v>
      </c>
      <c r="N51">
        <v>0.33116575038662843</v>
      </c>
      <c r="O51">
        <v>473.57657791945184</v>
      </c>
      <c r="P51">
        <v>494.3518027251763</v>
      </c>
      <c r="W51">
        <v>0.13373722368500518</v>
      </c>
      <c r="X51">
        <v>716.12043285179971</v>
      </c>
      <c r="Y51">
        <v>561.81969199766093</v>
      </c>
    </row>
    <row r="52" spans="1:27" x14ac:dyDescent="0.25">
      <c r="A52">
        <v>48</v>
      </c>
      <c r="B52">
        <v>4.2994100893264118E-3</v>
      </c>
      <c r="C52">
        <v>612.15503288130276</v>
      </c>
      <c r="D52">
        <v>418.29668504452371</v>
      </c>
      <c r="E52">
        <v>0.42018688567246903</v>
      </c>
      <c r="F52">
        <v>612.15501447062115</v>
      </c>
      <c r="G52">
        <v>418.29673449840135</v>
      </c>
      <c r="K52">
        <v>4.8165171382977415E-3</v>
      </c>
      <c r="L52">
        <v>473.57644295014154</v>
      </c>
      <c r="M52">
        <v>494.35199429461932</v>
      </c>
      <c r="N52">
        <v>0.30689507113752434</v>
      </c>
      <c r="O52">
        <v>473.57650197781822</v>
      </c>
      <c r="P52">
        <v>494.35203135144536</v>
      </c>
      <c r="W52">
        <v>0.13703877641835613</v>
      </c>
      <c r="X52">
        <v>716.12044155820683</v>
      </c>
      <c r="Y52">
        <v>561.81966840131167</v>
      </c>
    </row>
    <row r="53" spans="1:27" x14ac:dyDescent="0.25">
      <c r="A53">
        <v>49</v>
      </c>
      <c r="B53">
        <v>4.5536068141548511E-3</v>
      </c>
      <c r="C53">
        <v>612.15497101151755</v>
      </c>
      <c r="D53">
        <v>418.29674544182689</v>
      </c>
      <c r="E53">
        <v>0.438989030179401</v>
      </c>
      <c r="F53">
        <v>612.15495281289179</v>
      </c>
      <c r="G53">
        <v>418.29679468904231</v>
      </c>
      <c r="K53">
        <v>4.8087049458089238E-3</v>
      </c>
      <c r="L53">
        <v>473.57637155110592</v>
      </c>
      <c r="M53">
        <v>494.35220924473242</v>
      </c>
      <c r="N53">
        <v>0.31067797511576317</v>
      </c>
      <c r="O53">
        <v>473.57643070008299</v>
      </c>
      <c r="P53">
        <v>494.35224593681244</v>
      </c>
      <c r="W53">
        <v>0.13915437823811622</v>
      </c>
      <c r="X53">
        <v>716.12044973248214</v>
      </c>
      <c r="Y53">
        <v>561.81964624716227</v>
      </c>
    </row>
    <row r="54" spans="1:27" x14ac:dyDescent="0.25">
      <c r="A54">
        <v>50</v>
      </c>
      <c r="B54">
        <v>4.2245933227988922E-3</v>
      </c>
      <c r="C54">
        <v>612.15491347875889</v>
      </c>
      <c r="D54">
        <v>418.29680160532632</v>
      </c>
      <c r="E54">
        <v>0.45209488448621765</v>
      </c>
      <c r="F54">
        <v>612.15489505548385</v>
      </c>
      <c r="G54">
        <v>418.29685107216977</v>
      </c>
      <c r="K54">
        <v>4.5409871185959931E-3</v>
      </c>
      <c r="L54">
        <v>473.57630415602353</v>
      </c>
      <c r="M54">
        <v>494.35241214076711</v>
      </c>
      <c r="N54">
        <v>0.3227102538932512</v>
      </c>
      <c r="O54">
        <v>473.57636333772973</v>
      </c>
      <c r="P54">
        <v>494.35244873472425</v>
      </c>
      <c r="W54">
        <v>0.14099985847912838</v>
      </c>
      <c r="X54">
        <v>716.12045742373891</v>
      </c>
      <c r="Y54">
        <v>561.81962540210566</v>
      </c>
    </row>
    <row r="55" spans="1:27" x14ac:dyDescent="0.25">
      <c r="A55">
        <v>100</v>
      </c>
      <c r="B55">
        <v>5.1049673225002264E-3</v>
      </c>
      <c r="C55">
        <v>612.15385767920031</v>
      </c>
      <c r="D55">
        <v>418.2978322777679</v>
      </c>
      <c r="E55">
        <v>0.89347654884978989</v>
      </c>
      <c r="F55">
        <v>612.1538392941369</v>
      </c>
      <c r="G55">
        <v>418.29788171324981</v>
      </c>
      <c r="K55">
        <v>5.1184884248847177E-3</v>
      </c>
      <c r="L55">
        <v>473.57508067365615</v>
      </c>
      <c r="M55">
        <v>494.35609549267275</v>
      </c>
      <c r="N55">
        <v>0.61886716598595426</v>
      </c>
      <c r="O55">
        <v>473.5751398281588</v>
      </c>
      <c r="P55">
        <v>494.35613217597609</v>
      </c>
      <c r="W55">
        <v>0.26850685865430179</v>
      </c>
      <c r="X55">
        <v>716.1205978150208</v>
      </c>
      <c r="Y55">
        <v>561.81924491007635</v>
      </c>
    </row>
    <row r="60" spans="1:27" x14ac:dyDescent="0.25">
      <c r="A60">
        <v>1</v>
      </c>
      <c r="C60">
        <f t="shared" ref="C60:D79" si="0">(C5-C$55)/C$55</f>
        <v>1.6967948226010693E-2</v>
      </c>
      <c r="D60">
        <f t="shared" si="0"/>
        <v>-2.411178384407274E-2</v>
      </c>
      <c r="F60">
        <f>(F5-F$55)/F$55</f>
        <v>1.696796581265415E-2</v>
      </c>
      <c r="G60">
        <f t="shared" ref="F60:G79" si="1">(G5-G$55)/G$55</f>
        <v>-2.4111818746183455E-2</v>
      </c>
      <c r="H60">
        <f>ABS(G60)</f>
        <v>2.4111818746183455E-2</v>
      </c>
      <c r="L60">
        <f t="shared" ref="L60:M79" si="2">(L5-L$55)/L$55</f>
        <v>2.0767149241788855E-2</v>
      </c>
      <c r="M60">
        <f t="shared" si="2"/>
        <v>-5.9679726810314221E-2</v>
      </c>
      <c r="O60">
        <f t="shared" ref="O60:P79" si="3">(O5-O$55)/O$55</f>
        <v>2.0767140919408796E-2</v>
      </c>
      <c r="P60">
        <f t="shared" si="3"/>
        <v>-5.9679714247145764E-2</v>
      </c>
      <c r="Q60">
        <f>ABS(P60)</f>
        <v>5.9679714247145764E-2</v>
      </c>
      <c r="X60">
        <f t="shared" ref="X60:Y60" si="4">(X5-X$55)/X$55</f>
        <v>-2.5434953787057293E-3</v>
      </c>
      <c r="Y60">
        <f t="shared" si="4"/>
        <v>8.8705145283724442E-3</v>
      </c>
      <c r="Z60">
        <f>ABS(X60)</f>
        <v>2.5434953787057293E-3</v>
      </c>
      <c r="AA60">
        <f>ABS(Y60)</f>
        <v>8.8705145283724442E-3</v>
      </c>
    </row>
    <row r="61" spans="1:27" x14ac:dyDescent="0.25">
      <c r="A61">
        <v>2</v>
      </c>
      <c r="C61">
        <f t="shared" si="0"/>
        <v>1.4617795955472605E-3</v>
      </c>
      <c r="D61">
        <f t="shared" si="0"/>
        <v>-2.0874379641296101E-3</v>
      </c>
      <c r="F61">
        <f t="shared" si="1"/>
        <v>1.4617953205574683E-3</v>
      </c>
      <c r="G61">
        <f t="shared" si="1"/>
        <v>-2.0874709191333295E-3</v>
      </c>
      <c r="H61">
        <f t="shared" ref="H61:H109" si="5">ABS(G61)</f>
        <v>2.0874709191333295E-3</v>
      </c>
      <c r="L61">
        <f t="shared" si="2"/>
        <v>2.6655595795035888E-3</v>
      </c>
      <c r="M61">
        <f t="shared" si="2"/>
        <v>-7.6847766259142717E-3</v>
      </c>
      <c r="O61">
        <f t="shared" si="3"/>
        <v>2.6655387679682596E-3</v>
      </c>
      <c r="P61">
        <f t="shared" si="3"/>
        <v>-7.6847314733117181E-3</v>
      </c>
      <c r="Q61">
        <f t="shared" ref="Q61:Q109" si="6">ABS(P61)</f>
        <v>7.6847314733117181E-3</v>
      </c>
      <c r="X61">
        <f t="shared" ref="X61:Y61" si="7">(X6-X$55)/X$55</f>
        <v>1.0477948043440132E-3</v>
      </c>
      <c r="Y61">
        <f t="shared" si="7"/>
        <v>-3.6044826803450863E-3</v>
      </c>
      <c r="Z61">
        <f t="shared" ref="Z61:Z79" si="8">ABS(X61)</f>
        <v>1.0477948043440132E-3</v>
      </c>
      <c r="AA61">
        <f t="shared" ref="AA61:AA79" si="9">ABS(Y61)</f>
        <v>3.6044826803450863E-3</v>
      </c>
    </row>
    <row r="62" spans="1:27" x14ac:dyDescent="0.25">
      <c r="A62">
        <v>3</v>
      </c>
      <c r="C62">
        <f t="shared" si="0"/>
        <v>6.2889768247667479E-4</v>
      </c>
      <c r="D62">
        <f t="shared" si="0"/>
        <v>-8.982891093540933E-4</v>
      </c>
      <c r="F62">
        <f t="shared" si="1"/>
        <v>6.2891157203996467E-4</v>
      </c>
      <c r="G62">
        <f t="shared" si="1"/>
        <v>-8.9831377058131336E-4</v>
      </c>
      <c r="H62">
        <f t="shared" si="5"/>
        <v>8.9831377058131336E-4</v>
      </c>
      <c r="L62">
        <f t="shared" si="2"/>
        <v>1.0433407211824252E-3</v>
      </c>
      <c r="M62">
        <f t="shared" si="2"/>
        <v>-3.0085882616146067E-3</v>
      </c>
      <c r="O62">
        <f t="shared" si="3"/>
        <v>1.0433434143110262E-3</v>
      </c>
      <c r="P62">
        <f t="shared" si="3"/>
        <v>-3.0086021274756299E-3</v>
      </c>
      <c r="Q62">
        <f t="shared" si="6"/>
        <v>3.0086021274756299E-3</v>
      </c>
      <c r="X62">
        <f t="shared" ref="X62:Y62" si="10">(X7-X$55)/X$55</f>
        <v>-2.435452844984881E-4</v>
      </c>
      <c r="Y62">
        <f t="shared" si="10"/>
        <v>8.4214732456841838E-4</v>
      </c>
      <c r="Z62">
        <f t="shared" si="8"/>
        <v>2.435452844984881E-4</v>
      </c>
      <c r="AA62">
        <f t="shared" si="9"/>
        <v>8.4214732456841838E-4</v>
      </c>
    </row>
    <row r="63" spans="1:27" x14ac:dyDescent="0.25">
      <c r="A63">
        <v>4</v>
      </c>
      <c r="C63">
        <f t="shared" si="0"/>
        <v>2.9368659103059781E-4</v>
      </c>
      <c r="D63">
        <f t="shared" si="0"/>
        <v>-4.1952903996327425E-4</v>
      </c>
      <c r="F63">
        <f t="shared" si="1"/>
        <v>2.9369298287292478E-4</v>
      </c>
      <c r="G63">
        <f t="shared" si="1"/>
        <v>-4.1954047886178436E-4</v>
      </c>
      <c r="H63">
        <f t="shared" si="5"/>
        <v>4.1954047886178436E-4</v>
      </c>
      <c r="L63">
        <f t="shared" si="2"/>
        <v>5.4818207766033176E-4</v>
      </c>
      <c r="M63">
        <f t="shared" si="2"/>
        <v>-1.5808445754808987E-3</v>
      </c>
      <c r="O63">
        <f t="shared" si="3"/>
        <v>5.4816794467671816E-4</v>
      </c>
      <c r="P63">
        <f t="shared" si="3"/>
        <v>-1.5808070652940441E-3</v>
      </c>
      <c r="Q63">
        <f t="shared" si="6"/>
        <v>1.5808070652940441E-3</v>
      </c>
      <c r="X63">
        <f t="shared" ref="X63:Y63" si="11">(X8-X$55)/X$55</f>
        <v>6.0287729147139979E-5</v>
      </c>
      <c r="Y63">
        <f t="shared" si="11"/>
        <v>-2.0821907713811834E-4</v>
      </c>
      <c r="Z63">
        <f t="shared" si="8"/>
        <v>6.0287729147139979E-5</v>
      </c>
      <c r="AA63">
        <f t="shared" si="9"/>
        <v>2.0821907713811834E-4</v>
      </c>
    </row>
    <row r="64" spans="1:27" x14ac:dyDescent="0.25">
      <c r="A64">
        <v>5</v>
      </c>
      <c r="C64">
        <f t="shared" si="0"/>
        <v>2.364249459777711E-4</v>
      </c>
      <c r="D64">
        <f t="shared" si="0"/>
        <v>-3.3773675647547362E-4</v>
      </c>
      <c r="F64">
        <f t="shared" si="1"/>
        <v>2.3642670692985363E-4</v>
      </c>
      <c r="G64">
        <f t="shared" si="1"/>
        <v>-3.3774113815794121E-4</v>
      </c>
      <c r="H64">
        <f t="shared" si="5"/>
        <v>3.3774113815794121E-4</v>
      </c>
      <c r="L64">
        <f t="shared" si="2"/>
        <v>3.2790265220581104E-4</v>
      </c>
      <c r="M64">
        <f t="shared" si="2"/>
        <v>-9.4563052586276808E-4</v>
      </c>
      <c r="O64">
        <f t="shared" si="3"/>
        <v>3.2790069831558196E-4</v>
      </c>
      <c r="P64">
        <f t="shared" si="3"/>
        <v>-9.4562684026770804E-4</v>
      </c>
      <c r="Q64">
        <f t="shared" si="6"/>
        <v>9.4562684026770804E-4</v>
      </c>
      <c r="X64">
        <f t="shared" ref="X64:Y64" si="12">(X9-X$55)/X$55</f>
        <v>-4.81176199340617E-5</v>
      </c>
      <c r="Y64">
        <f t="shared" si="12"/>
        <v>1.6625734670848487E-4</v>
      </c>
      <c r="Z64">
        <f t="shared" si="8"/>
        <v>4.81176199340617E-5</v>
      </c>
      <c r="AA64">
        <f t="shared" si="9"/>
        <v>1.6625734670848487E-4</v>
      </c>
    </row>
    <row r="65" spans="1:27" x14ac:dyDescent="0.25">
      <c r="A65">
        <v>6</v>
      </c>
      <c r="C65">
        <f t="shared" si="0"/>
        <v>1.7824172294337437E-4</v>
      </c>
      <c r="D65">
        <f t="shared" si="0"/>
        <v>-2.5462534531395963E-4</v>
      </c>
      <c r="F65">
        <f t="shared" si="1"/>
        <v>1.7824665763798908E-4</v>
      </c>
      <c r="G65">
        <f t="shared" si="1"/>
        <v>-2.5463380717398687E-4</v>
      </c>
      <c r="H65">
        <f t="shared" si="5"/>
        <v>2.5463380717398687E-4</v>
      </c>
      <c r="L65">
        <f t="shared" si="2"/>
        <v>2.4416374089463464E-4</v>
      </c>
      <c r="M65">
        <f t="shared" si="2"/>
        <v>-7.0414539945997691E-4</v>
      </c>
      <c r="O65">
        <f t="shared" si="3"/>
        <v>2.4416917348021161E-4</v>
      </c>
      <c r="P65">
        <f t="shared" si="3"/>
        <v>-7.0416251959919075E-4</v>
      </c>
      <c r="Q65">
        <f t="shared" si="6"/>
        <v>7.0416251959919075E-4</v>
      </c>
      <c r="X65">
        <f t="shared" ref="X65:Y65" si="13">(X10-X$55)/X$55</f>
        <v>4.5417616973851829E-6</v>
      </c>
      <c r="Y65">
        <f t="shared" si="13"/>
        <v>-1.5689576881724087E-5</v>
      </c>
      <c r="Z65">
        <f t="shared" si="8"/>
        <v>4.5417616973851829E-6</v>
      </c>
      <c r="AA65">
        <f t="shared" si="9"/>
        <v>1.5689576881724087E-5</v>
      </c>
    </row>
    <row r="66" spans="1:27" x14ac:dyDescent="0.25">
      <c r="A66">
        <v>7</v>
      </c>
      <c r="C66">
        <f t="shared" si="0"/>
        <v>1.2160476068044894E-4</v>
      </c>
      <c r="D66">
        <f t="shared" si="0"/>
        <v>-1.7372001967484962E-4</v>
      </c>
      <c r="F66">
        <f t="shared" si="1"/>
        <v>1.2160889575699763E-4</v>
      </c>
      <c r="G66">
        <f t="shared" si="1"/>
        <v>-1.7372689440023283E-4</v>
      </c>
      <c r="H66">
        <f t="shared" si="5"/>
        <v>1.7372689440023283E-4</v>
      </c>
      <c r="L66">
        <f t="shared" si="2"/>
        <v>1.8805344786634103E-4</v>
      </c>
      <c r="M66">
        <f t="shared" si="2"/>
        <v>-5.4233242030617861E-4</v>
      </c>
      <c r="O66">
        <f t="shared" si="3"/>
        <v>1.8804772176057464E-4</v>
      </c>
      <c r="P66">
        <f t="shared" si="3"/>
        <v>-5.4231702762739945E-4</v>
      </c>
      <c r="Q66">
        <f t="shared" si="6"/>
        <v>5.4231702762739945E-4</v>
      </c>
      <c r="X66">
        <f t="shared" ref="X66:Y66" si="14">(X11-X$55)/X$55</f>
        <v>-2.3093730741796684E-5</v>
      </c>
      <c r="Y66">
        <f t="shared" si="14"/>
        <v>7.9786267274323074E-5</v>
      </c>
      <c r="Z66">
        <f t="shared" si="8"/>
        <v>2.3093730741796684E-5</v>
      </c>
      <c r="AA66">
        <f t="shared" si="9"/>
        <v>7.9786267274323074E-5</v>
      </c>
    </row>
    <row r="67" spans="1:27" x14ac:dyDescent="0.25">
      <c r="A67">
        <v>8</v>
      </c>
      <c r="C67">
        <f t="shared" si="0"/>
        <v>8.6491345557928025E-5</v>
      </c>
      <c r="D67">
        <f t="shared" si="0"/>
        <v>-1.2355954607109012E-4</v>
      </c>
      <c r="F67">
        <f t="shared" si="1"/>
        <v>8.6490671175902989E-5</v>
      </c>
      <c r="G67">
        <f t="shared" si="1"/>
        <v>-1.2355927262703545E-4</v>
      </c>
      <c r="H67">
        <f t="shared" si="5"/>
        <v>1.2355927262703545E-4</v>
      </c>
      <c r="L67">
        <f t="shared" si="2"/>
        <v>1.4198938369422044E-4</v>
      </c>
      <c r="M67">
        <f t="shared" si="2"/>
        <v>-4.0948940966509934E-4</v>
      </c>
      <c r="O67">
        <f t="shared" si="3"/>
        <v>1.4198399042761052E-4</v>
      </c>
      <c r="P67">
        <f t="shared" si="3"/>
        <v>-4.0947470285047455E-4</v>
      </c>
      <c r="Q67">
        <f t="shared" si="6"/>
        <v>4.0947470285047455E-4</v>
      </c>
      <c r="X67">
        <f t="shared" ref="X67:Y67" si="15">(X12-X$55)/X$55</f>
        <v>-2.4067557374710039E-6</v>
      </c>
      <c r="Y67">
        <f t="shared" si="15"/>
        <v>8.3143971816770591E-6</v>
      </c>
      <c r="Z67">
        <f t="shared" si="8"/>
        <v>2.4067557374710039E-6</v>
      </c>
      <c r="AA67">
        <f t="shared" si="9"/>
        <v>8.3143971816770591E-6</v>
      </c>
    </row>
    <row r="68" spans="1:27" x14ac:dyDescent="0.25">
      <c r="A68">
        <v>9</v>
      </c>
      <c r="C68">
        <f t="shared" si="0"/>
        <v>7.023134522430174E-5</v>
      </c>
      <c r="D68">
        <f t="shared" si="0"/>
        <v>-1.0033134983333861E-4</v>
      </c>
      <c r="F68">
        <f t="shared" si="1"/>
        <v>7.0232442139790493E-5</v>
      </c>
      <c r="G68">
        <f t="shared" si="1"/>
        <v>-1.0033347771519481E-4</v>
      </c>
      <c r="H68">
        <f t="shared" si="5"/>
        <v>1.0033347771519481E-4</v>
      </c>
      <c r="L68">
        <f t="shared" si="2"/>
        <v>1.0760415914650271E-4</v>
      </c>
      <c r="M68">
        <f t="shared" si="2"/>
        <v>-3.1032570263730768E-4</v>
      </c>
      <c r="O68">
        <f t="shared" si="3"/>
        <v>1.0760871717185991E-4</v>
      </c>
      <c r="P68">
        <f t="shared" si="3"/>
        <v>-3.1033948975451746E-4</v>
      </c>
      <c r="Q68">
        <f t="shared" si="6"/>
        <v>3.1033948975451746E-4</v>
      </c>
      <c r="X68">
        <f t="shared" ref="X68:Y68" si="16">(X13-X$55)/X$55</f>
        <v>-1.0301188406987049E-5</v>
      </c>
      <c r="Y68">
        <f t="shared" si="16"/>
        <v>3.5587670064859653E-5</v>
      </c>
      <c r="Z68">
        <f t="shared" si="8"/>
        <v>1.0301188406987049E-5</v>
      </c>
      <c r="AA68">
        <f t="shared" si="9"/>
        <v>3.5587670064859653E-5</v>
      </c>
    </row>
    <row r="69" spans="1:27" x14ac:dyDescent="0.25">
      <c r="A69">
        <v>10</v>
      </c>
      <c r="C69">
        <f t="shared" si="0"/>
        <v>5.8441424375884428E-5</v>
      </c>
      <c r="D69">
        <f t="shared" si="0"/>
        <v>-8.348874313677019E-5</v>
      </c>
      <c r="F69">
        <f t="shared" si="1"/>
        <v>5.844039594387334E-5</v>
      </c>
      <c r="G69">
        <f t="shared" si="1"/>
        <v>-8.3487741041967165E-5</v>
      </c>
      <c r="H69">
        <f t="shared" si="5"/>
        <v>8.3487741041967165E-5</v>
      </c>
      <c r="L69">
        <f t="shared" si="2"/>
        <v>8.4719084544044264E-5</v>
      </c>
      <c r="M69">
        <f t="shared" si="2"/>
        <v>-2.4432685214211604E-4</v>
      </c>
      <c r="O69">
        <f t="shared" si="3"/>
        <v>8.4721897245540673E-5</v>
      </c>
      <c r="P69">
        <f t="shared" si="3"/>
        <v>-2.4433546955527019E-4</v>
      </c>
      <c r="Q69">
        <f t="shared" si="6"/>
        <v>2.4433546955527019E-4</v>
      </c>
      <c r="X69">
        <f t="shared" ref="X69:Y69" si="17">(X14-X$55)/X$55</f>
        <v>-4.9620273458832865E-6</v>
      </c>
      <c r="Y69">
        <f t="shared" si="17"/>
        <v>1.7142030612341475E-5</v>
      </c>
      <c r="Z69">
        <f t="shared" si="8"/>
        <v>4.9620273458832865E-6</v>
      </c>
      <c r="AA69">
        <f t="shared" si="9"/>
        <v>1.7142030612341475E-5</v>
      </c>
    </row>
    <row r="70" spans="1:27" x14ac:dyDescent="0.25">
      <c r="A70">
        <v>11</v>
      </c>
      <c r="C70">
        <f t="shared" si="0"/>
        <v>4.7435665687459375E-5</v>
      </c>
      <c r="D70">
        <f t="shared" si="0"/>
        <v>-6.7766256551131997E-5</v>
      </c>
      <c r="F70">
        <f t="shared" si="1"/>
        <v>4.743127577341299E-5</v>
      </c>
      <c r="G70">
        <f t="shared" si="1"/>
        <v>-6.7760364619009859E-5</v>
      </c>
      <c r="H70">
        <f t="shared" si="5"/>
        <v>6.7760364619009859E-5</v>
      </c>
      <c r="L70">
        <f t="shared" si="2"/>
        <v>7.0423571007294074E-5</v>
      </c>
      <c r="M70">
        <f t="shared" si="2"/>
        <v>-2.0309946200510864E-4</v>
      </c>
      <c r="O70">
        <f t="shared" si="3"/>
        <v>7.0425091205443714E-5</v>
      </c>
      <c r="P70">
        <f t="shared" si="3"/>
        <v>-2.0310426669184795E-4</v>
      </c>
      <c r="Q70">
        <f t="shared" si="6"/>
        <v>2.0310426669184795E-4</v>
      </c>
      <c r="X70">
        <f t="shared" ref="X70:Y70" si="18">(X15-X$55)/X$55</f>
        <v>-4.6450677718519795E-6</v>
      </c>
      <c r="Y70">
        <f t="shared" si="18"/>
        <v>1.604702860299561E-5</v>
      </c>
      <c r="Z70">
        <f t="shared" si="8"/>
        <v>4.6450677718519795E-6</v>
      </c>
      <c r="AA70">
        <f t="shared" si="9"/>
        <v>1.604702860299561E-5</v>
      </c>
    </row>
    <row r="71" spans="1:27" x14ac:dyDescent="0.25">
      <c r="A71">
        <v>12</v>
      </c>
      <c r="C71">
        <f t="shared" si="0"/>
        <v>3.8985800835793235E-5</v>
      </c>
      <c r="D71">
        <f t="shared" si="0"/>
        <v>-5.5694973781486042E-5</v>
      </c>
      <c r="F71">
        <f t="shared" si="1"/>
        <v>3.8983612347092828E-5</v>
      </c>
      <c r="G71">
        <f t="shared" si="1"/>
        <v>-5.5692159345920798E-5</v>
      </c>
      <c r="H71">
        <f t="shared" si="5"/>
        <v>5.5692159345920798E-5</v>
      </c>
      <c r="L71">
        <f t="shared" si="2"/>
        <v>5.9910793887680063E-5</v>
      </c>
      <c r="M71">
        <f t="shared" si="2"/>
        <v>-1.7278115815205772E-4</v>
      </c>
      <c r="O71">
        <f t="shared" si="3"/>
        <v>5.9911733477027714E-5</v>
      </c>
      <c r="P71">
        <f t="shared" si="3"/>
        <v>-1.7278422568574886E-4</v>
      </c>
      <c r="Q71">
        <f t="shared" si="6"/>
        <v>1.7278422568574886E-4</v>
      </c>
      <c r="X71">
        <f t="shared" ref="X71:Y71" si="19">(X16-X$55)/X$55</f>
        <v>-4.8860258880325847E-6</v>
      </c>
      <c r="Y71">
        <f t="shared" si="19"/>
        <v>1.6879467703305239E-5</v>
      </c>
      <c r="Z71">
        <f t="shared" si="8"/>
        <v>4.8860258880325847E-6</v>
      </c>
      <c r="AA71">
        <f t="shared" si="9"/>
        <v>1.6879467703305239E-5</v>
      </c>
    </row>
    <row r="72" spans="1:27" x14ac:dyDescent="0.25">
      <c r="A72">
        <v>13</v>
      </c>
      <c r="C72">
        <f t="shared" si="0"/>
        <v>3.3380385657617795E-5</v>
      </c>
      <c r="D72">
        <f t="shared" si="0"/>
        <v>-4.7687174307782054E-5</v>
      </c>
      <c r="F72">
        <f t="shared" si="1"/>
        <v>3.3379459195311793E-5</v>
      </c>
      <c r="G72">
        <f t="shared" si="1"/>
        <v>-4.7686118025807678E-5</v>
      </c>
      <c r="H72">
        <f t="shared" si="5"/>
        <v>4.7686118025807678E-5</v>
      </c>
      <c r="L72">
        <f t="shared" si="2"/>
        <v>5.096074165159463E-5</v>
      </c>
      <c r="M72">
        <f t="shared" si="2"/>
        <v>-1.4696960830781614E-4</v>
      </c>
      <c r="O72">
        <f t="shared" si="3"/>
        <v>5.0963888410912056E-5</v>
      </c>
      <c r="P72">
        <f t="shared" si="3"/>
        <v>-1.4697898784297225E-4</v>
      </c>
      <c r="Q72">
        <f t="shared" si="6"/>
        <v>1.4697898784297225E-4</v>
      </c>
      <c r="X72">
        <f t="shared" ref="X72:Y72" si="20">(X17-X$55)/X$55</f>
        <v>-2.7413882495322524E-6</v>
      </c>
      <c r="Y72">
        <f t="shared" si="20"/>
        <v>9.4704337302133178E-6</v>
      </c>
      <c r="Z72">
        <f t="shared" si="8"/>
        <v>2.7413882495322524E-6</v>
      </c>
      <c r="AA72">
        <f t="shared" si="9"/>
        <v>9.4704337302133178E-6</v>
      </c>
    </row>
    <row r="73" spans="1:27" x14ac:dyDescent="0.25">
      <c r="A73">
        <v>14</v>
      </c>
      <c r="C73">
        <f t="shared" si="0"/>
        <v>2.9044223657625283E-5</v>
      </c>
      <c r="D73">
        <f t="shared" si="0"/>
        <v>-4.1492590450984616E-5</v>
      </c>
      <c r="F73">
        <f t="shared" si="1"/>
        <v>2.9044853121055149E-5</v>
      </c>
      <c r="G73">
        <f t="shared" si="1"/>
        <v>-4.1493722307679906E-5</v>
      </c>
      <c r="H73">
        <f t="shared" si="5"/>
        <v>4.1493722307679906E-5</v>
      </c>
      <c r="L73">
        <f t="shared" si="2"/>
        <v>4.3386163865997466E-5</v>
      </c>
      <c r="M73">
        <f t="shared" si="2"/>
        <v>-1.251248195857108E-4</v>
      </c>
      <c r="O73">
        <f t="shared" si="3"/>
        <v>4.338464485556086E-5</v>
      </c>
      <c r="P73">
        <f t="shared" si="3"/>
        <v>-1.251206979865966E-4</v>
      </c>
      <c r="Q73">
        <f t="shared" si="6"/>
        <v>1.251206979865966E-4</v>
      </c>
      <c r="X73">
        <f t="shared" ref="X73:Y73" si="21">(X18-X$55)/X$55</f>
        <v>-3.838970405338804E-6</v>
      </c>
      <c r="Y73">
        <f t="shared" si="21"/>
        <v>1.3262211823478455E-5</v>
      </c>
      <c r="Z73">
        <f t="shared" si="8"/>
        <v>3.838970405338804E-6</v>
      </c>
      <c r="AA73">
        <f t="shared" si="9"/>
        <v>1.3262211823478455E-5</v>
      </c>
    </row>
    <row r="74" spans="1:27" x14ac:dyDescent="0.25">
      <c r="A74">
        <v>15</v>
      </c>
      <c r="C74">
        <f t="shared" si="0"/>
        <v>2.5128535220185934E-5</v>
      </c>
      <c r="D74">
        <f t="shared" si="0"/>
        <v>-3.5898676397069208E-5</v>
      </c>
      <c r="F74">
        <f t="shared" si="1"/>
        <v>2.5127527758264182E-5</v>
      </c>
      <c r="G74">
        <f t="shared" si="1"/>
        <v>-3.58974384390749E-5</v>
      </c>
      <c r="H74">
        <f t="shared" si="5"/>
        <v>3.58974384390749E-5</v>
      </c>
      <c r="L74">
        <f t="shared" si="2"/>
        <v>3.7397196644996701E-5</v>
      </c>
      <c r="M74">
        <f t="shared" si="2"/>
        <v>-1.0785284068582703E-4</v>
      </c>
      <c r="O74">
        <f t="shared" si="3"/>
        <v>3.7394630033790961E-5</v>
      </c>
      <c r="P74">
        <f t="shared" si="3"/>
        <v>-1.0784566206996258E-4</v>
      </c>
      <c r="Q74">
        <f t="shared" si="6"/>
        <v>1.0784566206996258E-4</v>
      </c>
      <c r="X74">
        <f t="shared" ref="X74:Y74" si="22">(X19-X$55)/X$55</f>
        <v>-2.1393216491368099E-6</v>
      </c>
      <c r="Y74">
        <f t="shared" si="22"/>
        <v>7.390509521199638E-6</v>
      </c>
      <c r="Z74">
        <f t="shared" si="8"/>
        <v>2.1393216491368099E-6</v>
      </c>
      <c r="AA74">
        <f t="shared" si="9"/>
        <v>7.390509521199638E-6</v>
      </c>
    </row>
    <row r="75" spans="1:27" x14ac:dyDescent="0.25">
      <c r="A75">
        <v>16</v>
      </c>
      <c r="C75">
        <f t="shared" si="0"/>
        <v>2.1859297180299356E-5</v>
      </c>
      <c r="D75">
        <f t="shared" si="0"/>
        <v>-3.1228265450747869E-5</v>
      </c>
      <c r="F75">
        <f t="shared" si="1"/>
        <v>2.185802206584433E-5</v>
      </c>
      <c r="G75">
        <f t="shared" si="1"/>
        <v>-3.1226618971146387E-5</v>
      </c>
      <c r="H75">
        <f t="shared" si="5"/>
        <v>3.1226618971146387E-5</v>
      </c>
      <c r="L75">
        <f t="shared" si="2"/>
        <v>3.2809428560688541E-5</v>
      </c>
      <c r="M75">
        <f t="shared" si="2"/>
        <v>-9.4621855037606975E-5</v>
      </c>
      <c r="O75">
        <f t="shared" si="3"/>
        <v>3.2809454684663974E-5</v>
      </c>
      <c r="P75">
        <f t="shared" si="3"/>
        <v>-9.4622126408273134E-5</v>
      </c>
      <c r="Q75">
        <f t="shared" si="6"/>
        <v>9.4622126408273134E-5</v>
      </c>
      <c r="X75">
        <f t="shared" ref="X75:Y75" si="23">(X20-X$55)/X$55</f>
        <v>-2.8065827832821042E-6</v>
      </c>
      <c r="Y75">
        <f t="shared" si="23"/>
        <v>9.6956580560271225E-6</v>
      </c>
      <c r="Z75">
        <f t="shared" si="8"/>
        <v>2.8065827832821042E-6</v>
      </c>
      <c r="AA75">
        <f t="shared" si="9"/>
        <v>9.6956580560271225E-6</v>
      </c>
    </row>
    <row r="76" spans="1:27" x14ac:dyDescent="0.25">
      <c r="A76">
        <v>17</v>
      </c>
      <c r="C76">
        <f t="shared" si="0"/>
        <v>1.9321591154541466E-5</v>
      </c>
      <c r="D76">
        <f t="shared" si="0"/>
        <v>-2.7602910089867784E-5</v>
      </c>
      <c r="F76">
        <f t="shared" si="1"/>
        <v>1.9320866820363001E-5</v>
      </c>
      <c r="G76">
        <f t="shared" si="1"/>
        <v>-2.7602030148248323E-5</v>
      </c>
      <c r="H76">
        <f t="shared" si="5"/>
        <v>2.7602030148248323E-5</v>
      </c>
      <c r="L76">
        <f t="shared" si="2"/>
        <v>2.9115390656247394E-5</v>
      </c>
      <c r="M76">
        <f t="shared" si="2"/>
        <v>-8.3968349302173848E-5</v>
      </c>
      <c r="O76">
        <f t="shared" si="3"/>
        <v>2.9115013912097685E-5</v>
      </c>
      <c r="P76">
        <f t="shared" si="3"/>
        <v>-8.3967436750374979E-5</v>
      </c>
      <c r="Q76">
        <f t="shared" si="6"/>
        <v>8.3967436750374979E-5</v>
      </c>
      <c r="X76">
        <f t="shared" ref="X76" si="24">(X21-X$55)/X$55</f>
        <v>-1.853824252991266E-6</v>
      </c>
      <c r="Y76">
        <f>(Y21-Y$55)/Y$55</f>
        <v>6.4042218351869581E-6</v>
      </c>
      <c r="Z76">
        <f t="shared" si="8"/>
        <v>1.853824252991266E-6</v>
      </c>
      <c r="AA76">
        <f t="shared" si="9"/>
        <v>6.4042218351869581E-6</v>
      </c>
    </row>
    <row r="77" spans="1:27" x14ac:dyDescent="0.25">
      <c r="A77">
        <v>18</v>
      </c>
      <c r="C77">
        <f t="shared" si="0"/>
        <v>1.7234276632246544E-5</v>
      </c>
      <c r="D77">
        <f t="shared" si="0"/>
        <v>-2.4620978058403623E-5</v>
      </c>
      <c r="F77">
        <f t="shared" si="1"/>
        <v>1.7234385590237624E-5</v>
      </c>
      <c r="G77">
        <f t="shared" si="1"/>
        <v>-2.4621271852808246E-5</v>
      </c>
      <c r="H77">
        <f t="shared" si="5"/>
        <v>2.4621271852808246E-5</v>
      </c>
      <c r="L77">
        <f t="shared" si="2"/>
        <v>2.5913531817012887E-5</v>
      </c>
      <c r="M77">
        <f t="shared" si="2"/>
        <v>-7.4734266687856687E-5</v>
      </c>
      <c r="O77">
        <f t="shared" si="3"/>
        <v>2.5914152828663098E-5</v>
      </c>
      <c r="P77">
        <f t="shared" si="3"/>
        <v>-7.4736212522209612E-5</v>
      </c>
      <c r="Q77">
        <f t="shared" si="6"/>
        <v>7.4736212522209612E-5</v>
      </c>
      <c r="X77">
        <f t="shared" ref="X77:Y77" si="25">(X22-X$55)/X$55</f>
        <v>-2.059151213081015E-6</v>
      </c>
      <c r="Y77">
        <f t="shared" si="25"/>
        <v>7.1135501554965363E-6</v>
      </c>
      <c r="Z77">
        <f t="shared" si="8"/>
        <v>2.059151213081015E-6</v>
      </c>
      <c r="AA77">
        <f t="shared" si="9"/>
        <v>7.1135501554965363E-6</v>
      </c>
    </row>
    <row r="78" spans="1:27" x14ac:dyDescent="0.25">
      <c r="A78">
        <v>19</v>
      </c>
      <c r="C78">
        <f t="shared" si="0"/>
        <v>1.5384613244880787E-5</v>
      </c>
      <c r="D78">
        <f t="shared" si="0"/>
        <v>-2.1978550840095696E-5</v>
      </c>
      <c r="F78">
        <f t="shared" si="1"/>
        <v>1.538519867632022E-5</v>
      </c>
      <c r="G78">
        <f t="shared" si="1"/>
        <v>-2.1979510519327974E-5</v>
      </c>
      <c r="H78">
        <f t="shared" si="5"/>
        <v>2.1979510519327974E-5</v>
      </c>
      <c r="L78">
        <f t="shared" si="2"/>
        <v>2.3095986432281952E-5</v>
      </c>
      <c r="M78">
        <f t="shared" si="2"/>
        <v>-6.6608528511234109E-5</v>
      </c>
      <c r="O78">
        <f t="shared" si="3"/>
        <v>2.3096040464331695E-5</v>
      </c>
      <c r="P78">
        <f t="shared" si="3"/>
        <v>-6.660882235499295E-5</v>
      </c>
      <c r="Q78">
        <f t="shared" si="6"/>
        <v>6.660882235499295E-5</v>
      </c>
      <c r="X78">
        <f t="shared" ref="X78:Y78" si="26">(X23-X$55)/X$55</f>
        <v>-1.6137590341588292E-6</v>
      </c>
      <c r="Y78">
        <f t="shared" si="26"/>
        <v>5.5748871954953932E-6</v>
      </c>
      <c r="Z78">
        <f t="shared" si="8"/>
        <v>1.6137590341588292E-6</v>
      </c>
      <c r="AA78">
        <f t="shared" si="9"/>
        <v>5.5748871954953932E-6</v>
      </c>
    </row>
    <row r="79" spans="1:27" x14ac:dyDescent="0.25">
      <c r="A79">
        <v>20</v>
      </c>
      <c r="C79">
        <f t="shared" si="0"/>
        <v>1.3798910443006246E-5</v>
      </c>
      <c r="D79">
        <f t="shared" si="0"/>
        <v>-1.97132152228769E-5</v>
      </c>
      <c r="F79">
        <f t="shared" si="1"/>
        <v>1.3798652251818952E-5</v>
      </c>
      <c r="G79">
        <f t="shared" si="1"/>
        <v>-1.9712956996151518E-5</v>
      </c>
      <c r="H79">
        <f t="shared" si="5"/>
        <v>1.9712956996151518E-5</v>
      </c>
      <c r="L79">
        <f t="shared" si="2"/>
        <v>2.0699372448900391E-5</v>
      </c>
      <c r="M79">
        <f t="shared" si="2"/>
        <v>-5.9696742578268399E-5</v>
      </c>
      <c r="O79">
        <f t="shared" si="3"/>
        <v>2.0698688228029729E-5</v>
      </c>
      <c r="P79">
        <f t="shared" si="3"/>
        <v>-5.9694892994820865E-5</v>
      </c>
      <c r="Q79">
        <f t="shared" si="6"/>
        <v>5.9694892994820865E-5</v>
      </c>
      <c r="X79">
        <f t="shared" ref="X79:Y79" si="27">(X24-X$55)/X$55</f>
        <v>-1.5707475354525977E-6</v>
      </c>
      <c r="Y79">
        <f t="shared" si="27"/>
        <v>5.4262988814683022E-6</v>
      </c>
      <c r="Z79">
        <f t="shared" si="8"/>
        <v>1.5707475354525977E-6</v>
      </c>
      <c r="AA79">
        <f t="shared" si="9"/>
        <v>5.4262988814683022E-6</v>
      </c>
    </row>
    <row r="80" spans="1:27" x14ac:dyDescent="0.25">
      <c r="A80">
        <v>21</v>
      </c>
      <c r="C80">
        <f t="shared" ref="C80:D99" si="28">(C25-C$55)/C$55</f>
        <v>1.2470274991091947E-5</v>
      </c>
      <c r="D80">
        <f t="shared" si="28"/>
        <v>-1.7815124538808162E-5</v>
      </c>
      <c r="F80">
        <f t="shared" ref="F80:G99" si="29">(F25-F$55)/F$55</f>
        <v>1.2469692821867902E-5</v>
      </c>
      <c r="G80">
        <f t="shared" si="29"/>
        <v>-1.781439283046783E-5</v>
      </c>
      <c r="H80">
        <f t="shared" si="5"/>
        <v>1.781439283046783E-5</v>
      </c>
      <c r="L80">
        <f t="shared" ref="L80:M99" si="30">(L25-L$55)/L$55</f>
        <v>1.8690909437750837E-5</v>
      </c>
      <c r="M80">
        <f t="shared" si="30"/>
        <v>-5.3904372928301125E-5</v>
      </c>
      <c r="O80">
        <f t="shared" ref="O80:P99" si="31">(O25-O$55)/O$55</f>
        <v>1.8691850863175115E-5</v>
      </c>
      <c r="P80">
        <f t="shared" si="31"/>
        <v>-5.3907199688730887E-5</v>
      </c>
      <c r="Q80">
        <f t="shared" si="6"/>
        <v>5.3907199688730887E-5</v>
      </c>
      <c r="X80">
        <f t="shared" ref="X80:Y80" si="32">(X25-X$55)/X$55</f>
        <v>-1.3801368001742474E-6</v>
      </c>
      <c r="Y80">
        <f t="shared" si="32"/>
        <v>4.7678121368876298E-6</v>
      </c>
      <c r="Z80">
        <f t="shared" ref="Z80:Z109" si="33">ABS(X80)</f>
        <v>1.3801368001742474E-6</v>
      </c>
      <c r="AA80">
        <f t="shared" ref="AA80:AA109" si="34">ABS(Y80)</f>
        <v>4.7678121368876298E-6</v>
      </c>
    </row>
    <row r="81" spans="1:27" x14ac:dyDescent="0.25">
      <c r="A81">
        <v>22</v>
      </c>
      <c r="C81">
        <f t="shared" si="28"/>
        <v>1.1321648747597669E-5</v>
      </c>
      <c r="D81">
        <f t="shared" si="28"/>
        <v>-1.6174194129841059E-5</v>
      </c>
      <c r="F81">
        <f t="shared" si="29"/>
        <v>1.1320703417969758E-5</v>
      </c>
      <c r="G81">
        <f t="shared" si="29"/>
        <v>-1.61729344038125E-5</v>
      </c>
      <c r="H81">
        <f t="shared" si="5"/>
        <v>1.61729344038125E-5</v>
      </c>
      <c r="L81">
        <f t="shared" si="30"/>
        <v>1.6979191892745263E-5</v>
      </c>
      <c r="M81">
        <f t="shared" si="30"/>
        <v>-4.8967809320435105E-5</v>
      </c>
      <c r="O81">
        <f t="shared" si="31"/>
        <v>1.69808614495692E-5</v>
      </c>
      <c r="P81">
        <f t="shared" si="31"/>
        <v>-4.8972725778363683E-5</v>
      </c>
      <c r="Q81">
        <f t="shared" si="6"/>
        <v>4.8972725778363683E-5</v>
      </c>
      <c r="X81">
        <f t="shared" ref="X81:Y81" si="35">(X26-X$55)/X$55</f>
        <v>-1.2542014797235016E-6</v>
      </c>
      <c r="Y81">
        <f t="shared" si="35"/>
        <v>4.3327546061659508E-6</v>
      </c>
      <c r="Z81">
        <f t="shared" si="33"/>
        <v>1.2542014797235016E-6</v>
      </c>
      <c r="AA81">
        <f t="shared" si="34"/>
        <v>4.3327546061659508E-6</v>
      </c>
    </row>
    <row r="82" spans="1:27" x14ac:dyDescent="0.25">
      <c r="A82">
        <v>23</v>
      </c>
      <c r="C82">
        <f t="shared" si="28"/>
        <v>1.0304578068267035E-5</v>
      </c>
      <c r="D82">
        <f t="shared" si="28"/>
        <v>-1.4721203440442003E-5</v>
      </c>
      <c r="F82">
        <f t="shared" si="29"/>
        <v>1.0304081016413881E-5</v>
      </c>
      <c r="G82">
        <f t="shared" si="29"/>
        <v>-1.4720575979317219E-5</v>
      </c>
      <c r="H82">
        <f t="shared" si="5"/>
        <v>1.4720575979317219E-5</v>
      </c>
      <c r="L82">
        <f t="shared" si="30"/>
        <v>1.5467807112766909E-5</v>
      </c>
      <c r="M82">
        <f t="shared" si="30"/>
        <v>-4.4609000148512509E-5</v>
      </c>
      <c r="O82">
        <f t="shared" si="31"/>
        <v>1.546781244611635E-5</v>
      </c>
      <c r="P82">
        <f t="shared" si="31"/>
        <v>-4.4609107972482916E-5</v>
      </c>
      <c r="Q82">
        <f t="shared" si="6"/>
        <v>4.4609107972482916E-5</v>
      </c>
      <c r="X82">
        <f t="shared" ref="X82:Y82" si="36">(X27-X$55)/X$55</f>
        <v>-1.1653811394523876E-6</v>
      </c>
      <c r="Y82">
        <f t="shared" si="36"/>
        <v>4.0259151494995145E-6</v>
      </c>
      <c r="Z82">
        <f t="shared" si="33"/>
        <v>1.1653811394523876E-6</v>
      </c>
      <c r="AA82">
        <f t="shared" si="34"/>
        <v>4.0259151494995145E-6</v>
      </c>
    </row>
    <row r="83" spans="1:27" x14ac:dyDescent="0.25">
      <c r="A83">
        <v>24</v>
      </c>
      <c r="C83">
        <f t="shared" si="28"/>
        <v>9.4116760718716631E-6</v>
      </c>
      <c r="D83">
        <f t="shared" si="28"/>
        <v>-1.3445599865717882E-5</v>
      </c>
      <c r="F83">
        <f t="shared" si="29"/>
        <v>9.4118975845963995E-6</v>
      </c>
      <c r="G83">
        <f t="shared" si="29"/>
        <v>-1.3445991798748222E-5</v>
      </c>
      <c r="H83">
        <f t="shared" si="5"/>
        <v>1.3445991798748222E-5</v>
      </c>
      <c r="L83">
        <f t="shared" si="30"/>
        <v>1.41198769232051E-5</v>
      </c>
      <c r="M83">
        <f t="shared" si="30"/>
        <v>-4.0721589956204554E-5</v>
      </c>
      <c r="O83">
        <f t="shared" si="31"/>
        <v>1.4119710630198544E-5</v>
      </c>
      <c r="P83">
        <f t="shared" si="31"/>
        <v>-4.0721194760126123E-5</v>
      </c>
      <c r="Q83">
        <f t="shared" si="6"/>
        <v>4.0721194760126123E-5</v>
      </c>
      <c r="X83">
        <f t="shared" ref="X83:Y83" si="37">(X28-X$55)/X$55</f>
        <v>-1.0384417770346209E-6</v>
      </c>
      <c r="Y83">
        <f t="shared" si="37"/>
        <v>3.5873897853423202E-6</v>
      </c>
      <c r="Z83">
        <f t="shared" si="33"/>
        <v>1.0384417770346209E-6</v>
      </c>
      <c r="AA83">
        <f t="shared" si="34"/>
        <v>3.5873897853423202E-6</v>
      </c>
    </row>
    <row r="84" spans="1:27" x14ac:dyDescent="0.25">
      <c r="A84">
        <v>25</v>
      </c>
      <c r="C84">
        <f t="shared" si="28"/>
        <v>8.6289597423110836E-6</v>
      </c>
      <c r="D84">
        <f t="shared" si="28"/>
        <v>-1.2327407465894659E-5</v>
      </c>
      <c r="F84">
        <f t="shared" si="29"/>
        <v>8.629067647918781E-6</v>
      </c>
      <c r="G84">
        <f t="shared" si="29"/>
        <v>-1.2327630825259607E-5</v>
      </c>
      <c r="H84">
        <f t="shared" si="5"/>
        <v>1.2327630825259607E-5</v>
      </c>
      <c r="L84">
        <f t="shared" si="30"/>
        <v>1.2932809637655907E-5</v>
      </c>
      <c r="M84">
        <f t="shared" si="30"/>
        <v>-3.7298104845171134E-5</v>
      </c>
      <c r="O84">
        <f t="shared" si="31"/>
        <v>1.2932565540736221E-5</v>
      </c>
      <c r="P84">
        <f t="shared" si="31"/>
        <v>-3.7297478168488229E-5</v>
      </c>
      <c r="Q84">
        <f t="shared" si="6"/>
        <v>3.7297478168488229E-5</v>
      </c>
      <c r="X84">
        <f t="shared" ref="X84:Y84" si="38">(X29-X$55)/X$55</f>
        <v>-9.8123309226858885E-7</v>
      </c>
      <c r="Y84">
        <f t="shared" si="38"/>
        <v>3.3897565162987459E-6</v>
      </c>
      <c r="Z84">
        <f t="shared" si="33"/>
        <v>9.8123309226858885E-7</v>
      </c>
      <c r="AA84">
        <f t="shared" si="34"/>
        <v>3.3897565162987459E-6</v>
      </c>
    </row>
    <row r="85" spans="1:27" x14ac:dyDescent="0.25">
      <c r="A85">
        <v>26</v>
      </c>
      <c r="C85">
        <f t="shared" si="28"/>
        <v>7.9317572200748399E-6</v>
      </c>
      <c r="D85">
        <f t="shared" si="28"/>
        <v>-1.1331380092073596E-5</v>
      </c>
      <c r="F85">
        <f t="shared" si="29"/>
        <v>7.9322370521657247E-6</v>
      </c>
      <c r="G85">
        <f t="shared" si="29"/>
        <v>-1.1332129202078624E-5</v>
      </c>
      <c r="H85">
        <f t="shared" si="5"/>
        <v>1.1332129202078624E-5</v>
      </c>
      <c r="L85">
        <f t="shared" si="30"/>
        <v>1.1891806635112061E-5</v>
      </c>
      <c r="M85">
        <f t="shared" si="30"/>
        <v>-3.4295866198100229E-5</v>
      </c>
      <c r="O85">
        <f t="shared" si="31"/>
        <v>1.1891461329188899E-5</v>
      </c>
      <c r="P85">
        <f t="shared" si="31"/>
        <v>-3.4294941414293838E-5</v>
      </c>
      <c r="Q85">
        <f t="shared" si="6"/>
        <v>3.4294941414293838E-5</v>
      </c>
      <c r="X85">
        <f t="shared" ref="X85:Y85" si="39">(X30-X$55)/X$55</f>
        <v>-8.799654992708384E-7</v>
      </c>
      <c r="Y85">
        <f t="shared" si="39"/>
        <v>3.0399174476710701E-6</v>
      </c>
      <c r="Z85">
        <f t="shared" si="33"/>
        <v>8.799654992708384E-7</v>
      </c>
      <c r="AA85">
        <f t="shared" si="34"/>
        <v>3.0399174476710701E-6</v>
      </c>
    </row>
    <row r="86" spans="1:27" x14ac:dyDescent="0.25">
      <c r="A86">
        <v>27</v>
      </c>
      <c r="C86">
        <f t="shared" si="28"/>
        <v>7.314511688570226E-6</v>
      </c>
      <c r="D86">
        <f t="shared" si="28"/>
        <v>-1.044957938581933E-5</v>
      </c>
      <c r="F86">
        <f t="shared" si="29"/>
        <v>7.3146504301917424E-6</v>
      </c>
      <c r="G86">
        <f t="shared" si="29"/>
        <v>-1.0449836260699346E-5</v>
      </c>
      <c r="H86">
        <f t="shared" si="5"/>
        <v>1.0449836260699346E-5</v>
      </c>
      <c r="L86">
        <f t="shared" si="30"/>
        <v>1.0968905444395415E-5</v>
      </c>
      <c r="M86">
        <f t="shared" si="30"/>
        <v>-3.1634230925943002E-5</v>
      </c>
      <c r="O86">
        <f t="shared" si="31"/>
        <v>1.0969190437298177E-5</v>
      </c>
      <c r="P86">
        <f t="shared" si="31"/>
        <v>-3.1635118405096266E-5</v>
      </c>
      <c r="Q86">
        <f t="shared" si="6"/>
        <v>3.1635118405096266E-5</v>
      </c>
      <c r="X86">
        <f t="shared" ref="X86:Y86" si="40">(X31-X$55)/X$55</f>
        <v>-8.3025893347836103E-7</v>
      </c>
      <c r="Y86">
        <f t="shared" si="40"/>
        <v>2.8682012277497218E-6</v>
      </c>
      <c r="Z86">
        <f t="shared" si="33"/>
        <v>8.3025893347836103E-7</v>
      </c>
      <c r="AA86">
        <f t="shared" si="34"/>
        <v>2.8682012277497218E-6</v>
      </c>
    </row>
    <row r="87" spans="1:27" x14ac:dyDescent="0.25">
      <c r="A87">
        <v>28</v>
      </c>
      <c r="C87">
        <f t="shared" si="28"/>
        <v>6.7625573733198563E-6</v>
      </c>
      <c r="D87">
        <f t="shared" si="28"/>
        <v>-9.6610538431272676E-6</v>
      </c>
      <c r="F87">
        <f t="shared" si="29"/>
        <v>6.763099007078874E-6</v>
      </c>
      <c r="G87">
        <f t="shared" si="29"/>
        <v>-9.6618818705761411E-6</v>
      </c>
      <c r="H87">
        <f t="shared" si="5"/>
        <v>9.6618818705761411E-6</v>
      </c>
      <c r="L87">
        <f t="shared" si="30"/>
        <v>1.01389343807214E-5</v>
      </c>
      <c r="M87">
        <f t="shared" si="30"/>
        <v>-2.9240604430193543E-5</v>
      </c>
      <c r="O87">
        <f t="shared" si="31"/>
        <v>1.0138190730608777E-5</v>
      </c>
      <c r="P87">
        <f t="shared" si="31"/>
        <v>-2.9238520346324362E-5</v>
      </c>
      <c r="Q87">
        <f t="shared" si="6"/>
        <v>2.9238520346324362E-5</v>
      </c>
      <c r="X87">
        <f t="shared" ref="X87:Y87" si="41">(X32-X$55)/X$55</f>
        <v>-7.5560647602171253E-7</v>
      </c>
      <c r="Y87">
        <f t="shared" si="41"/>
        <v>2.6103070962945728E-6</v>
      </c>
      <c r="Z87">
        <f t="shared" si="33"/>
        <v>7.5560647602171253E-7</v>
      </c>
      <c r="AA87">
        <f t="shared" si="34"/>
        <v>2.6103070962945728E-6</v>
      </c>
    </row>
    <row r="88" spans="1:27" x14ac:dyDescent="0.25">
      <c r="A88">
        <v>29</v>
      </c>
      <c r="C88">
        <f t="shared" si="28"/>
        <v>6.2633993611718729E-6</v>
      </c>
      <c r="D88">
        <f t="shared" si="28"/>
        <v>-8.9479532292001473E-6</v>
      </c>
      <c r="F88">
        <f t="shared" si="29"/>
        <v>6.2639225925575688E-6</v>
      </c>
      <c r="G88">
        <f t="shared" si="29"/>
        <v>-8.9487509658930909E-6</v>
      </c>
      <c r="H88">
        <f t="shared" si="5"/>
        <v>8.9487509658930909E-6</v>
      </c>
      <c r="L88">
        <f t="shared" si="30"/>
        <v>9.390177660908144E-6</v>
      </c>
      <c r="M88">
        <f t="shared" si="30"/>
        <v>-2.7081198684084048E-5</v>
      </c>
      <c r="O88">
        <f t="shared" si="31"/>
        <v>9.3897727792511562E-6</v>
      </c>
      <c r="P88">
        <f t="shared" si="31"/>
        <v>-2.7080087134323853E-5</v>
      </c>
      <c r="Q88">
        <f t="shared" si="6"/>
        <v>2.7080087134323853E-5</v>
      </c>
      <c r="X88">
        <f t="shared" ref="X88:Y88" si="42">(X33-X$55)/X$55</f>
        <v>-7.0880126474153587E-7</v>
      </c>
      <c r="Y88">
        <f t="shared" si="42"/>
        <v>2.448614047336998E-6</v>
      </c>
      <c r="Z88">
        <f t="shared" si="33"/>
        <v>7.0880126474153587E-7</v>
      </c>
      <c r="AA88">
        <f t="shared" si="34"/>
        <v>2.448614047336998E-6</v>
      </c>
    </row>
    <row r="89" spans="1:27" x14ac:dyDescent="0.25">
      <c r="A89">
        <v>30</v>
      </c>
      <c r="C89">
        <f t="shared" si="28"/>
        <v>5.8124407609156207E-6</v>
      </c>
      <c r="D89">
        <f t="shared" si="28"/>
        <v>-8.3037104564117372E-6</v>
      </c>
      <c r="F89">
        <f t="shared" si="29"/>
        <v>5.8122974564064127E-6</v>
      </c>
      <c r="G89">
        <f t="shared" si="29"/>
        <v>-8.3035523545959878E-6</v>
      </c>
      <c r="H89">
        <f t="shared" si="5"/>
        <v>8.3035523545959878E-6</v>
      </c>
      <c r="L89">
        <f t="shared" si="30"/>
        <v>8.71525161183592E-6</v>
      </c>
      <c r="M89">
        <f t="shared" si="30"/>
        <v>-2.5134719392101469E-5</v>
      </c>
      <c r="O89">
        <f t="shared" si="31"/>
        <v>8.7155724541353121E-6</v>
      </c>
      <c r="P89">
        <f t="shared" si="31"/>
        <v>-2.5135696794667642E-5</v>
      </c>
      <c r="Q89">
        <f t="shared" si="6"/>
        <v>2.5135696794667642E-5</v>
      </c>
      <c r="X89">
        <f t="shared" ref="X89:Y89" si="43">(X34-X$55)/X$55</f>
        <v>-6.5396321511078596E-7</v>
      </c>
      <c r="Y89">
        <f t="shared" si="43"/>
        <v>2.2591708688585929E-6</v>
      </c>
      <c r="Z89">
        <f t="shared" si="33"/>
        <v>6.5396321511078596E-7</v>
      </c>
      <c r="AA89">
        <f t="shared" si="34"/>
        <v>2.2591708688585929E-6</v>
      </c>
    </row>
    <row r="90" spans="1:27" x14ac:dyDescent="0.25">
      <c r="A90">
        <v>31</v>
      </c>
      <c r="C90">
        <f t="shared" si="28"/>
        <v>5.4092851958559156E-6</v>
      </c>
      <c r="D90">
        <f t="shared" si="28"/>
        <v>-7.7277593131344606E-6</v>
      </c>
      <c r="F90">
        <f t="shared" si="29"/>
        <v>5.4088383691359314E-6</v>
      </c>
      <c r="G90">
        <f t="shared" si="29"/>
        <v>-7.727164359468224E-6</v>
      </c>
      <c r="H90">
        <f t="shared" si="5"/>
        <v>7.727164359468224E-6</v>
      </c>
      <c r="L90">
        <f t="shared" si="30"/>
        <v>8.106885801290323E-6</v>
      </c>
      <c r="M90">
        <f t="shared" si="30"/>
        <v>-2.3380198814197052E-5</v>
      </c>
      <c r="O90">
        <f t="shared" si="31"/>
        <v>8.1071826173543461E-6</v>
      </c>
      <c r="P90">
        <f t="shared" si="31"/>
        <v>-2.3381103287137349E-5</v>
      </c>
      <c r="Q90">
        <f t="shared" si="6"/>
        <v>2.3381103287137349E-5</v>
      </c>
      <c r="X90">
        <f t="shared" ref="X90:Y90" si="44">(X35-X$55)/X$55</f>
        <v>-6.1108673330260285E-7</v>
      </c>
      <c r="Y90">
        <f t="shared" si="44"/>
        <v>2.1110501035577559E-6</v>
      </c>
      <c r="Z90">
        <f t="shared" si="33"/>
        <v>6.1108673330260285E-7</v>
      </c>
      <c r="AA90">
        <f t="shared" si="34"/>
        <v>2.1110501035577559E-6</v>
      </c>
    </row>
    <row r="91" spans="1:27" x14ac:dyDescent="0.25">
      <c r="A91">
        <v>32</v>
      </c>
      <c r="C91">
        <f t="shared" si="28"/>
        <v>5.042803915329673E-6</v>
      </c>
      <c r="D91">
        <f t="shared" si="28"/>
        <v>-7.2042012183914855E-6</v>
      </c>
      <c r="F91">
        <f t="shared" si="29"/>
        <v>5.0426088375365407E-6</v>
      </c>
      <c r="G91">
        <f t="shared" si="29"/>
        <v>-7.2039629788016728E-6</v>
      </c>
      <c r="H91">
        <f t="shared" si="5"/>
        <v>7.2039629788016728E-6</v>
      </c>
      <c r="L91">
        <f t="shared" si="30"/>
        <v>7.5539015815273919E-6</v>
      </c>
      <c r="M91">
        <f t="shared" si="30"/>
        <v>-2.1785397925095278E-5</v>
      </c>
      <c r="O91">
        <f t="shared" si="31"/>
        <v>7.5543573318356755E-6</v>
      </c>
      <c r="P91">
        <f t="shared" si="31"/>
        <v>-2.1786757458389984E-5</v>
      </c>
      <c r="Q91">
        <f t="shared" si="6"/>
        <v>2.1786757458389984E-5</v>
      </c>
      <c r="X91">
        <f t="shared" ref="X91:Y91" si="45">(X36-X$55)/X$55</f>
        <v>-5.6918052606036663E-7</v>
      </c>
      <c r="Y91">
        <f t="shared" si="45"/>
        <v>1.9662812913779157E-6</v>
      </c>
      <c r="Z91">
        <f t="shared" si="33"/>
        <v>5.6918052606036663E-7</v>
      </c>
      <c r="AA91">
        <f t="shared" si="34"/>
        <v>1.9662812913779157E-6</v>
      </c>
    </row>
    <row r="92" spans="1:27" x14ac:dyDescent="0.25">
      <c r="A92">
        <v>33</v>
      </c>
      <c r="C92">
        <f t="shared" si="28"/>
        <v>4.7040250232897674E-6</v>
      </c>
      <c r="D92">
        <f t="shared" si="28"/>
        <v>-6.7202188797732988E-6</v>
      </c>
      <c r="F92">
        <f t="shared" si="29"/>
        <v>4.7045958746708576E-6</v>
      </c>
      <c r="G92">
        <f t="shared" si="29"/>
        <v>-6.7210721431617572E-6</v>
      </c>
      <c r="H92">
        <f t="shared" si="5"/>
        <v>6.7210721431617572E-6</v>
      </c>
      <c r="L92">
        <f t="shared" si="30"/>
        <v>7.0504523114080624E-6</v>
      </c>
      <c r="M92">
        <f t="shared" si="30"/>
        <v>-2.0333455135390859E-5</v>
      </c>
      <c r="O92">
        <f t="shared" si="31"/>
        <v>7.0508138383136808E-6</v>
      </c>
      <c r="P92">
        <f t="shared" si="31"/>
        <v>-2.0334539920431418E-5</v>
      </c>
      <c r="Q92">
        <f t="shared" si="6"/>
        <v>2.0334539920431418E-5</v>
      </c>
      <c r="X92">
        <f t="shared" ref="X92:Y92" si="46">(X37-X$55)/X$55</f>
        <v>-5.3145968279259116E-7</v>
      </c>
      <c r="Y92">
        <f t="shared" si="46"/>
        <v>1.8359712411194124E-6</v>
      </c>
      <c r="Z92">
        <f t="shared" si="33"/>
        <v>5.3145968279259116E-7</v>
      </c>
      <c r="AA92">
        <f t="shared" si="34"/>
        <v>1.8359712411194124E-6</v>
      </c>
    </row>
    <row r="93" spans="1:27" x14ac:dyDescent="0.25">
      <c r="A93">
        <v>34</v>
      </c>
      <c r="C93">
        <f t="shared" si="28"/>
        <v>4.3972006026031445E-6</v>
      </c>
      <c r="D93">
        <f t="shared" si="28"/>
        <v>-6.2818868840695891E-6</v>
      </c>
      <c r="F93">
        <f t="shared" si="29"/>
        <v>4.3973131584782601E-6</v>
      </c>
      <c r="G93">
        <f t="shared" si="29"/>
        <v>-6.2820829581369752E-6</v>
      </c>
      <c r="H93">
        <f t="shared" si="5"/>
        <v>6.2820829581369752E-6</v>
      </c>
      <c r="L93">
        <f t="shared" si="30"/>
        <v>6.5925730430217517E-6</v>
      </c>
      <c r="M93">
        <f t="shared" si="30"/>
        <v>-1.9012935626571245E-5</v>
      </c>
      <c r="O93">
        <f t="shared" si="31"/>
        <v>6.5925469836263502E-6</v>
      </c>
      <c r="P93">
        <f t="shared" si="31"/>
        <v>-1.9012899876684182E-5</v>
      </c>
      <c r="Q93">
        <f t="shared" si="6"/>
        <v>1.9012899876684182E-5</v>
      </c>
      <c r="X93">
        <f t="shared" ref="X93:Y93" si="47">(X38-X$55)/X$55</f>
        <v>-4.9777820385733789E-7</v>
      </c>
      <c r="Y93">
        <f t="shared" si="47"/>
        <v>1.7196155706204399E-6</v>
      </c>
      <c r="Z93">
        <f t="shared" si="33"/>
        <v>4.9777820385733789E-7</v>
      </c>
      <c r="AA93">
        <f t="shared" si="34"/>
        <v>1.7196155706204399E-6</v>
      </c>
    </row>
    <row r="94" spans="1:27" x14ac:dyDescent="0.25">
      <c r="A94">
        <v>35</v>
      </c>
      <c r="C94">
        <f t="shared" si="28"/>
        <v>4.1187078516380418E-6</v>
      </c>
      <c r="D94">
        <f t="shared" si="28"/>
        <v>-5.8840296871356317E-6</v>
      </c>
      <c r="F94">
        <f t="shared" si="29"/>
        <v>4.1193519484077173E-6</v>
      </c>
      <c r="G94">
        <f t="shared" si="29"/>
        <v>-5.8849828973630346E-6</v>
      </c>
      <c r="H94">
        <f t="shared" si="5"/>
        <v>5.8849828973630346E-6</v>
      </c>
      <c r="L94">
        <f t="shared" si="30"/>
        <v>6.17275052908311E-6</v>
      </c>
      <c r="M94">
        <f t="shared" si="30"/>
        <v>-1.780217130582395E-5</v>
      </c>
      <c r="O94">
        <f t="shared" si="31"/>
        <v>6.1731326312881518E-6</v>
      </c>
      <c r="P94">
        <f t="shared" si="31"/>
        <v>-1.7803310183894624E-5</v>
      </c>
      <c r="Q94">
        <f t="shared" si="6"/>
        <v>1.7803310183894624E-5</v>
      </c>
      <c r="X94">
        <f t="shared" ref="X94:Y94" si="48">(X39-X$55)/X$55</f>
        <v>-4.6560134511844252E-7</v>
      </c>
      <c r="Y94">
        <f t="shared" si="48"/>
        <v>1.6084577732573779E-6</v>
      </c>
      <c r="Z94">
        <f t="shared" si="33"/>
        <v>4.6560134511844252E-7</v>
      </c>
      <c r="AA94">
        <f t="shared" si="34"/>
        <v>1.6084577732573779E-6</v>
      </c>
    </row>
    <row r="95" spans="1:27" x14ac:dyDescent="0.25">
      <c r="A95">
        <v>36</v>
      </c>
      <c r="C95">
        <f t="shared" si="28"/>
        <v>3.8624560493072747E-6</v>
      </c>
      <c r="D95">
        <f t="shared" si="28"/>
        <v>-5.5179460506672673E-6</v>
      </c>
      <c r="F95">
        <f t="shared" si="29"/>
        <v>3.8625517507984664E-6</v>
      </c>
      <c r="G95">
        <f t="shared" si="29"/>
        <v>-5.5181137578337459E-6</v>
      </c>
      <c r="H95">
        <f t="shared" si="5"/>
        <v>5.5181137578337459E-6</v>
      </c>
      <c r="L95">
        <f t="shared" si="30"/>
        <v>5.7868218269320687E-6</v>
      </c>
      <c r="M95">
        <f t="shared" si="30"/>
        <v>-1.668915631845242E-5</v>
      </c>
      <c r="O95">
        <f t="shared" si="31"/>
        <v>5.787144892853765E-6</v>
      </c>
      <c r="P95">
        <f t="shared" si="31"/>
        <v>-1.6690122629848443E-5</v>
      </c>
      <c r="Q95">
        <f t="shared" si="6"/>
        <v>1.6690122629848443E-5</v>
      </c>
      <c r="X95">
        <f t="shared" ref="X95:Y95" si="49">(X40-X$55)/X$55</f>
        <v>-4.3745926510970345E-7</v>
      </c>
      <c r="Y95">
        <f t="shared" si="49"/>
        <v>1.5112384985223135E-6</v>
      </c>
      <c r="Z95">
        <f t="shared" si="33"/>
        <v>4.3745926510970345E-7</v>
      </c>
      <c r="AA95">
        <f t="shared" si="34"/>
        <v>1.5112384985223135E-6</v>
      </c>
    </row>
    <row r="96" spans="1:27" x14ac:dyDescent="0.25">
      <c r="A96">
        <v>37</v>
      </c>
      <c r="C96">
        <f t="shared" si="28"/>
        <v>3.6238724166665781E-6</v>
      </c>
      <c r="D96">
        <f t="shared" si="28"/>
        <v>-5.177103272117148E-6</v>
      </c>
      <c r="F96">
        <f t="shared" si="29"/>
        <v>3.623693171829446E-6</v>
      </c>
      <c r="G96">
        <f t="shared" si="29"/>
        <v>-5.176876272840071E-6</v>
      </c>
      <c r="H96">
        <f t="shared" si="5"/>
        <v>5.176876272840071E-6</v>
      </c>
      <c r="L96">
        <f t="shared" si="30"/>
        <v>5.4312053429141246E-6</v>
      </c>
      <c r="M96">
        <f t="shared" si="30"/>
        <v>-1.5663561403520574E-5</v>
      </c>
      <c r="O96">
        <f t="shared" si="31"/>
        <v>5.4308187488424331E-6</v>
      </c>
      <c r="P96">
        <f t="shared" si="31"/>
        <v>-1.5662478933204022E-5</v>
      </c>
      <c r="Q96">
        <f t="shared" si="6"/>
        <v>1.5662478933204022E-5</v>
      </c>
      <c r="X96">
        <f t="shared" ref="X96:Y96" si="50">(X41-X$55)/X$55</f>
        <v>-4.1024998393675052E-7</v>
      </c>
      <c r="Y96">
        <f t="shared" si="50"/>
        <v>1.4172416791254509E-6</v>
      </c>
      <c r="Z96">
        <f t="shared" si="33"/>
        <v>4.1024998393675052E-7</v>
      </c>
      <c r="AA96">
        <f t="shared" si="34"/>
        <v>1.4172416791254509E-6</v>
      </c>
    </row>
    <row r="97" spans="1:27" x14ac:dyDescent="0.25">
      <c r="A97">
        <v>38</v>
      </c>
      <c r="C97">
        <f t="shared" si="28"/>
        <v>3.4059222679200466E-6</v>
      </c>
      <c r="D97">
        <f t="shared" si="28"/>
        <v>-4.8657376385378102E-6</v>
      </c>
      <c r="F97">
        <f t="shared" si="29"/>
        <v>3.4059105538374423E-6</v>
      </c>
      <c r="G97">
        <f t="shared" si="29"/>
        <v>-4.8657482286676897E-6</v>
      </c>
      <c r="H97">
        <f t="shared" si="5"/>
        <v>4.8657482286676897E-6</v>
      </c>
      <c r="L97">
        <f t="shared" si="30"/>
        <v>5.1035501127257472E-6</v>
      </c>
      <c r="M97">
        <f t="shared" si="30"/>
        <v>-1.4718606426940048E-5</v>
      </c>
      <c r="O97">
        <f t="shared" si="31"/>
        <v>5.1034502667429319E-6</v>
      </c>
      <c r="P97">
        <f t="shared" si="31"/>
        <v>-1.4718348979350348E-5</v>
      </c>
      <c r="Q97">
        <f t="shared" si="6"/>
        <v>1.4718348979350348E-5</v>
      </c>
      <c r="X97">
        <f t="shared" ref="X97:Y97" si="51">(X42-X$55)/X$55</f>
        <v>-3.8617071714345041E-7</v>
      </c>
      <c r="Y97">
        <f t="shared" si="51"/>
        <v>1.3340577819317986E-6</v>
      </c>
      <c r="Z97">
        <f t="shared" si="33"/>
        <v>3.8617071714345041E-7</v>
      </c>
      <c r="AA97">
        <f t="shared" si="34"/>
        <v>1.3340577819317986E-6</v>
      </c>
    </row>
    <row r="98" spans="1:27" x14ac:dyDescent="0.25">
      <c r="A98">
        <v>39</v>
      </c>
      <c r="C98">
        <f t="shared" si="28"/>
        <v>3.2058064149020901E-6</v>
      </c>
      <c r="D98">
        <f t="shared" si="28"/>
        <v>-4.5798502141215221E-6</v>
      </c>
      <c r="F98">
        <f t="shared" si="29"/>
        <v>3.2057838564163863E-6</v>
      </c>
      <c r="G98">
        <f t="shared" si="29"/>
        <v>-4.579843705429335E-6</v>
      </c>
      <c r="H98">
        <f t="shared" si="5"/>
        <v>4.579843705429335E-6</v>
      </c>
      <c r="L98">
        <f t="shared" si="30"/>
        <v>4.8025562527007577E-6</v>
      </c>
      <c r="M98">
        <f t="shared" si="30"/>
        <v>-1.3850542552300932E-5</v>
      </c>
      <c r="O98">
        <f t="shared" si="31"/>
        <v>4.8023734825356976E-6</v>
      </c>
      <c r="P98">
        <f t="shared" si="31"/>
        <v>-1.3850044152914314E-5</v>
      </c>
      <c r="Q98">
        <f t="shared" si="6"/>
        <v>1.3850044152914314E-5</v>
      </c>
      <c r="X98">
        <f t="shared" ref="X98:Y98" si="52">(X43-X$55)/X$55</f>
        <v>-3.631398949501546E-7</v>
      </c>
      <c r="Y98">
        <f t="shared" si="52"/>
        <v>1.2544958413251229E-6</v>
      </c>
      <c r="Z98">
        <f t="shared" si="33"/>
        <v>3.631398949501546E-7</v>
      </c>
      <c r="AA98">
        <f t="shared" si="34"/>
        <v>1.2544958413251229E-6</v>
      </c>
    </row>
    <row r="99" spans="1:27" x14ac:dyDescent="0.25">
      <c r="A99">
        <v>40</v>
      </c>
      <c r="C99">
        <f t="shared" si="28"/>
        <v>3.018396435359552E-6</v>
      </c>
      <c r="D99">
        <f t="shared" si="28"/>
        <v>-4.3121144918685009E-6</v>
      </c>
      <c r="F99">
        <f t="shared" si="29"/>
        <v>3.0186099842240241E-6</v>
      </c>
      <c r="G99">
        <f t="shared" si="29"/>
        <v>-4.3124437875903592E-6</v>
      </c>
      <c r="H99">
        <f t="shared" si="5"/>
        <v>4.3124437875903592E-6</v>
      </c>
      <c r="L99">
        <f t="shared" si="30"/>
        <v>4.5233136047282122E-6</v>
      </c>
      <c r="M99">
        <f t="shared" si="30"/>
        <v>-1.3045208940256076E-5</v>
      </c>
      <c r="O99">
        <f t="shared" si="31"/>
        <v>4.5232529365309049E-6</v>
      </c>
      <c r="P99">
        <f t="shared" si="31"/>
        <v>-1.3045061014140536E-5</v>
      </c>
      <c r="Q99">
        <f t="shared" si="6"/>
        <v>1.3045061014140536E-5</v>
      </c>
      <c r="X99">
        <f t="shared" ref="X99:Y99" si="53">(X44-X$55)/X$55</f>
        <v>-3.4232247912047572E-7</v>
      </c>
      <c r="Y99">
        <f t="shared" si="53"/>
        <v>1.1825803154562369E-6</v>
      </c>
      <c r="Z99">
        <f t="shared" si="33"/>
        <v>3.4232247912047572E-7</v>
      </c>
      <c r="AA99">
        <f t="shared" si="34"/>
        <v>1.1825803154562369E-6</v>
      </c>
    </row>
    <row r="100" spans="1:27" x14ac:dyDescent="0.25">
      <c r="A100">
        <v>41</v>
      </c>
      <c r="C100">
        <f t="shared" ref="C100:D109" si="54">(C45-C$55)/C$55</f>
        <v>2.8443459125958802E-6</v>
      </c>
      <c r="D100">
        <f t="shared" si="54"/>
        <v>-4.0634641939810253E-6</v>
      </c>
      <c r="F100">
        <f t="shared" ref="F100:G109" si="55">(F45-F$55)/F$55</f>
        <v>2.8441368047802814E-6</v>
      </c>
      <c r="G100">
        <f t="shared" si="55"/>
        <v>-4.0631882788811916E-6</v>
      </c>
      <c r="H100">
        <f t="shared" si="5"/>
        <v>4.0631882788811916E-6</v>
      </c>
      <c r="L100">
        <f t="shared" ref="L100:M109" si="56">(L45-L$55)/L$55</f>
        <v>4.2626340155664125E-6</v>
      </c>
      <c r="M100">
        <f t="shared" si="56"/>
        <v>-1.2293410995953798E-5</v>
      </c>
      <c r="O100">
        <f t="shared" ref="O100:P109" si="57">(O45-O$55)/O$55</f>
        <v>4.2630410368982055E-6</v>
      </c>
      <c r="P100">
        <f t="shared" si="57"/>
        <v>-1.2294610325652123E-5</v>
      </c>
      <c r="Q100">
        <f t="shared" si="6"/>
        <v>1.2294610325652123E-5</v>
      </c>
      <c r="X100">
        <f t="shared" ref="X100:Y100" si="58">(X45-X$55)/X$55</f>
        <v>-3.2267900718341283E-7</v>
      </c>
      <c r="Y100">
        <f t="shared" si="58"/>
        <v>1.1147202879572924E-6</v>
      </c>
      <c r="Z100">
        <f t="shared" si="33"/>
        <v>3.2267900718341283E-7</v>
      </c>
      <c r="AA100">
        <f t="shared" si="34"/>
        <v>1.1147202879572924E-6</v>
      </c>
    </row>
    <row r="101" spans="1:27" x14ac:dyDescent="0.25">
      <c r="A101">
        <v>42</v>
      </c>
      <c r="C101">
        <f t="shared" si="54"/>
        <v>2.6835516161214822E-6</v>
      </c>
      <c r="D101">
        <f t="shared" si="54"/>
        <v>-3.8337518510429839E-6</v>
      </c>
      <c r="F101">
        <f t="shared" si="55"/>
        <v>2.6839691431046332E-6</v>
      </c>
      <c r="G101">
        <f t="shared" si="55"/>
        <v>-3.8343698671381284E-6</v>
      </c>
      <c r="H101">
        <f t="shared" si="5"/>
        <v>3.8343698671381284E-6</v>
      </c>
      <c r="L101">
        <f t="shared" si="56"/>
        <v>4.02064185090069E-6</v>
      </c>
      <c r="M101">
        <f t="shared" si="56"/>
        <v>-1.1595507394357348E-5</v>
      </c>
      <c r="O101">
        <f t="shared" si="57"/>
        <v>4.0205911245953673E-6</v>
      </c>
      <c r="P101">
        <f t="shared" si="57"/>
        <v>-1.1595385134397183E-5</v>
      </c>
      <c r="Q101">
        <f t="shared" si="6"/>
        <v>1.1595385134397183E-5</v>
      </c>
      <c r="X101">
        <f t="shared" ref="X101:Y101" si="59">(X46-X$55)/X$55</f>
        <v>-3.0456221237265463E-7</v>
      </c>
      <c r="Y101">
        <f t="shared" si="59"/>
        <v>1.0521343058205114E-6</v>
      </c>
      <c r="Z101">
        <f t="shared" si="33"/>
        <v>3.0456221237265463E-7</v>
      </c>
      <c r="AA101">
        <f t="shared" si="34"/>
        <v>1.0521343058205114E-6</v>
      </c>
    </row>
    <row r="102" spans="1:27" x14ac:dyDescent="0.25">
      <c r="A102">
        <v>43</v>
      </c>
      <c r="C102">
        <f t="shared" si="54"/>
        <v>2.534812776093141E-6</v>
      </c>
      <c r="D102">
        <f t="shared" si="54"/>
        <v>-3.6212620342040812E-6</v>
      </c>
      <c r="F102">
        <f t="shared" si="55"/>
        <v>2.5347843906691965E-6</v>
      </c>
      <c r="G102">
        <f t="shared" si="55"/>
        <v>-3.6212418191071839E-6</v>
      </c>
      <c r="H102">
        <f t="shared" si="5"/>
        <v>3.6212418191071839E-6</v>
      </c>
      <c r="L102">
        <f t="shared" si="56"/>
        <v>3.7962760271180467E-6</v>
      </c>
      <c r="M102">
        <f t="shared" si="56"/>
        <v>-1.0948437990525729E-5</v>
      </c>
      <c r="O102">
        <f t="shared" si="57"/>
        <v>3.7962498289658218E-6</v>
      </c>
      <c r="P102">
        <f t="shared" si="57"/>
        <v>-1.094838512853137E-5</v>
      </c>
      <c r="Q102">
        <f t="shared" si="6"/>
        <v>1.094838512853137E-5</v>
      </c>
      <c r="X102">
        <f t="shared" ref="X102:Y102" si="60">(X47-X$55)/X$55</f>
        <v>-2.8762573129039012E-7</v>
      </c>
      <c r="Y102">
        <f t="shared" si="60"/>
        <v>9.9362582207077508E-7</v>
      </c>
      <c r="Z102">
        <f t="shared" si="33"/>
        <v>2.8762573129039012E-7</v>
      </c>
      <c r="AA102">
        <f t="shared" si="34"/>
        <v>9.9362582207077508E-7</v>
      </c>
    </row>
    <row r="103" spans="1:27" x14ac:dyDescent="0.25">
      <c r="A103">
        <v>44</v>
      </c>
      <c r="C103">
        <f t="shared" si="54"/>
        <v>2.3941665719683385E-6</v>
      </c>
      <c r="D103">
        <f t="shared" si="54"/>
        <v>-3.4203334235169695E-6</v>
      </c>
      <c r="F103">
        <f t="shared" si="55"/>
        <v>2.3944156035791383E-6</v>
      </c>
      <c r="G103">
        <f t="shared" si="55"/>
        <v>-3.4207084024674981E-6</v>
      </c>
      <c r="H103">
        <f t="shared" si="5"/>
        <v>3.4207084024674981E-6</v>
      </c>
      <c r="L103">
        <f t="shared" si="56"/>
        <v>3.587372129883312E-6</v>
      </c>
      <c r="M103">
        <f t="shared" si="56"/>
        <v>-1.0345960636483946E-5</v>
      </c>
      <c r="O103">
        <f t="shared" si="57"/>
        <v>3.5877685823832641E-6</v>
      </c>
      <c r="P103">
        <f t="shared" si="57"/>
        <v>-1.0347125451181455E-5</v>
      </c>
      <c r="Q103">
        <f t="shared" si="6"/>
        <v>1.0347125451181455E-5</v>
      </c>
      <c r="X103">
        <f t="shared" ref="X103:Y103" si="61">(X48-X$55)/X$55</f>
        <v>-2.7183800622913443E-7</v>
      </c>
      <c r="Y103">
        <f t="shared" si="61"/>
        <v>9.3908582087645893E-7</v>
      </c>
      <c r="Z103">
        <f t="shared" si="33"/>
        <v>2.7183800622913443E-7</v>
      </c>
      <c r="AA103">
        <f t="shared" si="34"/>
        <v>9.3908582087645893E-7</v>
      </c>
    </row>
    <row r="104" spans="1:27" x14ac:dyDescent="0.25">
      <c r="A104">
        <v>45</v>
      </c>
      <c r="C104">
        <f t="shared" si="54"/>
        <v>2.2633248017591432E-6</v>
      </c>
      <c r="D104">
        <f t="shared" si="54"/>
        <v>-3.2334115119051498E-6</v>
      </c>
      <c r="F104">
        <f t="shared" si="55"/>
        <v>2.2634746921309772E-6</v>
      </c>
      <c r="G104">
        <f t="shared" si="55"/>
        <v>-3.233643807113023E-6</v>
      </c>
      <c r="H104">
        <f t="shared" si="5"/>
        <v>3.233643807113023E-6</v>
      </c>
      <c r="L104">
        <f t="shared" si="56"/>
        <v>3.3922001323337496E-6</v>
      </c>
      <c r="M104">
        <f t="shared" si="56"/>
        <v>-9.7830859578613895E-6</v>
      </c>
      <c r="O104">
        <f t="shared" si="57"/>
        <v>3.3923236676191316E-6</v>
      </c>
      <c r="P104">
        <f t="shared" si="57"/>
        <v>-9.7834625111553421E-6</v>
      </c>
      <c r="Q104">
        <f t="shared" si="6"/>
        <v>9.7834625111553421E-6</v>
      </c>
      <c r="X104">
        <f t="shared" ref="X104:Y104" si="62">(X49-X$55)/X$55</f>
        <v>-2.5709964511090893E-7</v>
      </c>
      <c r="Y104">
        <f t="shared" si="62"/>
        <v>8.8817093907511007E-7</v>
      </c>
      <c r="Z104">
        <f t="shared" si="33"/>
        <v>2.5709964511090893E-7</v>
      </c>
      <c r="AA104">
        <f t="shared" si="34"/>
        <v>8.8817093907511007E-7</v>
      </c>
    </row>
    <row r="105" spans="1:27" x14ac:dyDescent="0.25">
      <c r="A105">
        <v>46</v>
      </c>
      <c r="C105">
        <f t="shared" si="54"/>
        <v>2.14202092810812E-6</v>
      </c>
      <c r="D105">
        <f t="shared" si="54"/>
        <v>-3.0601155257137532E-6</v>
      </c>
      <c r="F105">
        <f t="shared" si="55"/>
        <v>2.1419967362431891E-6</v>
      </c>
      <c r="G105">
        <f t="shared" si="55"/>
        <v>-3.0600981517173487E-6</v>
      </c>
      <c r="H105">
        <f t="shared" si="5"/>
        <v>3.0600981517173487E-6</v>
      </c>
      <c r="L105">
        <f t="shared" si="56"/>
        <v>3.2085818395609662E-6</v>
      </c>
      <c r="M105">
        <f t="shared" si="56"/>
        <v>-9.2535320572551171E-6</v>
      </c>
      <c r="O105">
        <f t="shared" si="57"/>
        <v>3.2085350473815236E-6</v>
      </c>
      <c r="P105">
        <f t="shared" si="57"/>
        <v>-9.2534162877668965E-6</v>
      </c>
      <c r="Q105">
        <f t="shared" si="6"/>
        <v>9.2534162877668965E-6</v>
      </c>
      <c r="X105">
        <f t="shared" ref="X105:Y105" si="63">(X50-X$55)/X$55</f>
        <v>-2.4326802323996476E-7</v>
      </c>
      <c r="Y105">
        <f t="shared" si="63"/>
        <v>8.4038846774799332E-7</v>
      </c>
      <c r="Z105">
        <f t="shared" si="33"/>
        <v>2.4326802323996476E-7</v>
      </c>
      <c r="AA105">
        <f t="shared" si="34"/>
        <v>8.4038846774799332E-7</v>
      </c>
    </row>
    <row r="106" spans="1:27" x14ac:dyDescent="0.25">
      <c r="A106">
        <v>47</v>
      </c>
      <c r="C106">
        <f t="shared" si="54"/>
        <v>2.0277570761072526E-6</v>
      </c>
      <c r="D106">
        <f t="shared" si="54"/>
        <v>-2.8968769792761617E-6</v>
      </c>
      <c r="F106">
        <f t="shared" si="55"/>
        <v>2.0276700378174513E-6</v>
      </c>
      <c r="G106">
        <f t="shared" si="55"/>
        <v>-2.8967689034834054E-6</v>
      </c>
      <c r="H106">
        <f t="shared" si="5"/>
        <v>2.8967689034834054E-6</v>
      </c>
      <c r="L106">
        <f t="shared" si="56"/>
        <v>3.0366484721879426E-6</v>
      </c>
      <c r="M106">
        <f t="shared" si="56"/>
        <v>-8.7576773760841918E-6</v>
      </c>
      <c r="O106">
        <f t="shared" si="57"/>
        <v>3.0366697322013223E-6</v>
      </c>
      <c r="P106">
        <f t="shared" si="57"/>
        <v>-8.7577568436956839E-6</v>
      </c>
      <c r="Q106">
        <f t="shared" si="6"/>
        <v>8.7577568436956839E-6</v>
      </c>
      <c r="X106">
        <f t="shared" ref="X106:Y106" si="64">(X51-X$55)/X$55</f>
        <v>-2.3035676057765824E-7</v>
      </c>
      <c r="Y106">
        <f t="shared" si="64"/>
        <v>7.9578545702366636E-7</v>
      </c>
      <c r="Z106">
        <f t="shared" si="33"/>
        <v>2.3035676057765824E-7</v>
      </c>
      <c r="AA106">
        <f t="shared" si="34"/>
        <v>7.9578545702366636E-7</v>
      </c>
    </row>
    <row r="107" spans="1:27" x14ac:dyDescent="0.25">
      <c r="A107">
        <v>48</v>
      </c>
      <c r="C107">
        <f t="shared" si="54"/>
        <v>1.9197822372636149E-6</v>
      </c>
      <c r="D107">
        <f t="shared" si="54"/>
        <v>-2.7426229725733584E-6</v>
      </c>
      <c r="F107">
        <f t="shared" si="55"/>
        <v>1.91974044565005E-6</v>
      </c>
      <c r="G107">
        <f t="shared" si="55"/>
        <v>-2.7425786708741301E-6</v>
      </c>
      <c r="H107">
        <f t="shared" si="5"/>
        <v>2.7425786708741301E-6</v>
      </c>
      <c r="L107">
        <f t="shared" si="56"/>
        <v>2.8765797462507126E-6</v>
      </c>
      <c r="M107">
        <f t="shared" si="56"/>
        <v>-8.2960402244991651E-6</v>
      </c>
      <c r="O107">
        <f t="shared" si="57"/>
        <v>2.8763115815634619E-6</v>
      </c>
      <c r="P107">
        <f t="shared" si="57"/>
        <v>-8.2952840347576408E-6</v>
      </c>
      <c r="Q107">
        <f t="shared" si="6"/>
        <v>8.2952840347576408E-6</v>
      </c>
      <c r="X107">
        <f t="shared" ref="X107:Y107" si="65">(X52-X$55)/X$55</f>
        <v>-2.1819902184478191E-7</v>
      </c>
      <c r="Y107">
        <f t="shared" si="65"/>
        <v>7.5378556210159591E-7</v>
      </c>
      <c r="Z107">
        <f t="shared" si="33"/>
        <v>2.1819902184478191E-7</v>
      </c>
      <c r="AA107">
        <f t="shared" si="34"/>
        <v>7.5378556210159591E-7</v>
      </c>
    </row>
    <row r="108" spans="1:27" x14ac:dyDescent="0.25">
      <c r="A108">
        <v>49</v>
      </c>
      <c r="C108">
        <f t="shared" si="54"/>
        <v>1.8187132258751441E-6</v>
      </c>
      <c r="D108">
        <f t="shared" si="54"/>
        <v>-2.5982346958182683E-6</v>
      </c>
      <c r="F108">
        <f t="shared" si="55"/>
        <v>1.8190178406388937E-6</v>
      </c>
      <c r="G108">
        <f t="shared" si="55"/>
        <v>-2.5986844662965149E-6</v>
      </c>
      <c r="H108">
        <f t="shared" si="5"/>
        <v>2.5986844662965149E-6</v>
      </c>
      <c r="L108">
        <f t="shared" si="56"/>
        <v>2.7258137145639107E-6</v>
      </c>
      <c r="M108">
        <f t="shared" si="56"/>
        <v>-7.8612319657072251E-6</v>
      </c>
      <c r="O108">
        <f t="shared" si="57"/>
        <v>2.7258017062849841E-6</v>
      </c>
      <c r="P108">
        <f t="shared" si="57"/>
        <v>-7.8612136286095699E-6</v>
      </c>
      <c r="Q108">
        <f t="shared" si="6"/>
        <v>7.8612136286095699E-6</v>
      </c>
      <c r="X108">
        <f t="shared" ref="X108:Y108" si="66">(X53-X$55)/X$55</f>
        <v>-2.0678435882135624E-7</v>
      </c>
      <c r="Y108">
        <f t="shared" si="66"/>
        <v>7.1435268470132653E-7</v>
      </c>
      <c r="Z108">
        <f t="shared" si="33"/>
        <v>2.0678435882135624E-7</v>
      </c>
      <c r="AA108">
        <f t="shared" si="34"/>
        <v>7.1435268470132653E-7</v>
      </c>
    </row>
    <row r="109" spans="1:27" x14ac:dyDescent="0.25">
      <c r="A109">
        <v>50</v>
      </c>
      <c r="C109">
        <f t="shared" si="54"/>
        <v>1.7247290780362479E-6</v>
      </c>
      <c r="D109">
        <f t="shared" si="54"/>
        <v>-2.4639679243862823E-6</v>
      </c>
      <c r="F109">
        <f t="shared" si="55"/>
        <v>1.7246667082324783E-6</v>
      </c>
      <c r="G109">
        <f t="shared" si="55"/>
        <v>-2.4638926590163507E-6</v>
      </c>
      <c r="H109">
        <f t="shared" si="5"/>
        <v>2.4638926590163507E-6</v>
      </c>
      <c r="L109">
        <f t="shared" si="56"/>
        <v>2.583502420859972E-6</v>
      </c>
      <c r="M109">
        <f t="shared" si="56"/>
        <v>-7.4508070988080686E-6</v>
      </c>
      <c r="O109">
        <f t="shared" si="57"/>
        <v>2.5835595411074015E-6</v>
      </c>
      <c r="P109">
        <f t="shared" si="57"/>
        <v>-7.450987278390224E-6</v>
      </c>
      <c r="Q109">
        <f t="shared" si="6"/>
        <v>7.450987278390224E-6</v>
      </c>
      <c r="X109">
        <f t="shared" ref="X109:Y109" si="67">(X54-X$55)/X$55</f>
        <v>-1.960441890891688E-7</v>
      </c>
      <c r="Y109">
        <f t="shared" si="67"/>
        <v>6.7724990333623981E-7</v>
      </c>
      <c r="Z109">
        <f t="shared" si="33"/>
        <v>1.960441890891688E-7</v>
      </c>
      <c r="AA109">
        <f t="shared" si="34"/>
        <v>6.7724990333623981E-7</v>
      </c>
    </row>
  </sheetData>
  <mergeCells count="10">
    <mergeCell ref="AA1:AB2"/>
    <mergeCell ref="T3:V3"/>
    <mergeCell ref="W3:Y3"/>
    <mergeCell ref="Z3:AB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workbookViewId="0">
      <selection activeCell="G31" sqref="G31"/>
    </sheetView>
  </sheetViews>
  <sheetFormatPr defaultRowHeight="15" x14ac:dyDescent="0.25"/>
  <cols>
    <col min="3" max="3" width="12.42578125" bestFit="1" customWidth="1"/>
    <col min="4" max="11" width="8.28515625" customWidth="1"/>
  </cols>
  <sheetData>
    <row r="3" spans="3:11" x14ac:dyDescent="0.25">
      <c r="C3" s="6" t="s">
        <v>32</v>
      </c>
      <c r="D3" s="6" t="s">
        <v>7</v>
      </c>
      <c r="E3" s="6" t="s">
        <v>8</v>
      </c>
      <c r="F3" s="6" t="s">
        <v>9</v>
      </c>
      <c r="G3" s="6" t="s">
        <v>10</v>
      </c>
      <c r="H3" s="7" t="s">
        <v>0</v>
      </c>
      <c r="I3" s="7" t="s">
        <v>1</v>
      </c>
      <c r="J3" s="7" t="s">
        <v>2</v>
      </c>
      <c r="K3" s="7" t="s">
        <v>29</v>
      </c>
    </row>
    <row r="4" spans="3:11" x14ac:dyDescent="0.25">
      <c r="C4" s="6">
        <v>1</v>
      </c>
      <c r="D4">
        <v>900</v>
      </c>
      <c r="E4">
        <v>290</v>
      </c>
      <c r="F4">
        <v>7390</v>
      </c>
      <c r="G4">
        <v>7390</v>
      </c>
      <c r="H4">
        <v>1.5</v>
      </c>
      <c r="I4">
        <v>1.5</v>
      </c>
      <c r="J4">
        <v>1210</v>
      </c>
      <c r="K4" s="6" t="s">
        <v>30</v>
      </c>
    </row>
    <row r="5" spans="3:11" x14ac:dyDescent="0.25">
      <c r="C5" s="6">
        <v>2</v>
      </c>
      <c r="D5">
        <v>600</v>
      </c>
      <c r="E5">
        <v>290</v>
      </c>
      <c r="F5">
        <v>7390</v>
      </c>
      <c r="G5">
        <v>7390</v>
      </c>
      <c r="H5">
        <v>1.5</v>
      </c>
      <c r="I5">
        <v>0.5</v>
      </c>
      <c r="J5">
        <v>1210</v>
      </c>
      <c r="K5" s="6" t="s">
        <v>30</v>
      </c>
    </row>
    <row r="6" spans="3:11" x14ac:dyDescent="0.25">
      <c r="C6" s="6">
        <v>3</v>
      </c>
      <c r="D6">
        <v>800</v>
      </c>
      <c r="E6">
        <v>400</v>
      </c>
      <c r="F6">
        <v>4800</v>
      </c>
      <c r="G6">
        <v>4800</v>
      </c>
      <c r="H6">
        <v>1.5</v>
      </c>
      <c r="I6">
        <v>0.5</v>
      </c>
      <c r="J6">
        <v>1210</v>
      </c>
      <c r="K6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 values</vt:lpstr>
      <vt:lpstr>Tolerancing</vt:lpstr>
      <vt:lpstr>constant values</vt:lpstr>
      <vt:lpstr>Sheet3</vt:lpstr>
      <vt:lpstr>Tolerancing (2)</vt:lpstr>
      <vt:lpstr>N values (2)</vt:lpstr>
      <vt:lpstr>Test Values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sondelski</dc:creator>
  <cp:lastModifiedBy>sondelski</cp:lastModifiedBy>
  <dcterms:created xsi:type="dcterms:W3CDTF">2017-07-12T16:09:51Z</dcterms:created>
  <dcterms:modified xsi:type="dcterms:W3CDTF">2017-12-05T00:31:16Z</dcterms:modified>
</cp:coreProperties>
</file>