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wprod-my.sharepoint.com/personal/sondelski_wisc_edu/Documents/nuclear project/Matlab Codes/Studies/"/>
    </mc:Choice>
  </mc:AlternateContent>
  <bookViews>
    <workbookView xWindow="0" yWindow="0" windowWidth="28800" windowHeight="1410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  <c r="Q13" i="1" l="1"/>
  <c r="Q38" i="1"/>
  <c r="Q14" i="1"/>
  <c r="Q39" i="1"/>
  <c r="C29" i="1"/>
  <c r="B29" i="1"/>
  <c r="C25" i="1"/>
  <c r="B25" i="1"/>
</calcChain>
</file>

<file path=xl/sharedStrings.xml><?xml version="1.0" encoding="utf-8"?>
<sst xmlns="http://schemas.openxmlformats.org/spreadsheetml/2006/main" count="25" uniqueCount="21">
  <si>
    <t>optimal table 10</t>
  </si>
  <si>
    <t>table 11</t>
  </si>
  <si>
    <t>table 12</t>
  </si>
  <si>
    <t>HT</t>
  </si>
  <si>
    <t>LT</t>
  </si>
  <si>
    <t>tables 7&amp;8</t>
  </si>
  <si>
    <t>tables 5&amp;6</t>
  </si>
  <si>
    <t>SS</t>
  </si>
  <si>
    <t>Inconel</t>
  </si>
  <si>
    <t>UA</t>
  </si>
  <si>
    <t>UA kW/deg C</t>
  </si>
  <si>
    <t>kg</t>
  </si>
  <si>
    <t>qrad kW</t>
  </si>
  <si>
    <t>Mass kg</t>
  </si>
  <si>
    <t>recuperator</t>
  </si>
  <si>
    <t>avg</t>
  </si>
  <si>
    <t>radiator</t>
  </si>
  <si>
    <t>typ ua</t>
  </si>
  <si>
    <t>typ qrad</t>
  </si>
  <si>
    <t>mass</t>
  </si>
  <si>
    <t>a_rad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</si>
</sst>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979374453193351"/>
                  <c:y val="5.092592592592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Sheet1!$E$13:$E$14</c:f>
              <c:numCache>
                <c:formatCode>General</c:formatCode>
                <c:ptCount val="2"/>
                <c:pt idx="0">
                  <c:v>1492.8000000000002</c:v>
                </c:pt>
                <c:pt idx="1">
                  <c:v>1318.5</c:v>
                </c:pt>
              </c:numCache>
            </c:numRef>
          </c:xVal>
          <c:yVal>
            <c:numRef>
              <c:f>Sheet1!$F$13:$F$14</c:f>
              <c:numCache>
                <c:formatCode>General</c:formatCode>
                <c:ptCount val="2"/>
                <c:pt idx="0">
                  <c:v>4678.7272727272721</c:v>
                </c:pt>
                <c:pt idx="1">
                  <c:v>2290.513636363637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7F-A3A7-949563B9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09480"/>
        <c:axId val="346110464"/>
      </c:scatterChart>
      <c:valAx>
        <c:axId val="3461094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  <a:r>
                  <a:rPr lang="en-US" baseline="0"/>
                  <a:t> [kW/K]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0464"/>
        <c:crosses val="autoZero"/>
        <c:crossBetween val="midCat"/>
      </c:valAx>
      <c:valAx>
        <c:axId val="3461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Sheet1!$B$37:$B$39</c:f>
              <c:numCache>
                <c:formatCode>General</c:formatCode>
                <c:ptCount val="3"/>
                <c:pt idx="0">
                  <c:v>123</c:v>
                </c:pt>
                <c:pt idx="1">
                  <c:v>260</c:v>
                </c:pt>
                <c:pt idx="2">
                  <c:v>410</c:v>
                </c:pt>
              </c:numCache>
            </c:numRef>
          </c:xVal>
          <c:yVal>
            <c:numRef>
              <c:f>Sheet1!$C$37:$C$39</c:f>
              <c:numCache>
                <c:formatCode>General</c:formatCode>
                <c:ptCount val="3"/>
                <c:pt idx="0">
                  <c:v>495</c:v>
                </c:pt>
                <c:pt idx="1">
                  <c:v>963</c:v>
                </c:pt>
                <c:pt idx="2">
                  <c:v>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2C-48B2-9031-B3B891D3B7D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91097987751531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Sheet1!$B$37:$B$39</c:f>
              <c:numCache>
                <c:formatCode>General</c:formatCode>
                <c:ptCount val="3"/>
                <c:pt idx="0">
                  <c:v>123</c:v>
                </c:pt>
                <c:pt idx="1">
                  <c:v>260</c:v>
                </c:pt>
                <c:pt idx="2">
                  <c:v>410</c:v>
                </c:pt>
              </c:numCache>
            </c:numRef>
          </c:xVal>
          <c:yVal>
            <c:numRef>
              <c:f>Sheet1!$C$37:$C$39</c:f>
              <c:numCache>
                <c:formatCode>General</c:formatCode>
                <c:ptCount val="3"/>
                <c:pt idx="0">
                  <c:v>495</c:v>
                </c:pt>
                <c:pt idx="1">
                  <c:v>963</c:v>
                </c:pt>
                <c:pt idx="2">
                  <c:v>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2C-48B2-9031-B3B891D3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21208"/>
        <c:axId val="454728096"/>
      </c:scatterChart>
      <c:valAx>
        <c:axId val="45472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8096"/>
        <c:crosses val="autoZero"/>
        <c:crossBetween val="midCat"/>
      </c:valAx>
      <c:valAx>
        <c:axId val="454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1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0979374453193351"/>
                  <c:y val="5.092592592592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Sheet1!$E$13:$E$15</c:f>
              <c:numCache>
                <c:formatCode>General</c:formatCode>
                <c:ptCount val="3"/>
                <c:pt idx="0">
                  <c:v>1492.8000000000002</c:v>
                </c:pt>
                <c:pt idx="1">
                  <c:v>1318.5</c:v>
                </c:pt>
                <c:pt idx="2">
                  <c:v>0</c:v>
                </c:pt>
              </c:numCache>
            </c:numRef>
          </c:xVal>
          <c:yVal>
            <c:numRef>
              <c:f>Sheet1!$F$13:$F$15</c:f>
              <c:numCache>
                <c:formatCode>General</c:formatCode>
                <c:ptCount val="3"/>
                <c:pt idx="0">
                  <c:v>4678.7272727272721</c:v>
                </c:pt>
                <c:pt idx="1">
                  <c:v>2290.513636363637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33-400B-B6EE-8CB880D7F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109480"/>
        <c:axId val="346110464"/>
      </c:scatterChart>
      <c:valAx>
        <c:axId val="346109480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Conductance</a:t>
                </a:r>
                <a:r>
                  <a:rPr lang="en-US" baseline="0"/>
                  <a:t> [kW/K]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10464"/>
        <c:crosses val="autoZero"/>
        <c:crossBetween val="midCat"/>
      </c:valAx>
      <c:valAx>
        <c:axId val="34611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[kg]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Sheet1!$B$37:$B$39</c:f>
              <c:numCache>
                <c:formatCode>General</c:formatCode>
                <c:ptCount val="3"/>
                <c:pt idx="0">
                  <c:v>123</c:v>
                </c:pt>
                <c:pt idx="1">
                  <c:v>260</c:v>
                </c:pt>
                <c:pt idx="2">
                  <c:v>410</c:v>
                </c:pt>
              </c:numCache>
            </c:numRef>
          </c:xVal>
          <c:yVal>
            <c:numRef>
              <c:f>Sheet1!$C$37:$C$39</c:f>
              <c:numCache>
                <c:formatCode>General</c:formatCode>
                <c:ptCount val="3"/>
                <c:pt idx="0">
                  <c:v>495</c:v>
                </c:pt>
                <c:pt idx="1">
                  <c:v>963</c:v>
                </c:pt>
                <c:pt idx="2">
                  <c:v>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6-4B80-BD11-BC908AEB8CBF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2.091097987751531E-2"/>
                  <c:y val="0.337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Sheet1!$B$37:$B$39</c:f>
              <c:numCache>
                <c:formatCode>General</c:formatCode>
                <c:ptCount val="3"/>
                <c:pt idx="0">
                  <c:v>123</c:v>
                </c:pt>
                <c:pt idx="1">
                  <c:v>260</c:v>
                </c:pt>
                <c:pt idx="2">
                  <c:v>410</c:v>
                </c:pt>
              </c:numCache>
            </c:numRef>
          </c:xVal>
          <c:yVal>
            <c:numRef>
              <c:f>Sheet1!$C$37:$C$39</c:f>
              <c:numCache>
                <c:formatCode>General</c:formatCode>
                <c:ptCount val="3"/>
                <c:pt idx="0">
                  <c:v>495</c:v>
                </c:pt>
                <c:pt idx="1">
                  <c:v>963</c:v>
                </c:pt>
                <c:pt idx="2">
                  <c:v>1503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6-4B80-BD11-BC908AEB8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21208"/>
        <c:axId val="454728096"/>
      </c:scatterChart>
      <c:valAx>
        <c:axId val="45472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8096"/>
        <c:crosses val="autoZero"/>
        <c:crossBetween val="midCat"/>
      </c:valAx>
      <c:valAx>
        <c:axId val="454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2120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151137357830273"/>
                  <c:y val="4.5778288130650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Sheet1!$B$66:$B$67</c:f>
              <c:numCache>
                <c:formatCode>General</c:formatCode>
                <c:ptCount val="2"/>
                <c:pt idx="0">
                  <c:v>84.35</c:v>
                </c:pt>
                <c:pt idx="1">
                  <c:v>0</c:v>
                </c:pt>
              </c:numCache>
            </c:numRef>
          </c:xVal>
          <c:yVal>
            <c:numRef>
              <c:f>Sheet1!$C$66:$C$67</c:f>
              <c:numCache>
                <c:formatCode>General</c:formatCode>
                <c:ptCount val="2"/>
                <c:pt idx="0">
                  <c:v>495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5-4A69-BDA9-CA48B52E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112712"/>
        <c:axId val="511115336"/>
      </c:scatterChart>
      <c:valAx>
        <c:axId val="51111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Panel</a:t>
                </a:r>
                <a:r>
                  <a:rPr lang="en-US" baseline="0"/>
                  <a:t> Area [m^2]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15336"/>
        <c:crosses val="autoZero"/>
        <c:crossBetween val="midCat"/>
      </c:valAx>
      <c:valAx>
        <c:axId val="51111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1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3438582677165353"/>
                  <c:y val="8.33333333333333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Sheet1!$U$39:$U$40</c:f>
              <c:numCache>
                <c:formatCode>General</c:formatCode>
                <c:ptCount val="2"/>
                <c:pt idx="0">
                  <c:v>574.21379999999999</c:v>
                </c:pt>
                <c:pt idx="1">
                  <c:v>0</c:v>
                </c:pt>
              </c:numCache>
            </c:numRef>
          </c:xVal>
          <c:yVal>
            <c:numRef>
              <c:f>Sheet1!$V$39:$V$40</c:f>
              <c:numCache>
                <c:formatCode>General</c:formatCode>
                <c:ptCount val="2"/>
                <c:pt idx="0">
                  <c:v>7.5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5-4B83-9738-D9666B91C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17048"/>
        <c:axId val="448618032"/>
      </c:scatterChart>
      <c:valAx>
        <c:axId val="44861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UA [W/K]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8032"/>
        <c:crosses val="autoZero"/>
        <c:crossBetween val="midCat"/>
      </c:valAx>
      <c:valAx>
        <c:axId val="448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[kg]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1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333375</xdr:colOff>
      <xdr:row>2</xdr:row>
      <xdr:rowOff>28575</xdr:rowOff>
    </xdr:from>
    <xdr:to>
      <xdr:col>25</xdr:col>
      <xdr:colOff>28575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196382</xdr:colOff>
      <xdr:row>31</xdr:row>
      <xdr:rowOff>73399</xdr:rowOff>
    </xdr:from>
    <xdr:to>
      <xdr:col>14</xdr:col>
      <xdr:colOff>507907</xdr:colOff>
      <xdr:row>45</xdr:row>
      <xdr:rowOff>149599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16</xdr:row>
      <xdr:rowOff>171450</xdr:rowOff>
    </xdr:from>
    <xdr:to>
      <xdr:col>25</xdr:col>
      <xdr:colOff>47625</xdr:colOff>
      <xdr:row>31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257735</xdr:colOff>
      <xdr:row>46</xdr:row>
      <xdr:rowOff>145676</xdr:rowOff>
    </xdr:from>
    <xdr:to>
      <xdr:col>14</xdr:col>
      <xdr:colOff>569260</xdr:colOff>
      <xdr:row>61</xdr:row>
      <xdr:rowOff>31376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425823</xdr:colOff>
      <xdr:row>63</xdr:row>
      <xdr:rowOff>96370</xdr:rowOff>
    </xdr:from>
    <xdr:to>
      <xdr:col>15</xdr:col>
      <xdr:colOff>156882</xdr:colOff>
      <xdr:row>77</xdr:row>
      <xdr:rowOff>172570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381000</xdr:colOff>
      <xdr:row>32</xdr:row>
      <xdr:rowOff>152399</xdr:rowOff>
    </xdr:from>
    <xdr:to>
      <xdr:col>31</xdr:col>
      <xdr:colOff>112059</xdr:colOff>
      <xdr:row>47</xdr:row>
      <xdr:rowOff>38099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abSelected="1" topLeftCell="F13" zoomScale="85" zoomScaleNormal="85" workbookViewId="0">
      <selection activeCell="N30" sqref="N30"/>
    </sheetView>
  </sheetViews>
  <sheetFormatPr defaultRowHeight="15" x14ac:dyDescent="0.25"/>
  <cols>
    <col min="1" max="1" width="15.42578125" bestFit="1" customWidth="1"/>
    <col min="5" max="5" width="12.5703125" bestFit="1" customWidth="1"/>
  </cols>
  <sheetData>
    <row r="1" spans="1:17" x14ac:dyDescent="0.25">
      <c r="A1" s="1" t="s">
        <v>14</v>
      </c>
      <c r="B1" s="1"/>
      <c r="C1" s="1"/>
    </row>
    <row r="2" spans="1:17" x14ac:dyDescent="0.25">
      <c r="B2" t="s">
        <v>3</v>
      </c>
      <c r="C2" t="s">
        <v>4</v>
      </c>
    </row>
    <row r="3" spans="1:17" x14ac:dyDescent="0.25">
      <c r="A3" t="s">
        <v>1</v>
      </c>
      <c r="B3">
        <v>5064.8999999999996</v>
      </c>
      <c r="C3">
        <v>2151.6999999999998</v>
      </c>
    </row>
    <row r="4" spans="1:17" x14ac:dyDescent="0.25">
      <c r="B4">
        <v>5055.6000000000004</v>
      </c>
      <c r="C4">
        <v>2132.3000000000002</v>
      </c>
    </row>
    <row r="5" spans="1:17" x14ac:dyDescent="0.25">
      <c r="B5">
        <v>5094.5</v>
      </c>
      <c r="C5">
        <v>2145.9</v>
      </c>
    </row>
    <row r="6" spans="1:17" x14ac:dyDescent="0.25">
      <c r="B6">
        <v>5094.5</v>
      </c>
      <c r="C6">
        <v>2145.9</v>
      </c>
    </row>
    <row r="7" spans="1:17" x14ac:dyDescent="0.25">
      <c r="A7" t="s">
        <v>2</v>
      </c>
      <c r="B7">
        <v>5926.8</v>
      </c>
      <c r="C7">
        <v>2608</v>
      </c>
    </row>
    <row r="8" spans="1:17" x14ac:dyDescent="0.25">
      <c r="B8">
        <v>5957.4</v>
      </c>
      <c r="C8">
        <v>2604.3000000000002</v>
      </c>
    </row>
    <row r="9" spans="1:17" x14ac:dyDescent="0.25">
      <c r="B9">
        <v>6082</v>
      </c>
      <c r="C9">
        <v>2645.3</v>
      </c>
    </row>
    <row r="10" spans="1:17" x14ac:dyDescent="0.25">
      <c r="B10">
        <v>6082</v>
      </c>
      <c r="C10">
        <v>2645.3</v>
      </c>
    </row>
    <row r="11" spans="1:17" x14ac:dyDescent="0.25">
      <c r="A11" t="s">
        <v>0</v>
      </c>
      <c r="B11">
        <v>5094.5</v>
      </c>
      <c r="C11">
        <v>2145.9</v>
      </c>
    </row>
    <row r="12" spans="1:17" x14ac:dyDescent="0.25">
      <c r="B12">
        <v>6082</v>
      </c>
      <c r="C12">
        <v>2645.3</v>
      </c>
      <c r="E12" t="s">
        <v>10</v>
      </c>
      <c r="F12" t="s">
        <v>11</v>
      </c>
      <c r="P12" t="s">
        <v>17</v>
      </c>
    </row>
    <row r="13" spans="1:17" x14ac:dyDescent="0.25">
      <c r="A13" t="s">
        <v>5</v>
      </c>
      <c r="B13">
        <v>4065.8</v>
      </c>
      <c r="C13">
        <v>3196.2</v>
      </c>
      <c r="E13">
        <v>1492.8000000000002</v>
      </c>
      <c r="F13">
        <v>4678.7272727272721</v>
      </c>
      <c r="P13">
        <v>10.7</v>
      </c>
      <c r="Q13">
        <f>P13*13.702-15775</f>
        <v>-15628.3886</v>
      </c>
    </row>
    <row r="14" spans="1:17" x14ac:dyDescent="0.25">
      <c r="A14" t="s">
        <v>8</v>
      </c>
      <c r="B14">
        <v>3449.5</v>
      </c>
      <c r="C14">
        <v>1779.9</v>
      </c>
      <c r="E14">
        <v>1318.5</v>
      </c>
      <c r="F14">
        <v>2290.513636363637</v>
      </c>
      <c r="P14">
        <v>1.1200000000000001</v>
      </c>
      <c r="Q14">
        <f>P14*0.3051+863.05</f>
        <v>863.39171199999998</v>
      </c>
    </row>
    <row r="15" spans="1:17" x14ac:dyDescent="0.25">
      <c r="B15">
        <v>3677.5</v>
      </c>
      <c r="C15">
        <v>2149</v>
      </c>
      <c r="E15">
        <v>0</v>
      </c>
      <c r="F15">
        <v>0</v>
      </c>
    </row>
    <row r="16" spans="1:17" x14ac:dyDescent="0.25">
      <c r="B16">
        <v>3677.5</v>
      </c>
      <c r="C16">
        <v>1801.6</v>
      </c>
    </row>
    <row r="17" spans="1:3" x14ac:dyDescent="0.25">
      <c r="B17">
        <v>3441.2</v>
      </c>
      <c r="C17">
        <v>1779.9</v>
      </c>
    </row>
    <row r="18" spans="1:3" x14ac:dyDescent="0.25">
      <c r="B18">
        <v>3447.4</v>
      </c>
      <c r="C18">
        <v>1779.9</v>
      </c>
    </row>
    <row r="19" spans="1:3" x14ac:dyDescent="0.25">
      <c r="A19" t="s">
        <v>6</v>
      </c>
      <c r="B19">
        <v>4517</v>
      </c>
      <c r="C19">
        <v>3508.5</v>
      </c>
    </row>
    <row r="20" spans="1:3" x14ac:dyDescent="0.25">
      <c r="A20" t="s">
        <v>7</v>
      </c>
      <c r="B20">
        <v>4262.5</v>
      </c>
      <c r="C20">
        <v>2040.5</v>
      </c>
    </row>
    <row r="21" spans="1:3" x14ac:dyDescent="0.25">
      <c r="B21">
        <v>4270</v>
      </c>
      <c r="C21">
        <v>2301.8000000000002</v>
      </c>
    </row>
    <row r="22" spans="1:3" x14ac:dyDescent="0.25">
      <c r="B22">
        <v>4270</v>
      </c>
      <c r="C22">
        <v>2071.8000000000002</v>
      </c>
    </row>
    <row r="23" spans="1:3" x14ac:dyDescent="0.25">
      <c r="B23">
        <v>4146.3999999999996</v>
      </c>
      <c r="C23">
        <v>2040.5</v>
      </c>
    </row>
    <row r="24" spans="1:3" x14ac:dyDescent="0.25">
      <c r="B24">
        <v>4173</v>
      </c>
      <c r="C24">
        <v>2071.8000000000002</v>
      </c>
    </row>
    <row r="25" spans="1:3" x14ac:dyDescent="0.25">
      <c r="A25" t="s">
        <v>15</v>
      </c>
      <c r="B25">
        <f>AVERAGE(B3:B24)</f>
        <v>4678.7272727272721</v>
      </c>
      <c r="C25">
        <f>AVERAGE(C3:C24)</f>
        <v>2290.513636363637</v>
      </c>
    </row>
    <row r="27" spans="1:3" x14ac:dyDescent="0.25">
      <c r="A27" t="s">
        <v>9</v>
      </c>
      <c r="B27">
        <v>1492.7</v>
      </c>
      <c r="C27">
        <v>1317.8</v>
      </c>
    </row>
    <row r="28" spans="1:3" x14ac:dyDescent="0.25">
      <c r="B28">
        <v>1492.9</v>
      </c>
      <c r="C28">
        <v>1319.2</v>
      </c>
    </row>
    <row r="29" spans="1:3" x14ac:dyDescent="0.25">
      <c r="A29" t="s">
        <v>15</v>
      </c>
      <c r="B29">
        <f>AVERAGE(B27:B28)</f>
        <v>1492.8000000000002</v>
      </c>
      <c r="C29">
        <f>AVERAGE(C27:C28)</f>
        <v>1318.5</v>
      </c>
    </row>
    <row r="35" spans="2:22" x14ac:dyDescent="0.25">
      <c r="B35" s="1" t="s">
        <v>16</v>
      </c>
      <c r="C35" s="1"/>
    </row>
    <row r="36" spans="2:22" x14ac:dyDescent="0.25">
      <c r="B36" t="s">
        <v>12</v>
      </c>
      <c r="C36" t="s">
        <v>13</v>
      </c>
    </row>
    <row r="37" spans="2:22" x14ac:dyDescent="0.25">
      <c r="B37">
        <v>123</v>
      </c>
      <c r="C37">
        <v>495</v>
      </c>
      <c r="P37" t="s">
        <v>18</v>
      </c>
      <c r="Q37" t="s">
        <v>19</v>
      </c>
    </row>
    <row r="38" spans="2:22" x14ac:dyDescent="0.25">
      <c r="B38">
        <v>260</v>
      </c>
      <c r="C38">
        <v>963</v>
      </c>
      <c r="P38">
        <v>166</v>
      </c>
      <c r="Q38">
        <f>P38*3.5136+58.244</f>
        <v>641.50160000000005</v>
      </c>
      <c r="U38" t="s">
        <v>9</v>
      </c>
      <c r="V38" t="s">
        <v>19</v>
      </c>
    </row>
    <row r="39" spans="2:22" x14ac:dyDescent="0.25">
      <c r="B39">
        <v>410</v>
      </c>
      <c r="C39">
        <v>1503</v>
      </c>
      <c r="P39">
        <v>524</v>
      </c>
      <c r="Q39">
        <f>P39*3.5136+58.244</f>
        <v>1899.3703999999998</v>
      </c>
      <c r="U39">
        <v>574.21379999999999</v>
      </c>
      <c r="V39">
        <v>7.5</v>
      </c>
    </row>
    <row r="40" spans="2:22" x14ac:dyDescent="0.25">
      <c r="U40">
        <v>0</v>
      </c>
      <c r="V40">
        <v>0</v>
      </c>
    </row>
    <row r="65" spans="2:3" x14ac:dyDescent="0.25">
      <c r="B65" t="s">
        <v>20</v>
      </c>
      <c r="C65" t="s">
        <v>19</v>
      </c>
    </row>
    <row r="66" spans="2:3" x14ac:dyDescent="0.25">
      <c r="B66">
        <f>(84.8+83.9)/2</f>
        <v>84.35</v>
      </c>
      <c r="C66">
        <v>495</v>
      </c>
    </row>
    <row r="67" spans="2:3" x14ac:dyDescent="0.25">
      <c r="B67">
        <v>0</v>
      </c>
      <c r="C67">
        <v>0</v>
      </c>
    </row>
  </sheetData>
  <mergeCells count="2">
    <mergeCell ref="A1:C1"/>
    <mergeCell ref="B35:C3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sondelski</dc:creator>
  <cp:lastModifiedBy>sondelski</cp:lastModifiedBy>
  <cp:lastPrinted>2017-12-11T23:45:38Z</cp:lastPrinted>
  <dcterms:created xsi:type="dcterms:W3CDTF">2017-12-07T18:54:36Z</dcterms:created>
  <dcterms:modified xsi:type="dcterms:W3CDTF">2017-12-14T01:00:24Z</dcterms:modified>
</cp:coreProperties>
</file>