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ebee/Documents/GitHub/Intro-Stats-Excel-Lab-Manual/Data_Sets/"/>
    </mc:Choice>
  </mc:AlternateContent>
  <xr:revisionPtr revIDLastSave="0" documentId="13_ncr:1_{C9A74E6C-4D5E-6640-AF13-7A570E6918C8}" xr6:coauthVersionLast="47" xr6:coauthVersionMax="47" xr10:uidLastSave="{00000000-0000-0000-0000-000000000000}"/>
  <bookViews>
    <workbookView xWindow="1240" yWindow="500" windowWidth="26360" windowHeight="15620" xr2:uid="{00000000-000D-0000-FFFF-FFFF00000000}"/>
  </bookViews>
  <sheets>
    <sheet name="Lab 5 B (2)" sheetId="4" r:id="rId1"/>
    <sheet name="Lab 5 B" sheetId="1" r:id="rId2"/>
    <sheet name="Lab 5 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3" i="4"/>
  <c r="N6" i="1"/>
  <c r="N2" i="1"/>
  <c r="N10" i="1" s="1"/>
  <c r="B3" i="1"/>
  <c r="K5" i="1" s="1"/>
  <c r="K7" i="1"/>
  <c r="D2" i="1"/>
  <c r="D10" i="1"/>
  <c r="D11" i="1"/>
  <c r="D12" i="1" s="1"/>
  <c r="D13" i="1" s="1"/>
  <c r="D14" i="1" s="1"/>
  <c r="F9" i="1"/>
  <c r="D6" i="1"/>
  <c r="D3" i="1"/>
  <c r="D4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P10" i="1" l="1"/>
  <c r="N3" i="1"/>
  <c r="N4" i="1"/>
  <c r="K2" i="1"/>
  <c r="N5" i="1"/>
  <c r="N13" i="1" l="1"/>
  <c r="P13" i="1"/>
  <c r="N12" i="1"/>
  <c r="P12" i="1"/>
  <c r="N11" i="1"/>
  <c r="P11" i="1"/>
  <c r="N14" i="1"/>
  <c r="P14" i="1"/>
</calcChain>
</file>

<file path=xl/sharedStrings.xml><?xml version="1.0" encoding="utf-8"?>
<sst xmlns="http://schemas.openxmlformats.org/spreadsheetml/2006/main" count="37" uniqueCount="28">
  <si>
    <t>temperatures</t>
  </si>
  <si>
    <t>max</t>
  </si>
  <si>
    <t>Min</t>
  </si>
  <si>
    <t>Lower Limits</t>
  </si>
  <si>
    <t>upper Limits</t>
  </si>
  <si>
    <t>midpoints</t>
  </si>
  <si>
    <t>Day</t>
  </si>
  <si>
    <t>width computation</t>
  </si>
  <si>
    <t>width</t>
  </si>
  <si>
    <t>Temperature in NY (Sept 2013)</t>
  </si>
  <si>
    <t>min</t>
  </si>
  <si>
    <t>Q1</t>
  </si>
  <si>
    <t>Q3</t>
  </si>
  <si>
    <t>data</t>
  </si>
  <si>
    <t>mean</t>
  </si>
  <si>
    <t>Open</t>
  </si>
  <si>
    <t>High</t>
  </si>
  <si>
    <t>Low</t>
  </si>
  <si>
    <t>Close</t>
  </si>
  <si>
    <t>Q2</t>
  </si>
  <si>
    <t>Five-number summary:</t>
  </si>
  <si>
    <t>Max</t>
  </si>
  <si>
    <t>Series 1</t>
  </si>
  <si>
    <t>Series 2</t>
  </si>
  <si>
    <t>Series 3</t>
  </si>
  <si>
    <t>Series 4</t>
  </si>
  <si>
    <t>Series 5</t>
  </si>
  <si>
    <t>Calculations for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</si>
</sst>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2" xfId="0" applyFon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Temperatures</a:t>
            </a:r>
            <a:r>
              <a:rPr lang="en-US" baseline="0"/>
              <a:t> in NY in sept 2013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'Lab 5 B'!$B$3:$B$32</c:f>
              <c:numCache>
                <c:formatCode>General</c:formatCode>
                <c:ptCount val="30"/>
                <c:pt idx="0">
                  <c:v>72</c:v>
                </c:pt>
                <c:pt idx="1">
                  <c:v>73</c:v>
                </c:pt>
                <c:pt idx="2">
                  <c:v>70</c:v>
                </c:pt>
                <c:pt idx="3">
                  <c:v>64</c:v>
                </c:pt>
                <c:pt idx="4">
                  <c:v>65</c:v>
                </c:pt>
                <c:pt idx="5">
                  <c:v>56</c:v>
                </c:pt>
                <c:pt idx="6">
                  <c:v>59</c:v>
                </c:pt>
                <c:pt idx="7">
                  <c:v>65</c:v>
                </c:pt>
                <c:pt idx="8">
                  <c:v>56</c:v>
                </c:pt>
                <c:pt idx="9">
                  <c:v>68</c:v>
                </c:pt>
                <c:pt idx="10">
                  <c:v>76</c:v>
                </c:pt>
                <c:pt idx="11">
                  <c:v>68</c:v>
                </c:pt>
                <c:pt idx="12">
                  <c:v>60</c:v>
                </c:pt>
                <c:pt idx="13">
                  <c:v>54</c:v>
                </c:pt>
                <c:pt idx="14">
                  <c:v>52</c:v>
                </c:pt>
                <c:pt idx="15">
                  <c:v>58</c:v>
                </c:pt>
                <c:pt idx="16">
                  <c:v>49</c:v>
                </c:pt>
                <c:pt idx="17">
                  <c:v>51</c:v>
                </c:pt>
                <c:pt idx="18">
                  <c:v>56</c:v>
                </c:pt>
                <c:pt idx="19">
                  <c:v>60</c:v>
                </c:pt>
                <c:pt idx="20">
                  <c:v>60</c:v>
                </c:pt>
                <c:pt idx="21">
                  <c:v>56</c:v>
                </c:pt>
                <c:pt idx="22">
                  <c:v>51</c:v>
                </c:pt>
                <c:pt idx="23">
                  <c:v>48</c:v>
                </c:pt>
                <c:pt idx="24">
                  <c:v>52</c:v>
                </c:pt>
                <c:pt idx="25">
                  <c:v>55</c:v>
                </c:pt>
                <c:pt idx="26">
                  <c:v>58</c:v>
                </c:pt>
                <c:pt idx="27">
                  <c:v>57</c:v>
                </c:pt>
                <c:pt idx="28">
                  <c:v>54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A-C545-8979-288F3C05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22424"/>
        <c:axId val="2109981336"/>
      </c:scatterChart>
      <c:valAx>
        <c:axId val="21098224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2109981336"/>
        <c:crosses val="autoZero"/>
        <c:crossBetween val="midCat"/>
      </c:valAx>
      <c:valAx>
        <c:axId val="2109981336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in Fahrenheit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982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99518810148701E-2"/>
          <c:y val="6.9919072615923006E-2"/>
          <c:w val="0.89745603674540697"/>
          <c:h val="0.75379593175852999"/>
        </c:manualLayout>
      </c:layout>
      <c:stockChart>
        <c:ser>
          <c:idx val="0"/>
          <c:order val="0"/>
          <c:tx>
            <c:strRef>
              <c:f>'Lab 5 B'!$J$2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'Lab 5 B'!$K$1</c:f>
              <c:numCache>
                <c:formatCode>m/d/yy</c:formatCode>
                <c:ptCount val="1"/>
                <c:pt idx="0">
                  <c:v>41715</c:v>
                </c:pt>
              </c:numCache>
            </c:numRef>
          </c:cat>
          <c:val>
            <c:numRef>
              <c:f>'Lab 5 B'!$K$2</c:f>
              <c:numCache>
                <c:formatCode>General</c:formatCode>
                <c:ptCount val="1"/>
                <c:pt idx="0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F44D-A7DF-D96C31113F00}"/>
            </c:ext>
          </c:extLst>
        </c:ser>
        <c:ser>
          <c:idx val="1"/>
          <c:order val="1"/>
          <c:tx>
            <c:strRef>
              <c:f>'Lab 5 B'!$J$3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'Lab 5 B'!$K$1</c:f>
              <c:numCache>
                <c:formatCode>m/d/yy</c:formatCode>
                <c:ptCount val="1"/>
                <c:pt idx="0">
                  <c:v>41715</c:v>
                </c:pt>
              </c:numCache>
            </c:numRef>
          </c:cat>
          <c:val>
            <c:numRef>
              <c:f>'Lab 5 B'!$K$3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B-F44D-A7DF-D96C31113F00}"/>
            </c:ext>
          </c:extLst>
        </c:ser>
        <c:ser>
          <c:idx val="2"/>
          <c:order val="2"/>
          <c:tx>
            <c:strRef>
              <c:f>'Lab 5 B'!$J$4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'Lab 5 B'!$K$1</c:f>
              <c:numCache>
                <c:formatCode>m/d/yy</c:formatCode>
                <c:ptCount val="1"/>
                <c:pt idx="0">
                  <c:v>41715</c:v>
                </c:pt>
              </c:numCache>
            </c:numRef>
          </c:cat>
          <c:val>
            <c:numRef>
              <c:f>'Lab 5 B'!$K$4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B-F44D-A7DF-D96C31113F00}"/>
            </c:ext>
          </c:extLst>
        </c:ser>
        <c:ser>
          <c:idx val="3"/>
          <c:order val="3"/>
          <c:tx>
            <c:strRef>
              <c:f>'Lab 5 B'!$J$5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'Lab 5 B'!$K$1</c:f>
              <c:numCache>
                <c:formatCode>m/d/yy</c:formatCode>
                <c:ptCount val="1"/>
                <c:pt idx="0">
                  <c:v>41715</c:v>
                </c:pt>
              </c:numCache>
            </c:numRef>
          </c:cat>
          <c:val>
            <c:numRef>
              <c:f>'Lab 5 B'!$K$5</c:f>
              <c:numCache>
                <c:formatCode>General</c:formatCode>
                <c:ptCount val="1"/>
                <c:pt idx="0">
                  <c:v>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B-F44D-A7DF-D96C3111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rnd">
              <a:headEnd type="oval" w="sm" len="sm"/>
              <a:tailEnd type="oval" w="sm" len="sm"/>
            </a:ln>
          </c:spPr>
        </c:hiLowLines>
        <c:upDownBars>
          <c:gapWidth val="150"/>
          <c:upBars/>
          <c:downBars/>
        </c:upDownBars>
        <c:axId val="2110966168"/>
        <c:axId val="2110969144"/>
      </c:stockChart>
      <c:dateAx>
        <c:axId val="2110966168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2110969144"/>
        <c:crosses val="autoZero"/>
        <c:auto val="1"/>
        <c:lblOffset val="100"/>
        <c:baseTimeUnit val="days"/>
      </c:dateAx>
      <c:valAx>
        <c:axId val="2110969144"/>
        <c:scaling>
          <c:orientation val="minMax"/>
          <c:max val="85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crossAx val="211096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Temperatures</a:t>
            </a:r>
            <a:r>
              <a:rPr lang="en-US" baseline="0"/>
              <a:t> in NY in sept 2013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'Lab 5 B'!$B$3:$B$32</c:f>
              <c:numCache>
                <c:formatCode>General</c:formatCode>
                <c:ptCount val="30"/>
                <c:pt idx="0">
                  <c:v>72</c:v>
                </c:pt>
                <c:pt idx="1">
                  <c:v>73</c:v>
                </c:pt>
                <c:pt idx="2">
                  <c:v>70</c:v>
                </c:pt>
                <c:pt idx="3">
                  <c:v>64</c:v>
                </c:pt>
                <c:pt idx="4">
                  <c:v>65</c:v>
                </c:pt>
                <c:pt idx="5">
                  <c:v>56</c:v>
                </c:pt>
                <c:pt idx="6">
                  <c:v>59</c:v>
                </c:pt>
                <c:pt idx="7">
                  <c:v>65</c:v>
                </c:pt>
                <c:pt idx="8">
                  <c:v>56</c:v>
                </c:pt>
                <c:pt idx="9">
                  <c:v>68</c:v>
                </c:pt>
                <c:pt idx="10">
                  <c:v>76</c:v>
                </c:pt>
                <c:pt idx="11">
                  <c:v>68</c:v>
                </c:pt>
                <c:pt idx="12">
                  <c:v>60</c:v>
                </c:pt>
                <c:pt idx="13">
                  <c:v>54</c:v>
                </c:pt>
                <c:pt idx="14">
                  <c:v>52</c:v>
                </c:pt>
                <c:pt idx="15">
                  <c:v>58</c:v>
                </c:pt>
                <c:pt idx="16">
                  <c:v>49</c:v>
                </c:pt>
                <c:pt idx="17">
                  <c:v>51</c:v>
                </c:pt>
                <c:pt idx="18">
                  <c:v>56</c:v>
                </c:pt>
                <c:pt idx="19">
                  <c:v>60</c:v>
                </c:pt>
                <c:pt idx="20">
                  <c:v>60</c:v>
                </c:pt>
                <c:pt idx="21">
                  <c:v>56</c:v>
                </c:pt>
                <c:pt idx="22">
                  <c:v>51</c:v>
                </c:pt>
                <c:pt idx="23">
                  <c:v>48</c:v>
                </c:pt>
                <c:pt idx="24">
                  <c:v>52</c:v>
                </c:pt>
                <c:pt idx="25">
                  <c:v>55</c:v>
                </c:pt>
                <c:pt idx="26">
                  <c:v>58</c:v>
                </c:pt>
                <c:pt idx="27">
                  <c:v>57</c:v>
                </c:pt>
                <c:pt idx="28">
                  <c:v>54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8-814C-97E8-B8D697C8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92184"/>
        <c:axId val="2110997624"/>
      </c:scatterChart>
      <c:valAx>
        <c:axId val="211099218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2110997624"/>
        <c:crosses val="autoZero"/>
        <c:crossBetween val="midCat"/>
      </c:valAx>
      <c:valAx>
        <c:axId val="2110997624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in Fahrenheit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099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248878</xdr:colOff>
      <xdr:row>15</xdr:row>
      <xdr:rowOff>112661</xdr:rowOff>
    </xdr:from>
    <xdr:to>
      <xdr:col>11</xdr:col>
      <xdr:colOff>10240</xdr:colOff>
      <xdr:row>43</xdr:row>
      <xdr:rowOff>102418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50800</xdr:rowOff>
    </xdr:from>
    <xdr:to>
      <xdr:col>8</xdr:col>
      <xdr:colOff>203200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20</xdr:row>
      <xdr:rowOff>152400</xdr:rowOff>
    </xdr:from>
    <xdr:to>
      <xdr:col>9</xdr:col>
      <xdr:colOff>441837</xdr:colOff>
      <xdr:row>48</xdr:row>
      <xdr:rowOff>38918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30" zoomScale="124" zoomScaleNormal="124" zoomScalePageLayoutView="124" workbookViewId="0">
      <selection activeCell="H14" sqref="H14"/>
    </sheetView>
  </sheetViews>
  <sheetFormatPr baseColWidth="10" defaultColWidth="8.83203125" defaultRowHeight="15" x14ac:dyDescent="0.2"/>
  <cols>
    <col min="4" max="4" width="11.6640625" customWidth="1"/>
    <col min="5" max="5" width="12.5" customWidth="1"/>
    <col min="11" max="11" width="9.6640625" bestFit="1" customWidth="1"/>
    <col min="14" max="14" width="9.83203125" customWidth="1"/>
  </cols>
  <sheetData>
    <row r="1" spans="1:4" x14ac:dyDescent="0.2">
      <c r="A1" t="s">
        <v>9</v>
      </c>
    </row>
    <row r="2" spans="1:4" x14ac:dyDescent="0.2">
      <c r="A2" t="s">
        <v>6</v>
      </c>
      <c r="B2" t="s">
        <v>0</v>
      </c>
    </row>
    <row r="3" spans="1:4" x14ac:dyDescent="0.2">
      <c r="A3">
        <v>1</v>
      </c>
      <c r="B3">
        <f>B4-1</f>
        <v>72</v>
      </c>
    </row>
    <row r="4" spans="1:4" x14ac:dyDescent="0.2">
      <c r="A4">
        <f>A3+1</f>
        <v>2</v>
      </c>
      <c r="B4">
        <v>73</v>
      </c>
    </row>
    <row r="5" spans="1:4" x14ac:dyDescent="0.2">
      <c r="A5">
        <f t="shared" ref="A5:A32" si="0">A4+1</f>
        <v>3</v>
      </c>
      <c r="B5">
        <v>70</v>
      </c>
    </row>
    <row r="6" spans="1:4" x14ac:dyDescent="0.2">
      <c r="A6">
        <f t="shared" si="0"/>
        <v>4</v>
      </c>
      <c r="B6">
        <v>64</v>
      </c>
      <c r="D6" s="1"/>
    </row>
    <row r="7" spans="1:4" x14ac:dyDescent="0.2">
      <c r="A7">
        <f t="shared" si="0"/>
        <v>5</v>
      </c>
      <c r="B7">
        <v>65</v>
      </c>
    </row>
    <row r="8" spans="1:4" x14ac:dyDescent="0.2">
      <c r="A8">
        <f t="shared" si="0"/>
        <v>6</v>
      </c>
      <c r="B8">
        <v>56</v>
      </c>
    </row>
    <row r="9" spans="1:4" x14ac:dyDescent="0.2">
      <c r="A9">
        <f t="shared" si="0"/>
        <v>7</v>
      </c>
      <c r="B9">
        <v>59</v>
      </c>
    </row>
    <row r="10" spans="1:4" x14ac:dyDescent="0.2">
      <c r="A10">
        <f t="shared" si="0"/>
        <v>8</v>
      </c>
      <c r="B10">
        <v>65</v>
      </c>
    </row>
    <row r="11" spans="1:4" x14ac:dyDescent="0.2">
      <c r="A11">
        <f t="shared" si="0"/>
        <v>9</v>
      </c>
      <c r="B11">
        <v>56</v>
      </c>
    </row>
    <row r="12" spans="1:4" x14ac:dyDescent="0.2">
      <c r="A12">
        <f t="shared" si="0"/>
        <v>10</v>
      </c>
      <c r="B12">
        <v>68</v>
      </c>
    </row>
    <row r="13" spans="1:4" x14ac:dyDescent="0.2">
      <c r="A13">
        <f t="shared" si="0"/>
        <v>11</v>
      </c>
      <c r="B13">
        <v>76</v>
      </c>
    </row>
    <row r="14" spans="1:4" x14ac:dyDescent="0.2">
      <c r="A14">
        <f t="shared" si="0"/>
        <v>12</v>
      </c>
      <c r="B14">
        <v>68</v>
      </c>
    </row>
    <row r="15" spans="1:4" x14ac:dyDescent="0.2">
      <c r="A15">
        <f t="shared" si="0"/>
        <v>13</v>
      </c>
      <c r="B15">
        <v>60</v>
      </c>
    </row>
    <row r="16" spans="1:4" x14ac:dyDescent="0.2">
      <c r="A16">
        <f t="shared" si="0"/>
        <v>14</v>
      </c>
      <c r="B16">
        <v>54</v>
      </c>
    </row>
    <row r="17" spans="1:2" x14ac:dyDescent="0.2">
      <c r="A17">
        <f t="shared" si="0"/>
        <v>15</v>
      </c>
      <c r="B17">
        <v>52</v>
      </c>
    </row>
    <row r="18" spans="1:2" x14ac:dyDescent="0.2">
      <c r="A18">
        <f t="shared" si="0"/>
        <v>16</v>
      </c>
      <c r="B18">
        <v>58</v>
      </c>
    </row>
    <row r="19" spans="1:2" x14ac:dyDescent="0.2">
      <c r="A19">
        <f t="shared" si="0"/>
        <v>17</v>
      </c>
      <c r="B19">
        <v>49</v>
      </c>
    </row>
    <row r="20" spans="1:2" x14ac:dyDescent="0.2">
      <c r="A20">
        <f t="shared" si="0"/>
        <v>18</v>
      </c>
      <c r="B20">
        <v>51</v>
      </c>
    </row>
    <row r="21" spans="1:2" x14ac:dyDescent="0.2">
      <c r="A21">
        <f t="shared" si="0"/>
        <v>19</v>
      </c>
      <c r="B21">
        <v>56</v>
      </c>
    </row>
    <row r="22" spans="1:2" x14ac:dyDescent="0.2">
      <c r="A22">
        <f t="shared" si="0"/>
        <v>20</v>
      </c>
      <c r="B22">
        <v>60</v>
      </c>
    </row>
    <row r="23" spans="1:2" x14ac:dyDescent="0.2">
      <c r="A23">
        <f t="shared" si="0"/>
        <v>21</v>
      </c>
      <c r="B23">
        <v>60</v>
      </c>
    </row>
    <row r="24" spans="1:2" x14ac:dyDescent="0.2">
      <c r="A24">
        <f t="shared" si="0"/>
        <v>22</v>
      </c>
      <c r="B24">
        <v>56</v>
      </c>
    </row>
    <row r="25" spans="1:2" x14ac:dyDescent="0.2">
      <c r="A25">
        <f t="shared" si="0"/>
        <v>23</v>
      </c>
      <c r="B25">
        <v>51</v>
      </c>
    </row>
    <row r="26" spans="1:2" x14ac:dyDescent="0.2">
      <c r="A26">
        <f t="shared" si="0"/>
        <v>24</v>
      </c>
      <c r="B26">
        <v>48</v>
      </c>
    </row>
    <row r="27" spans="1:2" x14ac:dyDescent="0.2">
      <c r="A27">
        <f t="shared" si="0"/>
        <v>25</v>
      </c>
      <c r="B27">
        <v>52</v>
      </c>
    </row>
    <row r="28" spans="1:2" x14ac:dyDescent="0.2">
      <c r="A28">
        <f t="shared" si="0"/>
        <v>26</v>
      </c>
      <c r="B28">
        <v>55</v>
      </c>
    </row>
    <row r="29" spans="1:2" x14ac:dyDescent="0.2">
      <c r="A29">
        <f t="shared" si="0"/>
        <v>27</v>
      </c>
      <c r="B29">
        <v>58</v>
      </c>
    </row>
    <row r="30" spans="1:2" x14ac:dyDescent="0.2">
      <c r="A30">
        <f t="shared" si="0"/>
        <v>28</v>
      </c>
      <c r="B30">
        <v>57</v>
      </c>
    </row>
    <row r="31" spans="1:2" x14ac:dyDescent="0.2">
      <c r="A31">
        <f t="shared" si="0"/>
        <v>29</v>
      </c>
      <c r="B31">
        <v>54</v>
      </c>
    </row>
    <row r="32" spans="1:2" x14ac:dyDescent="0.2">
      <c r="A32">
        <f t="shared" si="0"/>
        <v>30</v>
      </c>
      <c r="B32">
        <v>59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C17" zoomScale="124" zoomScaleNormal="124" zoomScalePageLayoutView="124" workbookViewId="0">
      <selection activeCell="S21" sqref="S21"/>
    </sheetView>
  </sheetViews>
  <sheetFormatPr baseColWidth="10" defaultColWidth="8.83203125" defaultRowHeight="15" x14ac:dyDescent="0.2"/>
  <cols>
    <col min="4" max="4" width="11.6640625" customWidth="1"/>
    <col min="5" max="5" width="12.5" customWidth="1"/>
    <col min="11" max="11" width="9.6640625" bestFit="1" customWidth="1"/>
    <col min="14" max="14" width="9.83203125" customWidth="1"/>
  </cols>
  <sheetData>
    <row r="1" spans="1:17" x14ac:dyDescent="0.2">
      <c r="A1" t="s">
        <v>9</v>
      </c>
      <c r="J1" t="s">
        <v>13</v>
      </c>
      <c r="K1" s="2">
        <v>41715</v>
      </c>
      <c r="M1" s="8" t="s">
        <v>20</v>
      </c>
      <c r="N1" s="8"/>
    </row>
    <row r="2" spans="1:17" x14ac:dyDescent="0.2">
      <c r="A2" t="s">
        <v>6</v>
      </c>
      <c r="B2" t="s">
        <v>0</v>
      </c>
      <c r="D2">
        <f>AVERAGE(B3:B32)</f>
        <v>59.4</v>
      </c>
      <c r="E2" t="s">
        <v>14</v>
      </c>
      <c r="I2" t="s">
        <v>15</v>
      </c>
      <c r="J2" t="s">
        <v>11</v>
      </c>
      <c r="K2">
        <f>QUARTILE(B3:B32,1)</f>
        <v>54.25</v>
      </c>
      <c r="M2" s="3" t="s">
        <v>2</v>
      </c>
      <c r="N2" s="4">
        <f>MIN(B3:B32)</f>
        <v>48</v>
      </c>
    </row>
    <row r="3" spans="1:17" x14ac:dyDescent="0.2">
      <c r="A3">
        <v>1</v>
      </c>
      <c r="B3">
        <f>B4-1</f>
        <v>72</v>
      </c>
      <c r="D3">
        <f>MAX(B3:B32)</f>
        <v>76</v>
      </c>
      <c r="E3" t="s">
        <v>1</v>
      </c>
      <c r="I3" t="s">
        <v>16</v>
      </c>
      <c r="J3" t="s">
        <v>1</v>
      </c>
      <c r="K3">
        <v>76</v>
      </c>
      <c r="M3" s="3" t="s">
        <v>11</v>
      </c>
      <c r="N3" s="4">
        <f>QUARTILE(B3:B32,1)</f>
        <v>54.25</v>
      </c>
    </row>
    <row r="4" spans="1:17" x14ac:dyDescent="0.2">
      <c r="A4">
        <f>A3+1</f>
        <v>2</v>
      </c>
      <c r="B4">
        <v>73</v>
      </c>
      <c r="D4">
        <f>MIN(B3:B32)</f>
        <v>48</v>
      </c>
      <c r="E4" t="s">
        <v>2</v>
      </c>
      <c r="I4" t="s">
        <v>17</v>
      </c>
      <c r="J4" t="s">
        <v>10</v>
      </c>
      <c r="K4">
        <v>48</v>
      </c>
      <c r="M4" s="3" t="s">
        <v>19</v>
      </c>
      <c r="N4" s="4">
        <f>QUARTILE(B3:B32,2)</f>
        <v>58</v>
      </c>
    </row>
    <row r="5" spans="1:17" x14ac:dyDescent="0.2">
      <c r="A5">
        <f t="shared" ref="A5:A32" si="0">A4+1</f>
        <v>3</v>
      </c>
      <c r="B5">
        <v>70</v>
      </c>
      <c r="I5" t="s">
        <v>18</v>
      </c>
      <c r="J5" t="s">
        <v>12</v>
      </c>
      <c r="K5">
        <f>QUARTILE(B3:B32,3)</f>
        <v>64.75</v>
      </c>
      <c r="M5" s="3" t="s">
        <v>12</v>
      </c>
      <c r="N5" s="4">
        <f>QUARTILE(B3:B32,3)</f>
        <v>64.75</v>
      </c>
    </row>
    <row r="6" spans="1:17" x14ac:dyDescent="0.2">
      <c r="A6">
        <f t="shared" si="0"/>
        <v>4</v>
      </c>
      <c r="B6">
        <v>64</v>
      </c>
      <c r="D6" s="1">
        <f>(76-48)/6</f>
        <v>4.666666666666667</v>
      </c>
      <c r="E6" t="s">
        <v>7</v>
      </c>
      <c r="M6" s="3" t="s">
        <v>21</v>
      </c>
      <c r="N6" s="4">
        <f>MAX(B3:B32)</f>
        <v>76</v>
      </c>
    </row>
    <row r="7" spans="1:17" x14ac:dyDescent="0.2">
      <c r="A7">
        <f t="shared" si="0"/>
        <v>5</v>
      </c>
      <c r="B7">
        <v>65</v>
      </c>
      <c r="D7">
        <v>5</v>
      </c>
      <c r="E7" t="s">
        <v>8</v>
      </c>
      <c r="J7" t="s">
        <v>19</v>
      </c>
      <c r="K7">
        <f>QUARTILE(B3:B32,2)</f>
        <v>58</v>
      </c>
    </row>
    <row r="8" spans="1:17" x14ac:dyDescent="0.2">
      <c r="A8">
        <f t="shared" si="0"/>
        <v>6</v>
      </c>
      <c r="B8">
        <v>56</v>
      </c>
      <c r="D8" t="s">
        <v>3</v>
      </c>
      <c r="E8" t="s">
        <v>4</v>
      </c>
      <c r="F8" t="s">
        <v>5</v>
      </c>
    </row>
    <row r="9" spans="1:17" x14ac:dyDescent="0.2">
      <c r="A9">
        <f t="shared" si="0"/>
        <v>7</v>
      </c>
      <c r="B9">
        <v>59</v>
      </c>
      <c r="D9">
        <v>48</v>
      </c>
      <c r="E9">
        <v>52</v>
      </c>
      <c r="F9">
        <f>(D9+E9)/2</f>
        <v>50</v>
      </c>
      <c r="N9" s="8" t="s">
        <v>27</v>
      </c>
      <c r="O9" s="8"/>
      <c r="P9" s="8" t="s">
        <v>27</v>
      </c>
      <c r="Q9" s="8"/>
    </row>
    <row r="10" spans="1:17" x14ac:dyDescent="0.2">
      <c r="A10">
        <f t="shared" si="0"/>
        <v>8</v>
      </c>
      <c r="B10">
        <v>65</v>
      </c>
      <c r="D10">
        <f>SUM(D9,$D$7)</f>
        <v>53</v>
      </c>
      <c r="E10">
        <v>57</v>
      </c>
      <c r="F10">
        <v>55</v>
      </c>
      <c r="M10" s="3" t="s">
        <v>22</v>
      </c>
      <c r="N10" s="7">
        <f>N2</f>
        <v>48</v>
      </c>
      <c r="O10" s="7"/>
      <c r="P10" s="7">
        <f>N2</f>
        <v>48</v>
      </c>
      <c r="Q10" s="7"/>
    </row>
    <row r="11" spans="1:17" x14ac:dyDescent="0.2">
      <c r="A11">
        <f t="shared" si="0"/>
        <v>9</v>
      </c>
      <c r="B11">
        <v>56</v>
      </c>
      <c r="D11">
        <f t="shared" ref="D11:D14" si="1">SUM(D10,$D$7)</f>
        <v>58</v>
      </c>
      <c r="E11">
        <v>62</v>
      </c>
      <c r="F11">
        <v>60</v>
      </c>
      <c r="M11" s="5" t="s">
        <v>23</v>
      </c>
      <c r="N11" s="7">
        <f>N3-N2</f>
        <v>6.25</v>
      </c>
      <c r="O11" s="7"/>
      <c r="P11" s="7">
        <f>N3-N2</f>
        <v>6.25</v>
      </c>
      <c r="Q11" s="7"/>
    </row>
    <row r="12" spans="1:17" x14ac:dyDescent="0.2">
      <c r="A12">
        <f t="shared" si="0"/>
        <v>10</v>
      </c>
      <c r="B12">
        <v>68</v>
      </c>
      <c r="D12">
        <f t="shared" si="1"/>
        <v>63</v>
      </c>
      <c r="E12">
        <v>67</v>
      </c>
      <c r="F12">
        <v>65</v>
      </c>
      <c r="M12" s="6" t="s">
        <v>24</v>
      </c>
      <c r="N12" s="7">
        <f>N4-N3</f>
        <v>3.75</v>
      </c>
      <c r="O12" s="7"/>
      <c r="P12" s="7">
        <f>N4-N3</f>
        <v>3.75</v>
      </c>
      <c r="Q12" s="7"/>
    </row>
    <row r="13" spans="1:17" x14ac:dyDescent="0.2">
      <c r="A13">
        <f t="shared" si="0"/>
        <v>11</v>
      </c>
      <c r="B13">
        <v>76</v>
      </c>
      <c r="D13">
        <f t="shared" si="1"/>
        <v>68</v>
      </c>
      <c r="E13">
        <v>72</v>
      </c>
      <c r="F13">
        <v>70</v>
      </c>
      <c r="M13" s="6" t="s">
        <v>25</v>
      </c>
      <c r="N13" s="7">
        <f>N5-N4</f>
        <v>6.75</v>
      </c>
      <c r="O13" s="7"/>
      <c r="P13" s="7">
        <f>N5-N4</f>
        <v>6.75</v>
      </c>
      <c r="Q13" s="7"/>
    </row>
    <row r="14" spans="1:17" x14ac:dyDescent="0.2">
      <c r="A14">
        <f t="shared" si="0"/>
        <v>12</v>
      </c>
      <c r="B14">
        <v>68</v>
      </c>
      <c r="D14">
        <f t="shared" si="1"/>
        <v>73</v>
      </c>
      <c r="E14">
        <v>77</v>
      </c>
      <c r="F14">
        <v>75</v>
      </c>
      <c r="M14" s="6" t="s">
        <v>26</v>
      </c>
      <c r="N14" s="7">
        <f>N6-N5</f>
        <v>11.25</v>
      </c>
      <c r="O14" s="7"/>
      <c r="P14" s="7">
        <f>N6-N5</f>
        <v>11.25</v>
      </c>
      <c r="Q14" s="7"/>
    </row>
    <row r="15" spans="1:17" x14ac:dyDescent="0.2">
      <c r="A15">
        <f t="shared" si="0"/>
        <v>13</v>
      </c>
      <c r="B15">
        <v>60</v>
      </c>
    </row>
    <row r="16" spans="1:17" x14ac:dyDescent="0.2">
      <c r="A16">
        <f t="shared" si="0"/>
        <v>14</v>
      </c>
      <c r="B16">
        <v>54</v>
      </c>
    </row>
    <row r="17" spans="1:2" x14ac:dyDescent="0.2">
      <c r="A17">
        <f t="shared" si="0"/>
        <v>15</v>
      </c>
      <c r="B17">
        <v>52</v>
      </c>
    </row>
    <row r="18" spans="1:2" x14ac:dyDescent="0.2">
      <c r="A18">
        <f t="shared" si="0"/>
        <v>16</v>
      </c>
      <c r="B18">
        <v>58</v>
      </c>
    </row>
    <row r="19" spans="1:2" x14ac:dyDescent="0.2">
      <c r="A19">
        <f t="shared" si="0"/>
        <v>17</v>
      </c>
      <c r="B19">
        <v>49</v>
      </c>
    </row>
    <row r="20" spans="1:2" x14ac:dyDescent="0.2">
      <c r="A20">
        <f t="shared" si="0"/>
        <v>18</v>
      </c>
      <c r="B20">
        <v>51</v>
      </c>
    </row>
    <row r="21" spans="1:2" x14ac:dyDescent="0.2">
      <c r="A21">
        <f t="shared" si="0"/>
        <v>19</v>
      </c>
      <c r="B21">
        <v>56</v>
      </c>
    </row>
    <row r="22" spans="1:2" x14ac:dyDescent="0.2">
      <c r="A22">
        <f t="shared" si="0"/>
        <v>20</v>
      </c>
      <c r="B22">
        <v>60</v>
      </c>
    </row>
    <row r="23" spans="1:2" x14ac:dyDescent="0.2">
      <c r="A23">
        <f t="shared" si="0"/>
        <v>21</v>
      </c>
      <c r="B23">
        <v>60</v>
      </c>
    </row>
    <row r="24" spans="1:2" x14ac:dyDescent="0.2">
      <c r="A24">
        <f t="shared" si="0"/>
        <v>22</v>
      </c>
      <c r="B24">
        <v>56</v>
      </c>
    </row>
    <row r="25" spans="1:2" x14ac:dyDescent="0.2">
      <c r="A25">
        <f t="shared" si="0"/>
        <v>23</v>
      </c>
      <c r="B25">
        <v>51</v>
      </c>
    </row>
    <row r="26" spans="1:2" x14ac:dyDescent="0.2">
      <c r="A26">
        <f t="shared" si="0"/>
        <v>24</v>
      </c>
      <c r="B26">
        <v>48</v>
      </c>
    </row>
    <row r="27" spans="1:2" x14ac:dyDescent="0.2">
      <c r="A27">
        <f t="shared" si="0"/>
        <v>25</v>
      </c>
      <c r="B27">
        <v>52</v>
      </c>
    </row>
    <row r="28" spans="1:2" x14ac:dyDescent="0.2">
      <c r="A28">
        <f t="shared" si="0"/>
        <v>26</v>
      </c>
      <c r="B28">
        <v>55</v>
      </c>
    </row>
    <row r="29" spans="1:2" x14ac:dyDescent="0.2">
      <c r="A29">
        <f t="shared" si="0"/>
        <v>27</v>
      </c>
      <c r="B29">
        <v>58</v>
      </c>
    </row>
    <row r="30" spans="1:2" x14ac:dyDescent="0.2">
      <c r="A30">
        <f t="shared" si="0"/>
        <v>28</v>
      </c>
      <c r="B30">
        <v>57</v>
      </c>
    </row>
    <row r="31" spans="1:2" x14ac:dyDescent="0.2">
      <c r="A31">
        <f t="shared" si="0"/>
        <v>29</v>
      </c>
      <c r="B31">
        <v>54</v>
      </c>
    </row>
    <row r="32" spans="1:2" x14ac:dyDescent="0.2">
      <c r="A32">
        <f t="shared" si="0"/>
        <v>30</v>
      </c>
      <c r="B32">
        <v>59</v>
      </c>
    </row>
  </sheetData>
  <mergeCells count="13">
    <mergeCell ref="N13:O13"/>
    <mergeCell ref="N14:O14"/>
    <mergeCell ref="P9:Q9"/>
    <mergeCell ref="P10:Q10"/>
    <mergeCell ref="P11:Q11"/>
    <mergeCell ref="P12:Q12"/>
    <mergeCell ref="P13:Q13"/>
    <mergeCell ref="P14:Q14"/>
    <mergeCell ref="M1:N1"/>
    <mergeCell ref="N9:O9"/>
    <mergeCell ref="N10:O10"/>
    <mergeCell ref="N11:O11"/>
    <mergeCell ref="N12:O1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"/>
  <sheetViews>
    <sheetView workbookViewId="0">
      <selection activeCell="T40" sqref="T40"/>
    </sheetView>
  </sheetViews>
  <sheetFormatPr baseColWidth="10" defaultColWidth="8.83203125" defaultRowHeight="15" x14ac:dyDescent="0.2"/>
  <sheetData>
    <row r="1" spans="3:3" x14ac:dyDescent="0.2">
      <c r="C1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5 B (2)</vt:lpstr>
      <vt:lpstr>Lab 5 B</vt:lpstr>
      <vt:lpstr>Lab 5 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Bianca Sosnovski</cp:lastModifiedBy>
  <dcterms:created xsi:type="dcterms:W3CDTF">2013-09-27T02:54:34Z</dcterms:created>
  <dcterms:modified xsi:type="dcterms:W3CDTF">2023-08-09T15:32:39Z</dcterms:modified>
</cp:coreProperties>
</file>