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0" documentId="8_{A98CBB15-CAD9-4AD5-A744-0CE389D9D76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6" i="1"/>
  <c r="F7" i="1"/>
  <c r="F8" i="1"/>
  <c r="F5" i="1"/>
  <c r="F4" i="1"/>
  <c r="F3" i="1"/>
</calcChain>
</file>

<file path=xl/sharedStrings.xml><?xml version="1.0" encoding="utf-8"?>
<sst xmlns="http://schemas.openxmlformats.org/spreadsheetml/2006/main" count="69" uniqueCount="69">
  <si>
    <t>nome</t>
  </si>
  <si>
    <t>faixa que está</t>
  </si>
  <si>
    <t>vitorias</t>
  </si>
  <si>
    <t>empate</t>
  </si>
  <si>
    <t>derrota</t>
  </si>
  <si>
    <t>quantos pontos tem</t>
  </si>
  <si>
    <t>percentual de pontos iniciais da faixa</t>
  </si>
  <si>
    <t>percentual de pontos conquistado em luta</t>
  </si>
  <si>
    <t>total de lutas</t>
  </si>
  <si>
    <t>percentual de vitorias</t>
  </si>
  <si>
    <t>percentual de derrotas</t>
  </si>
  <si>
    <t>vitoria em todas as lutas</t>
  </si>
  <si>
    <t>porcentagem do total de lutas</t>
  </si>
  <si>
    <t>luan</t>
  </si>
  <si>
    <t>azul</t>
  </si>
  <si>
    <t>1000/1042*100=95,96</t>
  </si>
  <si>
    <t>42/1042*100=4,03</t>
  </si>
  <si>
    <t>5/8*100=62.55</t>
  </si>
  <si>
    <t>3/8*100=37,5%</t>
  </si>
  <si>
    <t>total de lutas *10</t>
  </si>
  <si>
    <t>faixaAzul/(total de lutas *10)*100</t>
  </si>
  <si>
    <t>washington</t>
  </si>
  <si>
    <t>amarela</t>
  </si>
  <si>
    <t>2000/2122*100=94,25</t>
  </si>
  <si>
    <t>122/2122*100=5,74</t>
  </si>
  <si>
    <t>5/8*100=62.5%</t>
  </si>
  <si>
    <t>3/8*100=37.5%</t>
  </si>
  <si>
    <t>total de lutas *30</t>
  </si>
  <si>
    <t>faxaAmarela/(total de lutas *30)*100</t>
  </si>
  <si>
    <t>luis</t>
  </si>
  <si>
    <t>laranja</t>
  </si>
  <si>
    <t>5000/5330*100=93,80</t>
  </si>
  <si>
    <t>330/5330*100=6,19</t>
  </si>
  <si>
    <t>6/7*100=85,71%</t>
  </si>
  <si>
    <t>1/7*100=14,28%</t>
  </si>
  <si>
    <t>total de lutas *60</t>
  </si>
  <si>
    <t>faixaLaranja/(total de lutas *60)*100</t>
  </si>
  <si>
    <t>lucas</t>
  </si>
  <si>
    <t xml:space="preserve">verde </t>
  </si>
  <si>
    <t>10000/10354*100=96,58</t>
  </si>
  <si>
    <t>354/10354*100=3,41</t>
  </si>
  <si>
    <t>7/10*100=70%</t>
  </si>
  <si>
    <t>3/10*100=30%</t>
  </si>
  <si>
    <t>total de lutas *100</t>
  </si>
  <si>
    <t>faixaVerde/(total de lutas *100)*100</t>
  </si>
  <si>
    <t>lenon</t>
  </si>
  <si>
    <t>roxa</t>
  </si>
  <si>
    <t>15000/16127*100=93,01</t>
  </si>
  <si>
    <t>1127/16127*100=6,99</t>
  </si>
  <si>
    <t>9/13*100=69.23%</t>
  </si>
  <si>
    <t>4/13*100=30.76%</t>
  </si>
  <si>
    <t>total de lutas *150</t>
  </si>
  <si>
    <t>faixaRoxa/(total de lutas *150)*100</t>
  </si>
  <si>
    <t>gabriel</t>
  </si>
  <si>
    <t>marrom</t>
  </si>
  <si>
    <t>25000/26802*100=93.27</t>
  </si>
  <si>
    <t>1802/26802*100=6,72</t>
  </si>
  <si>
    <t>7/10*100=70.00%</t>
  </si>
  <si>
    <t>3/10*100=30.00%</t>
  </si>
  <si>
    <t>total de lutas *300</t>
  </si>
  <si>
    <t>faixaMarrom/(total de lutas *300)*100</t>
  </si>
  <si>
    <t>jhon</t>
  </si>
  <si>
    <t>preta</t>
  </si>
  <si>
    <t>50000/51750*100=96,61</t>
  </si>
  <si>
    <t>1750/51750*100=3,39</t>
  </si>
  <si>
    <t>4/5*100=80%</t>
  </si>
  <si>
    <t>1/5*100=20.00%</t>
  </si>
  <si>
    <t>total de lutas *500</t>
  </si>
  <si>
    <t>faixaPreta/(total de lutas *500)*100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</si>
</sst>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K8" sqref="K8"/>
    </sheetView>
  </sheetViews>
  <sheetFormatPr defaultRowHeight="15"/>
  <cols>
    <col min="2" max="2" width="12.7109375" customWidth="1"/>
    <col min="6" max="6" width="18" customWidth="1"/>
    <col min="7" max="7" width="32.28515625" customWidth="1"/>
    <col min="8" max="8" width="36.42578125" customWidth="1"/>
    <col min="9" max="9" width="11.85546875" customWidth="1"/>
    <col min="10" max="10" width="19" customWidth="1"/>
    <col min="11" max="11" width="20" customWidth="1"/>
    <col min="12" max="12" width="21.28515625" customWidth="1"/>
    <col min="13" max="13" width="26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>
        <v>5</v>
      </c>
      <c r="D2">
        <v>1</v>
      </c>
      <c r="E2">
        <v>2</v>
      </c>
      <c r="F2">
        <f>((C2 * 10)+(D2 * 2)-(E3 *( 10 * 0.5)))</f>
        <v>42</v>
      </c>
      <c r="G2" t="s">
        <v>15</v>
      </c>
      <c r="H2" t="s">
        <v>16</v>
      </c>
      <c r="I2">
        <v>8</v>
      </c>
      <c r="J2" s="1" t="s">
        <v>17</v>
      </c>
      <c r="K2" t="s">
        <v>18</v>
      </c>
      <c r="L2" t="s">
        <v>19</v>
      </c>
      <c r="M2" t="s">
        <v>20</v>
      </c>
    </row>
    <row r="3" spans="1:13">
      <c r="A3" t="s">
        <v>21</v>
      </c>
      <c r="B3" t="s">
        <v>22</v>
      </c>
      <c r="C3">
        <v>5</v>
      </c>
      <c r="D3">
        <v>1</v>
      </c>
      <c r="E3">
        <v>2</v>
      </c>
      <c r="F3">
        <f>((C3 * 30)+(D3 * 2)-(E3 *( 30 * 0.5)))</f>
        <v>122</v>
      </c>
      <c r="G3" t="s">
        <v>23</v>
      </c>
      <c r="H3" t="s">
        <v>24</v>
      </c>
      <c r="I3">
        <v>8</v>
      </c>
      <c r="J3" t="s">
        <v>25</v>
      </c>
      <c r="K3" t="s">
        <v>26</v>
      </c>
      <c r="L3" t="s">
        <v>27</v>
      </c>
      <c r="M3" t="s">
        <v>28</v>
      </c>
    </row>
    <row r="4" spans="1:13">
      <c r="A4" t="s">
        <v>29</v>
      </c>
      <c r="B4" t="s">
        <v>30</v>
      </c>
      <c r="C4">
        <v>6</v>
      </c>
      <c r="D4">
        <v>0</v>
      </c>
      <c r="E4">
        <v>1</v>
      </c>
      <c r="F4">
        <f>((C4 * 60)+(D4 * 0)-(E4 *( 60 * 0.5)))</f>
        <v>330</v>
      </c>
      <c r="G4" t="s">
        <v>31</v>
      </c>
      <c r="H4" t="s">
        <v>32</v>
      </c>
      <c r="I4">
        <v>7</v>
      </c>
      <c r="J4" t="s">
        <v>33</v>
      </c>
      <c r="K4" t="s">
        <v>34</v>
      </c>
      <c r="L4" t="s">
        <v>35</v>
      </c>
      <c r="M4" t="s">
        <v>36</v>
      </c>
    </row>
    <row r="5" spans="1:13">
      <c r="A5" t="s">
        <v>37</v>
      </c>
      <c r="B5" t="s">
        <v>38</v>
      </c>
      <c r="C5">
        <v>7</v>
      </c>
      <c r="D5">
        <v>2</v>
      </c>
      <c r="E5">
        <v>1</v>
      </c>
      <c r="F5">
        <f>((C5 * 100)+(D5 * 2)-(E5 *( 100 * 0.5)))</f>
        <v>654</v>
      </c>
      <c r="G5" t="s">
        <v>39</v>
      </c>
      <c r="H5" t="s">
        <v>40</v>
      </c>
      <c r="I5">
        <v>10</v>
      </c>
      <c r="J5" t="s">
        <v>41</v>
      </c>
      <c r="K5" t="s">
        <v>42</v>
      </c>
      <c r="L5" t="s">
        <v>43</v>
      </c>
      <c r="M5" t="s">
        <v>44</v>
      </c>
    </row>
    <row r="6" spans="1:13">
      <c r="A6" t="s">
        <v>45</v>
      </c>
      <c r="B6" t="s">
        <v>46</v>
      </c>
      <c r="C6">
        <v>9</v>
      </c>
      <c r="D6">
        <v>1</v>
      </c>
      <c r="E6">
        <v>3</v>
      </c>
      <c r="F6">
        <f>((C6* 150)+(D6 * 2)-(E6 *( 150 * 0.5)))</f>
        <v>1127</v>
      </c>
      <c r="G6" t="s">
        <v>47</v>
      </c>
      <c r="H6" t="s">
        <v>48</v>
      </c>
      <c r="I6">
        <v>13</v>
      </c>
      <c r="J6" t="s">
        <v>49</v>
      </c>
      <c r="K6" t="s">
        <v>50</v>
      </c>
      <c r="L6" t="s">
        <v>51</v>
      </c>
      <c r="M6" t="s">
        <v>52</v>
      </c>
    </row>
    <row r="7" spans="1:13">
      <c r="A7" t="s">
        <v>53</v>
      </c>
      <c r="B7" t="s">
        <v>54</v>
      </c>
      <c r="C7">
        <v>7</v>
      </c>
      <c r="D7">
        <v>1</v>
      </c>
      <c r="E7">
        <v>2</v>
      </c>
      <c r="F7">
        <f>((C7 * 300)+(D7* 2)-(E7 *( 300 * 0.5)))</f>
        <v>1802</v>
      </c>
      <c r="G7" t="s">
        <v>55</v>
      </c>
      <c r="H7" t="s">
        <v>56</v>
      </c>
      <c r="I7">
        <v>10</v>
      </c>
      <c r="J7" t="s">
        <v>57</v>
      </c>
      <c r="K7" t="s">
        <v>58</v>
      </c>
      <c r="L7" t="s">
        <v>59</v>
      </c>
      <c r="M7" t="s">
        <v>60</v>
      </c>
    </row>
    <row r="8" spans="1:13">
      <c r="A8" t="s">
        <v>61</v>
      </c>
      <c r="B8" t="s">
        <v>62</v>
      </c>
      <c r="C8">
        <v>4</v>
      </c>
      <c r="D8">
        <v>0</v>
      </c>
      <c r="E8">
        <v>1</v>
      </c>
      <c r="F8">
        <f>((C8 * 500)+(D8 * 2)-(E8 *( 500 * 0.5)))</f>
        <v>1750</v>
      </c>
      <c r="G8" t="s">
        <v>63</v>
      </c>
      <c r="H8" t="s">
        <v>64</v>
      </c>
      <c r="I8">
        <v>5</v>
      </c>
      <c r="J8" t="s">
        <v>65</v>
      </c>
      <c r="K8" t="s">
        <v>66</v>
      </c>
      <c r="L8" t="s">
        <v>67</v>
      </c>
      <c r="M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2022-09-08T16:50:09Z</dcterms:created>
  <dcterms:modified xsi:type="dcterms:W3CDTF">2022-09-13T23:36:27Z</dcterms:modified>
  <cp:category/>
  <cp:contentStatus/>
</cp:coreProperties>
</file>