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ee\source\repos\santisart_app\santisart_app\ExcelTemp\"/>
    </mc:Choice>
  </mc:AlternateContent>
  <xr:revisionPtr revIDLastSave="0" documentId="13_ncr:1_{6838DAEE-1175-47E4-A41D-B0AB88B2A4ED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3" sheetId="3" r:id="rId2"/>
    <sheet name="Sheet2" sheetId="4" r:id="rId3"/>
    <sheet name="Sheet4" sheetId="5" r:id="rId4"/>
    <sheet name="Sheet5" sheetId="6" r:id="rId5"/>
  </sheets>
  <externalReferences>
    <externalReference r:id="rId6"/>
    <externalReference r:id="rId7"/>
    <externalReference r:id="rId8"/>
    <externalReference r:id="rId9"/>
  </externalReferences>
  <definedNames>
    <definedName name="PP1CopyArea">#REF!</definedName>
    <definedName name="PP3Area">#REF!</definedName>
    <definedName name="PP3Area2">#REF!</definedName>
    <definedName name="PP3FrontArea">#REF!</definedName>
    <definedName name="PP3FrontArea2">#REF!</definedName>
    <definedName name="PP3RearArea">#REF!</definedName>
    <definedName name="PP3RearArea2">#REF!</definedName>
    <definedName name="pptype2">[1]รายงานผลการเรียน!$P$21:$P$22</definedName>
    <definedName name="_xlnm.Print_Area" localSheetId="0">Sheet1!$A$1:$AP$116</definedName>
    <definedName name="printtype">[2]รายงานผลการเรียน!$P$21:$P$22</definedName>
    <definedName name="printtype2">[3]รายงานผลการเรียน!$P$21:$P$24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1" i="6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W103" i="1" l="1"/>
  <c r="W101" i="1"/>
  <c r="AE97" i="1"/>
  <c r="AO93" i="1"/>
  <c r="AO91" i="1"/>
  <c r="AO90" i="1"/>
  <c r="AO89" i="1"/>
  <c r="AO88" i="1"/>
  <c r="AO87" i="1"/>
  <c r="AO86" i="1"/>
  <c r="AO85" i="1"/>
  <c r="AO84" i="1"/>
  <c r="AD60" i="1"/>
  <c r="J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<sst xmlns="http://schemas.openxmlformats.org/spreadsheetml/2006/main" count="2151" uniqueCount="513">
  <si>
    <t>โรงเรียน</t>
  </si>
  <si>
    <t>สังกัด</t>
  </si>
  <si>
    <t>ตำบล/แขวง</t>
  </si>
  <si>
    <t>ชื่อ</t>
  </si>
  <si>
    <t>อำเภอ/เขต</t>
  </si>
  <si>
    <t>ชื่อสกุล</t>
  </si>
  <si>
    <t xml:space="preserve">จังหวัด </t>
  </si>
  <si>
    <t>เลขประจำตัวนักเรียน</t>
  </si>
  <si>
    <t>สำนักงานเขตพื้นที่การศึกษา</t>
  </si>
  <si>
    <t>เลขประจำตัวประชาชน</t>
  </si>
  <si>
    <t>วันเข้าเรียน</t>
  </si>
  <si>
    <t>พฤษภาคม</t>
  </si>
  <si>
    <t>เกิดวันที่</t>
  </si>
  <si>
    <t>เดือน</t>
  </si>
  <si>
    <t xml:space="preserve">พ. ศ. </t>
  </si>
  <si>
    <t>โรงเรียนเดิม</t>
  </si>
  <si>
    <t>โรงเรียนสันติศาสน์วิทยา</t>
  </si>
  <si>
    <t>เพศ</t>
  </si>
  <si>
    <t>สัญชาติ</t>
  </si>
  <si>
    <t>ไทย</t>
  </si>
  <si>
    <t>ศาสนา</t>
  </si>
  <si>
    <t>อิสลาม</t>
  </si>
  <si>
    <t>จังหวัด</t>
  </si>
  <si>
    <t>ปัตตานี</t>
  </si>
  <si>
    <t>ชื่อ-ชื่อสกุลบิดา</t>
  </si>
  <si>
    <t>นายอับดุลรอหีม   เบนอาดัม</t>
  </si>
  <si>
    <t>ชั้นเรียนสุดท้าย</t>
  </si>
  <si>
    <t>ชั้นประถมศึกษาปีที่  6</t>
  </si>
  <si>
    <t>ชื่อ-ชื่อสกุลมารดา</t>
  </si>
  <si>
    <t>นางสาวคอลีเยาะ   หวังจิ</t>
  </si>
  <si>
    <t>ผลการเรียนรายวิชา</t>
  </si>
  <si>
    <t>รหัส/รายวิชา</t>
  </si>
  <si>
    <t>หน่วยกิต</t>
  </si>
  <si>
    <t>ผลการเรียน</t>
  </si>
  <si>
    <t>ปีการศึกษา 2553  มัธยมศึกษาปีที่ 1</t>
  </si>
  <si>
    <t>ปีการศึกษา 2554  มัธยมศึกษาปีที่ 2</t>
  </si>
  <si>
    <t>ปีการศึกษา 2555  มัธยมศึกษาปีที่ 3</t>
  </si>
  <si>
    <t>ภาคเรียนที่ 1</t>
  </si>
  <si>
    <t>ท21101  ภาษาไทย</t>
  </si>
  <si>
    <t>ท22101  ภาษาไทย</t>
  </si>
  <si>
    <t>ท23102  ภาษาไทย</t>
  </si>
  <si>
    <t>ค21101  คณิตศาสตร์</t>
  </si>
  <si>
    <t>ค22101  คณิตศาสตร์</t>
  </si>
  <si>
    <t>ค23102  คณิตศาสตร์</t>
  </si>
  <si>
    <t>ค21201  เสริมทักษะภาษาไทย 1</t>
  </si>
  <si>
    <t>ค22201  คณิตศาสตร์เพิ่ม 1</t>
  </si>
  <si>
    <t>ว23102  วิทยาศาสตร์</t>
  </si>
  <si>
    <t>ว21101  วิทยาศาสตร์</t>
  </si>
  <si>
    <t>ว22101  วิทยาศาสตร์</t>
  </si>
  <si>
    <t>ว23201  วิจัยและโครงงานวิทยาศาสตร์ 1</t>
  </si>
  <si>
    <t>ส21101  สังคมศึกษาฯ</t>
  </si>
  <si>
    <t>ส22101  สังคมศึกษาฯ</t>
  </si>
  <si>
    <t>ส23102  สังคมศึกษาฯ</t>
  </si>
  <si>
    <t>ส21103  ประวัติศาสตร์</t>
  </si>
  <si>
    <t>ส22103  ประวัติศาสตร์</t>
  </si>
  <si>
    <t>ส23104  ประวัติศาสตร์</t>
  </si>
  <si>
    <t>ส21201  หลักศาสนา(อัล-กุรอาน) 1</t>
  </si>
  <si>
    <t>ส22201  หลักศาสนา(อัล-กุรอาน) 3</t>
  </si>
  <si>
    <t>ส23201  หลักศาสนา(อัล-กุรอาน) 5</t>
  </si>
  <si>
    <t>ส21231  หน้าที่พลเมือง 1</t>
  </si>
  <si>
    <t>ส22233  หน้าที่พลเมือง 3</t>
  </si>
  <si>
    <t>ส23235  หน้าที่พลเมือง 5</t>
  </si>
  <si>
    <t>พ21101  สุขศึกษา</t>
  </si>
  <si>
    <t>พ22101  สุขศึกษา</t>
  </si>
  <si>
    <t>พ23102  สุขศึกษา</t>
  </si>
  <si>
    <t>พ21103  พลศึกษา</t>
  </si>
  <si>
    <t>พ22103  พลศึกษา</t>
  </si>
  <si>
    <t>พ23104  พลศึกษา</t>
  </si>
  <si>
    <t>ศ21101  ศิลปะ</t>
  </si>
  <si>
    <t>ศ22101  ศิลปะ</t>
  </si>
  <si>
    <t>ศ23102  ศิลปะ</t>
  </si>
  <si>
    <t>ง21101  การงานอาชีพและเทคโนโลยี</t>
  </si>
  <si>
    <t>ง22101  การงานอาชีพและเทคโนโลยี</t>
  </si>
  <si>
    <t>ง23102  การงานอาชีพและเทคโนโลยี</t>
  </si>
  <si>
    <t>อ21101  ภาษาอังกฤษ</t>
  </si>
  <si>
    <t>อ22101  ภาษาอังกฤษ</t>
  </si>
  <si>
    <t>อ23102  ภาษาอังกฤษ</t>
  </si>
  <si>
    <t>ร21201  ภาษาอาหรับ 1</t>
  </si>
  <si>
    <t>ร22201  ภาษาอาหรับ 3</t>
  </si>
  <si>
    <t>ร23201  ภาษาอาหรับ 5</t>
  </si>
  <si>
    <t>ภาคเรียนที่ 2  มัธยมศึกษาปีที่ 1</t>
  </si>
  <si>
    <t>ภาคเรียนที่ 2  มัธยมศึกษาปีที่ 2</t>
  </si>
  <si>
    <t>ภาคเรียนที่ 2  มัธยมศึกษาปีที่ 3</t>
  </si>
  <si>
    <t>ท21102  ภาษาไทย</t>
  </si>
  <si>
    <t>ท22102  ภาษาไทย</t>
  </si>
  <si>
    <t>ท21202  เสริมทักษะภาษาไทย 2</t>
  </si>
  <si>
    <t>ค22102  คณิตศาสตร์</t>
  </si>
  <si>
    <t>ค21102  คณิตศาสตร์</t>
  </si>
  <si>
    <t>ค22202  คณิตศาสตร์เพิ่ม 2</t>
  </si>
  <si>
    <t>ว21102  วิทยาศาสตร์</t>
  </si>
  <si>
    <t>ว22102  วิทยาศาสตร์</t>
  </si>
  <si>
    <t>ว23202  วิจัยและโครงงานวิทยาศาสตร์ 2</t>
  </si>
  <si>
    <t>ส21103  สังคมศึกษาฯ</t>
  </si>
  <si>
    <t>ส22102  สังคมศึกษาฯ</t>
  </si>
  <si>
    <t>ส23103  สังคมศึกษาฯ</t>
  </si>
  <si>
    <t>ส21104  ประวัติศาสตร์</t>
  </si>
  <si>
    <t>ส22104  ประวัติศาสตร์</t>
  </si>
  <si>
    <t>ส21202  หลักศาสนา(อัล-กุรอาน) 2</t>
  </si>
  <si>
    <t>ส22202  หลักศาสนา(อัล-กุรอาน) 4</t>
  </si>
  <si>
    <t>ส23202  หลักศาสนา(อัล-กุรอาน) 5</t>
  </si>
  <si>
    <t>ส21232  หน้าที่พลเมือง 2</t>
  </si>
  <si>
    <t>ส22234  หน้าที่พลเมือง 4</t>
  </si>
  <si>
    <t>ส23236  หน้าที่พลเมือง 6</t>
  </si>
  <si>
    <t>พ21102  สุขศึกษา</t>
  </si>
  <si>
    <t>พ22102  สุขศึกษา</t>
  </si>
  <si>
    <t>พ21104  พลศึกษา</t>
  </si>
  <si>
    <t>พ22104  พลศึกษา</t>
  </si>
  <si>
    <t>ศ21102  ศิลปะ</t>
  </si>
  <si>
    <t>ศ22102  ศิลปะ</t>
  </si>
  <si>
    <t>ง21102  การงานอาชีพและเทคโนโลยี</t>
  </si>
  <si>
    <t>ง22102  การงานอาชีพและเทคโนโลยี</t>
  </si>
  <si>
    <t>อ21102  ภาษาอังกฤษ</t>
  </si>
  <si>
    <t>อ22102  ภาษาอังกฤษ</t>
  </si>
  <si>
    <t>ร21202  ภาษาอาหรับ 2</t>
  </si>
  <si>
    <t>ร22202  ภาษาอาหรับ 4</t>
  </si>
  <si>
    <t>ร23202  ภาษาอาหรับ 5</t>
  </si>
  <si>
    <t>(</t>
  </si>
  <si>
    <t>)</t>
  </si>
  <si>
    <t>ผลการประเมินกิจกรรมพัฒนาผู้เรียน</t>
  </si>
  <si>
    <t>กิจกรรม</t>
  </si>
  <si>
    <t>เวลา</t>
  </si>
  <si>
    <t>(ชั่วโมง)</t>
  </si>
  <si>
    <t>ผลการ</t>
  </si>
  <si>
    <t>ประเมิน</t>
  </si>
  <si>
    <t>ปีการศึกษา 2553  ภาคเรียนที่ 1</t>
  </si>
  <si>
    <t>ปีการศึกษา 2554  ภาคเรียนที่ 1</t>
  </si>
  <si>
    <t>ปีการศึกษา 2555  ภาคเรียนที่ 1</t>
  </si>
  <si>
    <t>ลูกเสือ เนตรนารี</t>
  </si>
  <si>
    <t>ผ</t>
  </si>
  <si>
    <t>ชุมนุม</t>
  </si>
  <si>
    <t>ชุมนุมคอมพิวเตอร์</t>
  </si>
  <si>
    <t>กิจกรรมเพื่อสังคมและสาธารณประโยชน์</t>
  </si>
  <si>
    <t>แนะแนว</t>
  </si>
  <si>
    <t>ปีการศึกษา 2553  ภาคเรียนที่ 2</t>
  </si>
  <si>
    <t>ปีการศึกษา 2554  ภาคเรียนที่ 2</t>
  </si>
  <si>
    <t>ปีการศึกษา 2555  ภาคเรียนที่ 2</t>
  </si>
  <si>
    <t>สรุปผลการประเมิน</t>
  </si>
  <si>
    <t>ผลการตัดสิน</t>
  </si>
  <si>
    <t>กลุ่มสาระการเรียนรู้/
 การศึกษาค้นคว้าด้วยตนเอง</t>
  </si>
  <si>
    <t>รวม</t>
  </si>
  <si>
    <t>เฉลี่ย</t>
  </si>
  <si>
    <t>1.  จำนวนหน่วยกิตรายวิชาพื้นฐานที่เรียน</t>
  </si>
  <si>
    <t>ได้</t>
  </si>
  <si>
    <t>ผ่าน</t>
  </si>
  <si>
    <t>จำนวนหน่วยกิตรายวิชาเพิ่มเติมที่เรียน</t>
  </si>
  <si>
    <t>2.  ผลการประเมินการอ่าน คิดวิเคราะห์ และเขียน</t>
  </si>
  <si>
    <t>ดี</t>
  </si>
  <si>
    <t>ภาษาไทย</t>
  </si>
  <si>
    <t>3.  ผลการประเมินคุณลักษณะอันพึงประสงค์</t>
  </si>
  <si>
    <t>คณิตศาสตร์</t>
  </si>
  <si>
    <t>4.  ผลการประเมินกิจกรรมพัฒนาผู้เรียน</t>
  </si>
  <si>
    <t>วิทยาศาสตร์</t>
  </si>
  <si>
    <t>สังคมศึกษา ศาสนาและวัฒนธรรม</t>
  </si>
  <si>
    <t>สุขศึกษาและพลศึกษา</t>
  </si>
  <si>
    <t>วันอนุมัติการจบ</t>
  </si>
  <si>
    <t>มีนาคม</t>
  </si>
  <si>
    <t>ศิลปะ</t>
  </si>
  <si>
    <t>วันออกจากโรงเรียน</t>
  </si>
  <si>
    <t>การงานอาชีพและเทคโนโลยี</t>
  </si>
  <si>
    <t>สาเหตุที่ออกจากโรงเรียน</t>
  </si>
  <si>
    <t>จบการศึกษาภาคบังคับ</t>
  </si>
  <si>
    <t>ภาษาต่างประเทศ</t>
  </si>
  <si>
    <t>การศึกษาค้นคว้าด้วยตนเอง (IS)</t>
  </si>
  <si>
    <t>-</t>
  </si>
  <si>
    <t>ผลการทดสอบระดับชาติ</t>
  </si>
  <si>
    <t>ผลการเรียนเฉลี่ยตลอดหลักสูตร</t>
  </si>
  <si>
    <t>O-NET ระดับชั้นมัธยมศึกษาปีที่ 3</t>
  </si>
  <si>
    <t>คะแนนเต็ม</t>
  </si>
  <si>
    <t>49.00</t>
  </si>
  <si>
    <t>24.00</t>
  </si>
  <si>
    <t>36.00</t>
  </si>
  <si>
    <t>ภาษาอังกฤษ</t>
  </si>
  <si>
    <t>1.50</t>
  </si>
  <si>
    <t xml:space="preserve">สัดส่วนผลการเรียนและผลการทดสอบระดับชาติ </t>
  </si>
  <si>
    <t>1. ร้อยละ</t>
  </si>
  <si>
    <t>ของผลการเรียนเฉลี่ยตลอดหลักสูตร</t>
  </si>
  <si>
    <t>=</t>
  </si>
  <si>
    <t>2. ร้อยละ</t>
  </si>
  <si>
    <t>ของผลการทดสอบทางการศึกษาระดับชาติขั้นพื้นฐาน</t>
  </si>
  <si>
    <t>3. ผลการเรียนเฉลี่ยรวม</t>
  </si>
  <si>
    <t>เกณฑ์การประเมินของสถานศึกษา</t>
  </si>
  <si>
    <t xml:space="preserve">ผู้อำนวยการ </t>
  </si>
  <si>
    <t>เกณฑ์การจบการศึกษาระดับมัธยมศึกษาตอนต้น</t>
  </si>
  <si>
    <t>วันที่</t>
  </si>
  <si>
    <t>1.  ผู้เรียนเรียนรายวิชาพื้นฐานและเพิ่มเติม 81 หน่วยกิต รายวิชาพื้นฐาน 66 หน่วยกิต และรายวิชาเพิ่มเติม 15 หน่วยกิต</t>
  </si>
  <si>
    <t>หมายเหตุ</t>
  </si>
  <si>
    <t>2.  ผู้เรียนต้องได้หน่วยกิตตลอดหลักสูตรไม่น้อยกว่า 77 หน่วยกิต รายวิชาพื้นฐาน 66 หน่วยกิตและรายวิชาเพิ่มเติมไม่น้อยกว่า 11 หน่วยกิต</t>
  </si>
  <si>
    <t>3.  ผู้เรียนมีผลการประเมินการอ่าน คิดวิเคราะห์ และเขียน ผ่านเกณฑ์การประเมินในระดับดีเยี่ยม/ดี/ผ่าน</t>
  </si>
  <si>
    <t xml:space="preserve">"โรงเรียนมาตรฐานสากลตามประกาศ สพฐ." 
 สอบผ่านนักธรรมเอก
</t>
  </si>
  <si>
    <t>4.  ผู้เรียนมีผลการประเมินคุณลักษณะอันพึงประสงค์ ผ่านเกณฑ์การประเมินในระดับดีเยี่ยม/ดี/ผ่าน</t>
  </si>
  <si>
    <t>5.  ผู้เรียนเข้าร่วมกิจกรรมพัฒนาผู้เรียน โดยมีเวลาเข้าร่วมกิจกรรมปีละ 120 ชั่วโมง และได้ผลการประเมิน “ผ” ทุกกิจกรรม</t>
  </si>
  <si>
    <t>คำอธิบายเกณฑ์ ผลการประเมินรายวิชา</t>
  </si>
  <si>
    <t>หมายถึง</t>
  </si>
  <si>
    <t>ดีเยี่ยม</t>
  </si>
  <si>
    <t>2.5</t>
  </si>
  <si>
    <t>ค่อนข้างดี</t>
  </si>
  <si>
    <t>1</t>
  </si>
  <si>
    <t>ผ่านเกณฑ์ขั้นต่ำ</t>
  </si>
  <si>
    <t>3.5</t>
  </si>
  <si>
    <t>ดีมาก</t>
  </si>
  <si>
    <t>ปานกลาง</t>
  </si>
  <si>
    <t>0</t>
  </si>
  <si>
    <t>ต่ำกว่าเกณฑ์</t>
  </si>
  <si>
    <t>มผ</t>
  </si>
  <si>
    <t>ไม่ผ่าน</t>
  </si>
  <si>
    <t>3</t>
  </si>
  <si>
    <t>1.5</t>
  </si>
  <si>
    <t>พอใช้</t>
  </si>
  <si>
    <t>ร</t>
  </si>
  <si>
    <t>รอการตัดสินผลการเรียน</t>
  </si>
  <si>
    <t>{{}}</t>
  </si>
  <si>
    <t>{{tha_1}}</t>
  </si>
  <si>
    <t>{{Math_1}}</t>
  </si>
  <si>
    <t>Tha</t>
  </si>
  <si>
    <t>Math</t>
  </si>
  <si>
    <t>Tha2</t>
  </si>
  <si>
    <t>Sci</t>
  </si>
  <si>
    <t>So</t>
  </si>
  <si>
    <t>His</t>
  </si>
  <si>
    <t>Qur</t>
  </si>
  <si>
    <t>Poli</t>
  </si>
  <si>
    <t>Helth</t>
  </si>
  <si>
    <t>Sport</t>
  </si>
  <si>
    <t>Art</t>
  </si>
  <si>
    <t>Thech</t>
  </si>
  <si>
    <t>Eng</t>
  </si>
  <si>
    <t>Ara</t>
  </si>
  <si>
    <t>Tha|1</t>
  </si>
  <si>
    <t>Math|1</t>
  </si>
  <si>
    <t>Tha2|1</t>
  </si>
  <si>
    <t>Sci|1</t>
  </si>
  <si>
    <t>So|1</t>
  </si>
  <si>
    <t>His|1</t>
  </si>
  <si>
    <t>Qur|1</t>
  </si>
  <si>
    <t>Poli|1</t>
  </si>
  <si>
    <t>Helth|1</t>
  </si>
  <si>
    <t>Sport|1</t>
  </si>
  <si>
    <t>Art|1</t>
  </si>
  <si>
    <t>Thech|1</t>
  </si>
  <si>
    <t>Eng|1</t>
  </si>
  <si>
    <t>Ara|1</t>
  </si>
  <si>
    <t>|6</t>
  </si>
  <si>
    <t>Tha|2</t>
  </si>
  <si>
    <t>Math|2</t>
  </si>
  <si>
    <t>Tha2|2</t>
  </si>
  <si>
    <t>Sci|2</t>
  </si>
  <si>
    <t>So|2</t>
  </si>
  <si>
    <t>His|2</t>
  </si>
  <si>
    <t>Qur|2</t>
  </si>
  <si>
    <t>Poli|2</t>
  </si>
  <si>
    <t>Helth|2</t>
  </si>
  <si>
    <t>Sport|2</t>
  </si>
  <si>
    <t>Art|2</t>
  </si>
  <si>
    <t>Thech|2</t>
  </si>
  <si>
    <t>Eng|2</t>
  </si>
  <si>
    <t>Ara|2</t>
  </si>
  <si>
    <t>Tha|3</t>
  </si>
  <si>
    <t>Math|3</t>
  </si>
  <si>
    <t>Tha2|3</t>
  </si>
  <si>
    <t>Sci|3</t>
  </si>
  <si>
    <t>So|3</t>
  </si>
  <si>
    <t>His|3</t>
  </si>
  <si>
    <t>Qur|3</t>
  </si>
  <si>
    <t>Poli|3</t>
  </si>
  <si>
    <t>Helth|3</t>
  </si>
  <si>
    <t>Sport|3</t>
  </si>
  <si>
    <t>Art|3</t>
  </si>
  <si>
    <t>Thech|3</t>
  </si>
  <si>
    <t>Eng|3</t>
  </si>
  <si>
    <t>Ara|3</t>
  </si>
  <si>
    <t>Tha|4</t>
  </si>
  <si>
    <t>Math|4</t>
  </si>
  <si>
    <t>Tha2|4</t>
  </si>
  <si>
    <t>Sci|4</t>
  </si>
  <si>
    <t>So|4</t>
  </si>
  <si>
    <t>His|4</t>
  </si>
  <si>
    <t>Qur|4</t>
  </si>
  <si>
    <t>Poli|4</t>
  </si>
  <si>
    <t>Helth|4</t>
  </si>
  <si>
    <t>Sport|4</t>
  </si>
  <si>
    <t>Art|4</t>
  </si>
  <si>
    <t>Thech|4</t>
  </si>
  <si>
    <t>Eng|4</t>
  </si>
  <si>
    <t>Ara|4</t>
  </si>
  <si>
    <t>Tha|5</t>
  </si>
  <si>
    <t>Math|5</t>
  </si>
  <si>
    <t>Tha2|5</t>
  </si>
  <si>
    <t>Sci|5</t>
  </si>
  <si>
    <t>So|5</t>
  </si>
  <si>
    <t>His|5</t>
  </si>
  <si>
    <t>Qur|5</t>
  </si>
  <si>
    <t>Poli|5</t>
  </si>
  <si>
    <t>Helth|5</t>
  </si>
  <si>
    <t>Sport|5</t>
  </si>
  <si>
    <t>Art|5</t>
  </si>
  <si>
    <t>Thech|5</t>
  </si>
  <si>
    <t>Eng|5</t>
  </si>
  <si>
    <t>Ara|5</t>
  </si>
  <si>
    <t>Tha|6</t>
  </si>
  <si>
    <t>Math|6</t>
  </si>
  <si>
    <t>Tha2|6</t>
  </si>
  <si>
    <t>Sci|6</t>
  </si>
  <si>
    <t>So|6</t>
  </si>
  <si>
    <t>His|6</t>
  </si>
  <si>
    <t>Qur|6</t>
  </si>
  <si>
    <t>Poli|6</t>
  </si>
  <si>
    <t>Helth|6</t>
  </si>
  <si>
    <t>Sport|6</t>
  </si>
  <si>
    <t>Art|6</t>
  </si>
  <si>
    <t>Thech|6</t>
  </si>
  <si>
    <t>Eng|6</t>
  </si>
  <si>
    <t>Ara|6</t>
  </si>
  <si>
    <t>Name</t>
  </si>
  <si>
    <t>monthBirth</t>
  </si>
  <si>
    <t>dayBirth</t>
  </si>
  <si>
    <t>gender</t>
  </si>
  <si>
    <t>idstudent</t>
  </si>
  <si>
    <t>Lastname</t>
  </si>
  <si>
    <t>yearBirth</t>
  </si>
  <si>
    <t>ง11101</t>
  </si>
  <si>
    <t>ง12101</t>
  </si>
  <si>
    <t>ง13101</t>
  </si>
  <si>
    <t>ง14101</t>
  </si>
  <si>
    <t>ง15101</t>
  </si>
  <si>
    <t>ง16101</t>
  </si>
  <si>
    <t>ง21101</t>
  </si>
  <si>
    <t>ง21102</t>
  </si>
  <si>
    <t>ง22101</t>
  </si>
  <si>
    <t>ง22102</t>
  </si>
  <si>
    <t>ง23102</t>
  </si>
  <si>
    <t>อม11101</t>
  </si>
  <si>
    <t>อ23102</t>
  </si>
  <si>
    <t>ศ21101</t>
  </si>
  <si>
    <t>ศ21102</t>
  </si>
  <si>
    <t>ศ22101</t>
  </si>
  <si>
    <t>ศ22102</t>
  </si>
  <si>
    <t>ศ23102</t>
  </si>
  <si>
    <t>ก1</t>
  </si>
  <si>
    <t>ก4</t>
  </si>
  <si>
    <t>ก3</t>
  </si>
  <si>
    <t>ก2</t>
  </si>
  <si>
    <t>ค11101</t>
  </si>
  <si>
    <t>ค12101</t>
  </si>
  <si>
    <t>ค13101</t>
  </si>
  <si>
    <t>ค14101</t>
  </si>
  <si>
    <t>ค15101</t>
  </si>
  <si>
    <t>ค16101</t>
  </si>
  <si>
    <t>ค21101</t>
  </si>
  <si>
    <t>ค21102</t>
  </si>
  <si>
    <t>ค22101</t>
  </si>
  <si>
    <t>ค22102</t>
  </si>
  <si>
    <t>ค23102</t>
  </si>
  <si>
    <t>ท11101</t>
  </si>
  <si>
    <t>ท12101</t>
  </si>
  <si>
    <t>ท13101</t>
  </si>
  <si>
    <t>ท</t>
  </si>
  <si>
    <t>ท21101</t>
  </si>
  <si>
    <t>ท21102</t>
  </si>
  <si>
    <t>ท22101</t>
  </si>
  <si>
    <t>ท22102</t>
  </si>
  <si>
    <t>ท23102</t>
  </si>
  <si>
    <t>อก11101</t>
  </si>
  <si>
    <t>อ11101</t>
  </si>
  <si>
    <t>อ12101</t>
  </si>
  <si>
    <t>อ13101</t>
  </si>
  <si>
    <t>อ14101</t>
  </si>
  <si>
    <t>อ15101</t>
  </si>
  <si>
    <t>อ16101</t>
  </si>
  <si>
    <t>พ21101</t>
  </si>
  <si>
    <t>พ21102</t>
  </si>
  <si>
    <t>พ22101</t>
  </si>
  <si>
    <t>พ22102</t>
  </si>
  <si>
    <t>พ23102</t>
  </si>
  <si>
    <t>ว11101</t>
  </si>
  <si>
    <t>ว12101</t>
  </si>
  <si>
    <t>ว13101</t>
  </si>
  <si>
    <t>ว14101</t>
  </si>
  <si>
    <t>ว15101</t>
  </si>
  <si>
    <t>ว16101</t>
  </si>
  <si>
    <t>ว21101</t>
  </si>
  <si>
    <t>ว21102</t>
  </si>
  <si>
    <t>ว22101</t>
  </si>
  <si>
    <t>ว22102</t>
  </si>
  <si>
    <t>ว23102</t>
  </si>
  <si>
    <t>ออ11101</t>
  </si>
  <si>
    <t>ออ12101</t>
  </si>
  <si>
    <t>ออ13101</t>
  </si>
  <si>
    <t>ออ14101</t>
  </si>
  <si>
    <t>ออ15101</t>
  </si>
  <si>
    <t>ออ16101</t>
  </si>
  <si>
    <t>พ21103</t>
  </si>
  <si>
    <t>พ21104</t>
  </si>
  <si>
    <t>พ22103</t>
  </si>
  <si>
    <t>พ22104</t>
  </si>
  <si>
    <t>พ23104</t>
  </si>
  <si>
    <t>อร11101</t>
  </si>
  <si>
    <t>ศ11101</t>
  </si>
  <si>
    <t>ศ12101</t>
  </si>
  <si>
    <t>ศ13101</t>
  </si>
  <si>
    <t>ศ14101</t>
  </si>
  <si>
    <t>ศ15101</t>
  </si>
  <si>
    <t>ศ16101</t>
  </si>
  <si>
    <t>ส11101</t>
  </si>
  <si>
    <t>ส12101</t>
  </si>
  <si>
    <t>ส13101</t>
  </si>
  <si>
    <t>ส14101</t>
  </si>
  <si>
    <t>ส15101</t>
  </si>
  <si>
    <t>ส16101</t>
  </si>
  <si>
    <t>ส21101</t>
  </si>
  <si>
    <t>ส21103</t>
  </si>
  <si>
    <t>ส22101</t>
  </si>
  <si>
    <t>ส22102</t>
  </si>
  <si>
    <t>ส23102</t>
  </si>
  <si>
    <t>ส23103</t>
  </si>
  <si>
    <t>ส11102</t>
  </si>
  <si>
    <t>ส12102</t>
  </si>
  <si>
    <t>ส13102</t>
  </si>
  <si>
    <t>ส14102</t>
  </si>
  <si>
    <t>ส15102</t>
  </si>
  <si>
    <t>ส16102</t>
  </si>
  <si>
    <t>ส21104</t>
  </si>
  <si>
    <t>ส22103</t>
  </si>
  <si>
    <t>ส22104</t>
  </si>
  <si>
    <t>ส23104</t>
  </si>
  <si>
    <t>พ11101</t>
  </si>
  <si>
    <t>พ12101</t>
  </si>
  <si>
    <t>พ13101</t>
  </si>
  <si>
    <t>พ14101</t>
  </si>
  <si>
    <t>พ15101</t>
  </si>
  <si>
    <t>พ16101</t>
  </si>
  <si>
    <t>ค21201</t>
  </si>
  <si>
    <t>ท21202</t>
  </si>
  <si>
    <t>ค22201</t>
  </si>
  <si>
    <t>ค22202</t>
  </si>
  <si>
    <t>อม12101</t>
  </si>
  <si>
    <t>อย13201</t>
  </si>
  <si>
    <t>อย14201</t>
  </si>
  <si>
    <t>อย15201</t>
  </si>
  <si>
    <t>อย16201</t>
  </si>
  <si>
    <t>อ21101</t>
  </si>
  <si>
    <t>อ21102</t>
  </si>
  <si>
    <t>อ22101</t>
  </si>
  <si>
    <t>อ22102</t>
  </si>
  <si>
    <t>อร12101</t>
  </si>
  <si>
    <t>อร13101</t>
  </si>
  <si>
    <t>อร14101</t>
  </si>
  <si>
    <t>อร15101</t>
  </si>
  <si>
    <t>อร16101</t>
  </si>
  <si>
    <t>ร21201</t>
  </si>
  <si>
    <t>ร21202</t>
  </si>
  <si>
    <t>ร22201</t>
  </si>
  <si>
    <t>ร22202</t>
  </si>
  <si>
    <t>ร23201</t>
  </si>
  <si>
    <t>ร23202</t>
  </si>
  <si>
    <t>ว23201</t>
  </si>
  <si>
    <t>ว23202</t>
  </si>
  <si>
    <t>ส14201</t>
  </si>
  <si>
    <t>ส21231</t>
  </si>
  <si>
    <t>ส21232</t>
  </si>
  <si>
    <t>ส22233</t>
  </si>
  <si>
    <t>ส22234</t>
  </si>
  <si>
    <t>ส23235</t>
  </si>
  <si>
    <t>ส23236</t>
  </si>
  <si>
    <t>ส21201</t>
  </si>
  <si>
    <t>ส21202</t>
  </si>
  <si>
    <t>ส22201</t>
  </si>
  <si>
    <t>ส22202</t>
  </si>
  <si>
    <t>ส23201</t>
  </si>
  <si>
    <t>ส23202</t>
  </si>
  <si>
    <t>อก12101</t>
  </si>
  <si>
    <t>อก13101</t>
  </si>
  <si>
    <t>อก14101</t>
  </si>
  <si>
    <t>อก15101</t>
  </si>
  <si>
    <t>อก16101</t>
  </si>
  <si>
    <t>เสริมทักษะภาษาไทย 1</t>
  </si>
  <si>
    <t>สังคมศึกษาฯ</t>
  </si>
  <si>
    <t>ประวัติศาสตร์</t>
  </si>
  <si>
    <t>หลักศาสนา(อัล-กุรอาน) 1</t>
  </si>
  <si>
    <t>หน้าที่พลเมือง 1</t>
  </si>
  <si>
    <t>สุขศึกษา</t>
  </si>
  <si>
    <t>พลศึกษา</t>
  </si>
  <si>
    <t>ภาษาอาหรับ 1</t>
  </si>
  <si>
    <t>เสริมทักษะภาษาไทย 2</t>
  </si>
  <si>
    <t>หลักศาสนา(อัล-กุรอาน) 2</t>
  </si>
  <si>
    <t>หน้าที่พลเมือง 2</t>
  </si>
  <si>
    <t>ภาษาอาหรับ 2</t>
  </si>
  <si>
    <t>คณิตศาสตร์เพิ่ม 1</t>
  </si>
  <si>
    <t>หลักศาสนา(อัล-กุรอาน) 3</t>
  </si>
  <si>
    <t>หน้าที่พลเมือง 3</t>
  </si>
  <si>
    <t>ภาษาอาหรับ 3</t>
  </si>
  <si>
    <t>คณิตศาสตร์เพิ่ม 2</t>
  </si>
  <si>
    <t>หลักศาสนา(อัล-กุรอาน) 4</t>
  </si>
  <si>
    <t>หน้าที่พลเมือง 4</t>
  </si>
  <si>
    <t>ภาษาอาหรับ 4</t>
  </si>
  <si>
    <t>วิจัยและโครงงานวิทยาศาสตร์ 1</t>
  </si>
  <si>
    <t>หลักศาสนา(อัล-กุรอาน) 5</t>
  </si>
  <si>
    <t>หน้าที่พลเมือง 5</t>
  </si>
  <si>
    <t>ภาษาอาหรับ 5</t>
  </si>
  <si>
    <t>วิจัยและโครงงานวิทยาศาสตร์ 2</t>
  </si>
  <si>
    <t>หน้าที่พลเมือง 6</t>
  </si>
  <si>
    <t>พื้นฐาน</t>
  </si>
  <si>
    <t>สุขศึกษาและพละศึกษา</t>
  </si>
  <si>
    <t>เพิ่มเติม</t>
  </si>
  <si>
    <t>กิจกรรมพัฒนาผู้เรียน</t>
  </si>
  <si>
    <t>ลำดับ</t>
  </si>
  <si>
    <t>รหัสวิชา</t>
  </si>
  <si>
    <t>ชื่อวิชา</t>
  </si>
  <si>
    <t>ประเภท</t>
  </si>
  <si>
    <t>กลุ่มสาระ</t>
  </si>
  <si>
    <t>เวลา(ชม.)</t>
  </si>
  <si>
    <t>น้ำหนัก</t>
  </si>
  <si>
    <t>http://web.ska2.go.th/opec/pattani2562/popup2.php?name=tkk7&amp;file=readtkk7_1&amp;id=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</si>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</sst>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-####\-#####\-##\-#"/>
    <numFmt numFmtId="165" formatCode="0.0"/>
    <numFmt numFmtId="166" formatCode="[$-1070000]d/mm/yyyy\ h:mm\ &quot;น.&quot;;@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H SarabunPSK"/>
      <family val="2"/>
    </font>
    <font>
      <b/>
      <sz val="14"/>
      <name val="TH SarabunPSK"/>
      <family val="2"/>
    </font>
    <font>
      <b/>
      <sz val="16"/>
      <name val="TH SarabunPSK"/>
      <family val="2"/>
    </font>
    <font>
      <sz val="13"/>
      <name val="TH SarabunPSK"/>
      <family val="2"/>
    </font>
    <font>
      <b/>
      <sz val="12"/>
      <name val="TH SarabunPSK"/>
      <family val="2"/>
    </font>
    <font>
      <b/>
      <sz val="13"/>
      <name val="TH SarabunPSK"/>
      <family val="2"/>
    </font>
    <font>
      <b/>
      <sz val="11"/>
      <color rgb="FF000000"/>
      <name val="TH SarabunPSK"/>
      <family val="2"/>
    </font>
    <font>
      <sz val="11"/>
      <color rgb="FF000000"/>
      <name val="TH SarabunPSK"/>
      <family val="2"/>
    </font>
    <font>
      <b/>
      <sz val="11"/>
      <name val="TH SarabunPSK"/>
      <family val="2"/>
    </font>
    <font>
      <sz val="11"/>
      <name val="TH SarabunPSK"/>
      <family val="2"/>
    </font>
    <font>
      <sz val="12"/>
      <color rgb="FF000000"/>
      <name val="TH SarabunPSK"/>
      <family val="2"/>
    </font>
    <font>
      <sz val="14"/>
      <color rgb="FF000000"/>
      <name val="TH SarabunPSK"/>
      <family val="2"/>
    </font>
    <font>
      <b/>
      <sz val="14"/>
      <color theme="0"/>
      <name val="TH SarabunPSK"/>
      <family val="2"/>
    </font>
    <font>
      <sz val="14"/>
      <color theme="0"/>
      <name val="TH SarabunPSK"/>
      <family val="2"/>
    </font>
    <font>
      <b/>
      <sz val="14"/>
      <color rgb="FF000000"/>
      <name val="TH SarabunPSK"/>
      <family val="2"/>
    </font>
    <font>
      <sz val="12"/>
      <name val="TH SarabunPSK"/>
      <family val="2"/>
    </font>
    <font>
      <b/>
      <sz val="12"/>
      <color rgb="FF000000"/>
      <name val="TH SarabunPSK"/>
      <family val="2"/>
    </font>
    <font>
      <sz val="13"/>
      <color rgb="FF000000"/>
      <name val="TH SarabunPSK"/>
      <family val="2"/>
    </font>
    <font>
      <sz val="11"/>
      <color theme="1"/>
      <name val="Calibri"/>
      <family val="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0"/>
      <name val="TH SarabunPSK"/>
      <family val="2"/>
    </font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6" fillId="0" borderId="0" applyNumberFormat="0" applyFill="0" applyBorder="0" applyAlignment="0" applyProtection="0"/>
  </cellStyleXfs>
  <cellXfs count="271">
    <xf numFmtId="0" fontId="0" fillId="0" borderId="0" xfId="0" applyNumberFormat="1" applyFont="1" applyFill="1" applyBorder="1" applyProtection="1"/>
    <xf numFmtId="0" fontId="2" fillId="2" borderId="0" xfId="1" applyNumberFormat="1" applyFont="1" applyFill="1" applyBorder="1" applyAlignment="1" applyProtection="1">
      <alignment vertical="top"/>
      <protection locked="0"/>
    </xf>
    <xf numFmtId="0" fontId="3" fillId="2" borderId="0" xfId="1" applyNumberFormat="1" applyFont="1" applyFill="1" applyBorder="1" applyAlignment="1" applyProtection="1">
      <alignment vertical="top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NumberFormat="1" applyFont="1" applyFill="1" applyBorder="1" applyAlignment="1" applyProtection="1">
      <alignment vertical="top"/>
      <protection locked="0"/>
    </xf>
    <xf numFmtId="0" fontId="2" fillId="0" borderId="0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NumberFormat="1" applyFont="1" applyFill="1" applyBorder="1" applyProtection="1">
      <protection locked="0"/>
    </xf>
    <xf numFmtId="0" fontId="2" fillId="2" borderId="0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5" fillId="2" borderId="1" xfId="1" applyNumberFormat="1" applyFont="1" applyFill="1" applyBorder="1" applyAlignment="1" applyProtection="1">
      <alignment vertical="center"/>
    </xf>
    <xf numFmtId="0" fontId="5" fillId="2" borderId="2" xfId="1" applyNumberFormat="1" applyFont="1" applyFill="1" applyBorder="1" applyAlignment="1" applyProtection="1">
      <alignment vertical="center"/>
    </xf>
    <xf numFmtId="49" fontId="5" fillId="2" borderId="2" xfId="1" applyNumberFormat="1" applyFont="1" applyFill="1" applyBorder="1" applyAlignment="1" applyProtection="1">
      <alignment vertical="center"/>
    </xf>
    <xf numFmtId="49" fontId="5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5" fillId="2" borderId="0" xfId="1" applyNumberFormat="1" applyFont="1" applyFill="1" applyBorder="1" applyAlignment="1" applyProtection="1">
      <alignment horizontal="left" vertical="center"/>
    </xf>
    <xf numFmtId="0" fontId="5" fillId="2" borderId="0" xfId="1" applyNumberFormat="1" applyFont="1" applyFill="1" applyBorder="1" applyAlignment="1" applyProtection="1">
      <alignment vertical="top"/>
      <protection locked="0"/>
    </xf>
    <xf numFmtId="0" fontId="10" fillId="0" borderId="0" xfId="1" applyNumberFormat="1" applyFont="1" applyFill="1" applyBorder="1" applyAlignment="1" applyProtection="1">
      <alignment vertical="center" shrinkToFit="1"/>
    </xf>
    <xf numFmtId="0" fontId="11" fillId="0" borderId="0" xfId="1" applyNumberFormat="1" applyFont="1" applyFill="1" applyBorder="1" applyAlignment="1" applyProtection="1">
      <alignment vertical="center" shrinkToFit="1"/>
    </xf>
    <xf numFmtId="0" fontId="9" fillId="2" borderId="10" xfId="1" applyNumberFormat="1" applyFont="1" applyFill="1" applyBorder="1" applyAlignment="1" applyProtection="1">
      <alignment vertical="center" shrinkToFit="1"/>
      <protection locked="0"/>
    </xf>
    <xf numFmtId="0" fontId="9" fillId="2" borderId="0" xfId="1" applyNumberFormat="1" applyFont="1" applyFill="1" applyBorder="1" applyAlignment="1" applyProtection="1">
      <alignment vertical="center" shrinkToFit="1"/>
      <protection locked="0"/>
    </xf>
    <xf numFmtId="0" fontId="9" fillId="2" borderId="11" xfId="1" applyNumberFormat="1" applyFont="1" applyFill="1" applyBorder="1" applyAlignment="1" applyProtection="1">
      <alignment vertical="center" shrinkToFit="1"/>
      <protection locked="0"/>
    </xf>
    <xf numFmtId="0" fontId="9" fillId="2" borderId="10" xfId="1" applyNumberFormat="1" applyFont="1" applyFill="1" applyBorder="1" applyAlignment="1" applyProtection="1">
      <alignment horizontal="right" vertical="center" shrinkToFit="1"/>
      <protection locked="0"/>
    </xf>
    <xf numFmtId="0" fontId="9" fillId="2" borderId="12" xfId="1" applyNumberFormat="1" applyFont="1" applyFill="1" applyBorder="1" applyAlignment="1" applyProtection="1">
      <alignment vertical="center"/>
      <protection locked="0"/>
    </xf>
    <xf numFmtId="0" fontId="9" fillId="2" borderId="13" xfId="1" applyNumberFormat="1" applyFont="1" applyFill="1" applyBorder="1" applyAlignment="1" applyProtection="1">
      <alignment vertical="center"/>
      <protection locked="0"/>
    </xf>
    <xf numFmtId="0" fontId="11" fillId="0" borderId="0" xfId="1" applyNumberFormat="1" applyFont="1" applyFill="1" applyBorder="1" applyAlignment="1" applyProtection="1">
      <alignment vertical="center"/>
    </xf>
    <xf numFmtId="0" fontId="13" fillId="2" borderId="0" xfId="1" applyNumberFormat="1" applyFont="1" applyFill="1" applyBorder="1" applyAlignment="1" applyProtection="1">
      <alignment vertical="top"/>
      <protection locked="0"/>
    </xf>
    <xf numFmtId="0" fontId="14" fillId="2" borderId="0" xfId="1" applyNumberFormat="1" applyFont="1" applyFill="1" applyBorder="1" applyAlignment="1" applyProtection="1">
      <alignment vertical="top"/>
      <protection locked="0"/>
    </xf>
    <xf numFmtId="0" fontId="15" fillId="2" borderId="0" xfId="1" applyNumberFormat="1" applyFont="1" applyFill="1" applyBorder="1" applyAlignment="1" applyProtection="1">
      <alignment vertical="top"/>
      <protection locked="0"/>
    </xf>
    <xf numFmtId="0" fontId="16" fillId="2" borderId="0" xfId="1" applyNumberFormat="1" applyFont="1" applyFill="1" applyBorder="1" applyAlignment="1" applyProtection="1">
      <alignment vertical="top"/>
      <protection locked="0"/>
    </xf>
    <xf numFmtId="0" fontId="6" fillId="2" borderId="4" xfId="4" applyNumberFormat="1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4" applyNumberFormat="1" applyFont="1" applyFill="1" applyBorder="1" applyAlignment="1" applyProtection="1">
      <alignment horizontal="center" vertical="center" textRotation="90" shrinkToFit="1"/>
      <protection locked="0"/>
    </xf>
    <xf numFmtId="0" fontId="17" fillId="0" borderId="0" xfId="1" applyNumberFormat="1" applyFont="1" applyFill="1" applyBorder="1" applyAlignment="1" applyProtection="1">
      <alignment vertical="center" shrinkToFit="1"/>
    </xf>
    <xf numFmtId="0" fontId="2" fillId="2" borderId="5" xfId="1" applyNumberFormat="1" applyFont="1" applyFill="1" applyBorder="1" applyAlignment="1" applyProtection="1">
      <alignment vertical="top"/>
      <protection locked="0"/>
    </xf>
    <xf numFmtId="0" fontId="2" fillId="2" borderId="8" xfId="1" applyNumberFormat="1" applyFont="1" applyFill="1" applyBorder="1" applyAlignment="1" applyProtection="1">
      <alignment vertical="top"/>
      <protection locked="0"/>
    </xf>
    <xf numFmtId="0" fontId="3" fillId="2" borderId="10" xfId="6" applyNumberFormat="1" applyFont="1" applyFill="1" applyBorder="1" applyAlignment="1" applyProtection="1">
      <alignment vertical="center"/>
    </xf>
    <xf numFmtId="0" fontId="3" fillId="2" borderId="0" xfId="6" applyNumberFormat="1" applyFont="1" applyFill="1" applyBorder="1" applyAlignment="1" applyProtection="1">
      <alignment vertical="center"/>
    </xf>
    <xf numFmtId="0" fontId="3" fillId="2" borderId="10" xfId="6" applyNumberFormat="1" applyFont="1" applyFill="1" applyBorder="1" applyAlignment="1" applyProtection="1">
      <alignment horizontal="left" vertical="center"/>
    </xf>
    <xf numFmtId="0" fontId="2" fillId="2" borderId="10" xfId="1" applyNumberFormat="1" applyFont="1" applyFill="1" applyBorder="1" applyAlignment="1" applyProtection="1">
      <alignment vertical="top"/>
      <protection locked="0"/>
    </xf>
    <xf numFmtId="0" fontId="2" fillId="2" borderId="22" xfId="1" applyNumberFormat="1" applyFont="1" applyFill="1" applyBorder="1" applyAlignment="1" applyProtection="1">
      <alignment vertical="top"/>
      <protection locked="0"/>
    </xf>
    <xf numFmtId="0" fontId="2" fillId="2" borderId="7" xfId="1" applyNumberFormat="1" applyFont="1" applyFill="1" applyBorder="1" applyAlignment="1" applyProtection="1">
      <alignment vertical="top"/>
      <protection locked="0"/>
    </xf>
    <xf numFmtId="0" fontId="2" fillId="2" borderId="9" xfId="1" applyNumberFormat="1" applyFont="1" applyFill="1" applyBorder="1" applyAlignment="1" applyProtection="1">
      <alignment vertical="top"/>
      <protection locked="0"/>
    </xf>
    <xf numFmtId="0" fontId="7" fillId="2" borderId="10" xfId="8" applyNumberFormat="1" applyFont="1" applyFill="1" applyBorder="1" applyAlignment="1" applyProtection="1">
      <alignment vertical="top"/>
      <protection locked="0"/>
    </xf>
    <xf numFmtId="0" fontId="7" fillId="2" borderId="0" xfId="1" applyNumberFormat="1" applyFont="1" applyFill="1" applyBorder="1" applyAlignment="1" applyProtection="1">
      <alignment vertical="top"/>
      <protection locked="0"/>
    </xf>
    <xf numFmtId="0" fontId="5" fillId="2" borderId="1" xfId="1" applyNumberFormat="1" applyFont="1" applyFill="1" applyBorder="1" applyAlignment="1" applyProtection="1">
      <alignment vertical="top"/>
      <protection locked="0"/>
    </xf>
    <xf numFmtId="49" fontId="5" fillId="2" borderId="1" xfId="1" applyNumberFormat="1" applyFont="1" applyFill="1" applyBorder="1" applyAlignment="1" applyProtection="1">
      <alignment vertical="top"/>
    </xf>
    <xf numFmtId="0" fontId="5" fillId="2" borderId="17" xfId="1" applyNumberFormat="1" applyFont="1" applyFill="1" applyBorder="1" applyAlignment="1" applyProtection="1">
      <alignment vertical="top"/>
      <protection locked="0"/>
    </xf>
    <xf numFmtId="0" fontId="5" fillId="2" borderId="2" xfId="1" applyNumberFormat="1" applyFont="1" applyFill="1" applyBorder="1" applyAlignment="1" applyProtection="1">
      <alignment vertical="top"/>
      <protection locked="0"/>
    </xf>
    <xf numFmtId="49" fontId="5" fillId="2" borderId="2" xfId="1" applyNumberFormat="1" applyFont="1" applyFill="1" applyBorder="1" applyAlignment="1" applyProtection="1">
      <alignment vertical="top"/>
    </xf>
    <xf numFmtId="0" fontId="5" fillId="2" borderId="19" xfId="1" applyNumberFormat="1" applyFont="1" applyFill="1" applyBorder="1" applyAlignment="1" applyProtection="1">
      <alignment vertical="top"/>
      <protection locked="0"/>
    </xf>
    <xf numFmtId="0" fontId="5" fillId="2" borderId="12" xfId="1" applyNumberFormat="1" applyFont="1" applyFill="1" applyBorder="1" applyAlignment="1" applyProtection="1">
      <alignment vertical="top"/>
      <protection locked="0"/>
    </xf>
    <xf numFmtId="0" fontId="5" fillId="2" borderId="3" xfId="1" applyNumberFormat="1" applyFont="1" applyFill="1" applyBorder="1" applyAlignment="1" applyProtection="1">
      <alignment vertical="top"/>
      <protection locked="0"/>
    </xf>
    <xf numFmtId="0" fontId="5" fillId="2" borderId="13" xfId="1" applyNumberFormat="1" applyFont="1" applyFill="1" applyBorder="1" applyAlignment="1" applyProtection="1">
      <alignment vertical="top"/>
      <protection locked="0"/>
    </xf>
    <xf numFmtId="0" fontId="5" fillId="2" borderId="10" xfId="1" applyNumberFormat="1" applyFont="1" applyFill="1" applyBorder="1" applyAlignment="1" applyProtection="1">
      <alignment vertical="center"/>
      <protection locked="0"/>
    </xf>
    <xf numFmtId="0" fontId="5" fillId="2" borderId="0" xfId="1" applyNumberFormat="1" applyFont="1" applyFill="1" applyBorder="1" applyAlignment="1" applyProtection="1">
      <alignment vertical="center"/>
      <protection locked="0"/>
    </xf>
    <xf numFmtId="0" fontId="5" fillId="2" borderId="11" xfId="1" applyNumberFormat="1" applyFont="1" applyFill="1" applyBorder="1" applyAlignment="1" applyProtection="1">
      <alignment vertical="center"/>
      <protection locked="0"/>
    </xf>
    <xf numFmtId="0" fontId="18" fillId="2" borderId="7" xfId="1" applyNumberFormat="1" applyFont="1" applyFill="1" applyBorder="1" applyAlignment="1" applyProtection="1">
      <alignment vertical="center"/>
      <protection locked="0"/>
    </xf>
    <xf numFmtId="0" fontId="18" fillId="2" borderId="8" xfId="1" applyNumberFormat="1" applyFont="1" applyFill="1" applyBorder="1" applyAlignment="1" applyProtection="1">
      <alignment vertical="center"/>
      <protection locked="0"/>
    </xf>
    <xf numFmtId="0" fontId="5" fillId="2" borderId="8" xfId="1" applyNumberFormat="1" applyFont="1" applyFill="1" applyBorder="1" applyAlignment="1" applyProtection="1">
      <alignment vertical="center"/>
      <protection locked="0"/>
    </xf>
    <xf numFmtId="0" fontId="5" fillId="2" borderId="9" xfId="1" applyNumberFormat="1" applyFont="1" applyFill="1" applyBorder="1" applyAlignment="1" applyProtection="1">
      <alignment vertical="center"/>
      <protection locked="0"/>
    </xf>
    <xf numFmtId="0" fontId="17" fillId="2" borderId="10" xfId="1" applyNumberFormat="1" applyFont="1" applyFill="1" applyBorder="1" applyAlignment="1" applyProtection="1">
      <alignment vertical="center"/>
      <protection locked="0"/>
    </xf>
    <xf numFmtId="0" fontId="17" fillId="2" borderId="0" xfId="1" applyNumberFormat="1" applyFont="1" applyFill="1" applyBorder="1" applyAlignment="1" applyProtection="1">
      <alignment vertical="center"/>
      <protection locked="0"/>
    </xf>
    <xf numFmtId="0" fontId="2" fillId="2" borderId="10" xfId="1" applyNumberFormat="1" applyFont="1" applyFill="1" applyBorder="1" applyAlignment="1" applyProtection="1">
      <alignment vertical="center"/>
      <protection locked="0"/>
    </xf>
    <xf numFmtId="0" fontId="2" fillId="2" borderId="11" xfId="1" applyNumberFormat="1" applyFont="1" applyFill="1" applyBorder="1" applyAlignment="1" applyProtection="1">
      <alignment vertical="center"/>
      <protection locked="0"/>
    </xf>
    <xf numFmtId="0" fontId="5" fillId="2" borderId="10" xfId="1" applyNumberFormat="1" applyFont="1" applyFill="1" applyBorder="1" applyAlignment="1" applyProtection="1">
      <alignment vertical="top"/>
      <protection locked="0"/>
    </xf>
    <xf numFmtId="0" fontId="2" fillId="2" borderId="11" xfId="1" applyNumberFormat="1" applyFont="1" applyFill="1" applyBorder="1" applyAlignment="1" applyProtection="1">
      <alignment vertical="top"/>
      <protection locked="0"/>
    </xf>
    <xf numFmtId="0" fontId="2" fillId="2" borderId="0" xfId="1" applyNumberFormat="1" applyFont="1" applyFill="1" applyBorder="1" applyProtection="1">
      <protection locked="0"/>
    </xf>
    <xf numFmtId="0" fontId="2" fillId="2" borderId="12" xfId="1" applyNumberFormat="1" applyFont="1" applyFill="1" applyBorder="1" applyAlignment="1" applyProtection="1">
      <alignment vertical="center"/>
      <protection locked="0"/>
    </xf>
    <xf numFmtId="0" fontId="2" fillId="2" borderId="3" xfId="1" applyNumberFormat="1" applyFont="1" applyFill="1" applyBorder="1" applyAlignment="1" applyProtection="1">
      <alignment vertical="center"/>
      <protection locked="0"/>
    </xf>
    <xf numFmtId="0" fontId="2" fillId="2" borderId="13" xfId="1" applyNumberFormat="1" applyFont="1" applyFill="1" applyBorder="1" applyAlignment="1" applyProtection="1">
      <alignment vertical="center"/>
      <protection locked="0"/>
    </xf>
    <xf numFmtId="0" fontId="3" fillId="2" borderId="10" xfId="1" applyNumberFormat="1" applyFont="1" applyFill="1" applyBorder="1" applyAlignment="1" applyProtection="1">
      <alignment vertical="top"/>
      <protection locked="0"/>
    </xf>
    <xf numFmtId="0" fontId="3" fillId="2" borderId="11" xfId="1" applyNumberFormat="1" applyFont="1" applyFill="1" applyBorder="1" applyAlignment="1" applyProtection="1">
      <alignment vertical="top"/>
      <protection locked="0"/>
    </xf>
    <xf numFmtId="0" fontId="22" fillId="2" borderId="10" xfId="2" applyNumberFormat="1" applyFont="1" applyFill="1" applyBorder="1" applyAlignment="1" applyProtection="1">
      <alignment vertical="center"/>
      <protection locked="0"/>
    </xf>
    <xf numFmtId="0" fontId="6" fillId="2" borderId="0" xfId="1" applyNumberFormat="1" applyFont="1" applyFill="1" applyBorder="1" applyAlignment="1" applyProtection="1">
      <alignment vertical="center"/>
      <protection locked="0"/>
    </xf>
    <xf numFmtId="0" fontId="17" fillId="2" borderId="0" xfId="1" applyNumberFormat="1" applyFont="1" applyFill="1" applyBorder="1" applyAlignment="1" applyProtection="1">
      <alignment horizontal="center" vertical="center"/>
      <protection locked="0"/>
    </xf>
    <xf numFmtId="0" fontId="17" fillId="2" borderId="10" xfId="1" applyNumberFormat="1" applyFont="1" applyFill="1" applyBorder="1" applyAlignment="1" applyProtection="1">
      <alignment vertical="top"/>
      <protection locked="0"/>
    </xf>
    <xf numFmtId="0" fontId="17" fillId="2" borderId="11" xfId="1" applyNumberFormat="1" applyFont="1" applyFill="1" applyBorder="1" applyAlignment="1" applyProtection="1">
      <alignment vertical="top"/>
      <protection locked="0"/>
    </xf>
    <xf numFmtId="0" fontId="11" fillId="2" borderId="10" xfId="1" applyNumberFormat="1" applyFont="1" applyFill="1" applyBorder="1" applyAlignment="1" applyProtection="1">
      <alignment vertical="top"/>
      <protection locked="0"/>
    </xf>
    <xf numFmtId="0" fontId="5" fillId="2" borderId="12" xfId="1" applyNumberFormat="1" applyFont="1" applyFill="1" applyBorder="1" applyAlignment="1" applyProtection="1">
      <alignment vertical="center"/>
      <protection locked="0"/>
    </xf>
    <xf numFmtId="0" fontId="5" fillId="2" borderId="3" xfId="1" applyNumberFormat="1" applyFont="1" applyFill="1" applyBorder="1" applyAlignment="1" applyProtection="1">
      <alignment vertical="center"/>
      <protection locked="0"/>
    </xf>
    <xf numFmtId="0" fontId="11" fillId="2" borderId="10" xfId="1" applyNumberFormat="1" applyFont="1" applyFill="1" applyBorder="1" applyAlignment="1" applyProtection="1">
      <alignment vertical="center"/>
      <protection locked="0"/>
    </xf>
    <xf numFmtId="0" fontId="17" fillId="2" borderId="11" xfId="1" applyNumberFormat="1" applyFont="1" applyFill="1" applyBorder="1" applyAlignment="1" applyProtection="1">
      <alignment vertical="center"/>
      <protection locked="0"/>
    </xf>
    <xf numFmtId="0" fontId="6" fillId="2" borderId="10" xfId="1" applyNumberFormat="1" applyFont="1" applyFill="1" applyBorder="1" applyAlignment="1" applyProtection="1">
      <alignment vertical="center"/>
      <protection locked="0"/>
    </xf>
    <xf numFmtId="0" fontId="11" fillId="2" borderId="12" xfId="1" applyNumberFormat="1" applyFont="1" applyFill="1" applyBorder="1" applyAlignment="1" applyProtection="1">
      <alignment vertical="center"/>
      <protection locked="0"/>
    </xf>
    <xf numFmtId="0" fontId="17" fillId="2" borderId="13" xfId="1" applyNumberFormat="1" applyFont="1" applyFill="1" applyBorder="1" applyAlignment="1" applyProtection="1">
      <alignment vertical="center"/>
      <protection locked="0"/>
    </xf>
    <xf numFmtId="0" fontId="23" fillId="2" borderId="10" xfId="1" applyNumberFormat="1" applyFont="1" applyFill="1" applyBorder="1" applyAlignment="1" applyProtection="1">
      <alignment vertical="center"/>
      <protection locked="0"/>
    </xf>
    <xf numFmtId="49" fontId="23" fillId="2" borderId="0" xfId="1" applyNumberFormat="1" applyFont="1" applyFill="1" applyBorder="1" applyAlignment="1" applyProtection="1">
      <alignment vertical="center"/>
      <protection locked="0"/>
    </xf>
    <xf numFmtId="0" fontId="23" fillId="2" borderId="0" xfId="1" applyNumberFormat="1" applyFont="1" applyFill="1" applyBorder="1" applyAlignment="1" applyProtection="1">
      <alignment vertical="center"/>
      <protection locked="0"/>
    </xf>
    <xf numFmtId="0" fontId="23" fillId="2" borderId="12" xfId="1" applyNumberFormat="1" applyFont="1" applyFill="1" applyBorder="1" applyAlignment="1" applyProtection="1">
      <alignment vertical="center"/>
      <protection locked="0"/>
    </xf>
    <xf numFmtId="49" fontId="23" fillId="2" borderId="3" xfId="1" applyNumberFormat="1" applyFont="1" applyFill="1" applyBorder="1" applyAlignment="1" applyProtection="1">
      <alignment vertical="center"/>
      <protection locked="0"/>
    </xf>
    <xf numFmtId="0" fontId="23" fillId="2" borderId="3" xfId="1" applyNumberFormat="1" applyFont="1" applyFill="1" applyBorder="1" applyAlignment="1" applyProtection="1">
      <alignment vertical="center"/>
      <protection locked="0"/>
    </xf>
    <xf numFmtId="0" fontId="17" fillId="0" borderId="10" xfId="1" applyNumberFormat="1" applyFont="1" applyFill="1" applyBorder="1" applyAlignment="1" applyProtection="1">
      <alignment vertical="center"/>
      <protection locked="0"/>
    </xf>
    <xf numFmtId="49" fontId="17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1" applyNumberFormat="1" applyFont="1" applyFill="1" applyBorder="1" applyAlignment="1" applyProtection="1">
      <alignment vertical="center"/>
      <protection locked="0"/>
    </xf>
    <xf numFmtId="166" fontId="2" fillId="2" borderId="0" xfId="1" applyNumberFormat="1" applyFont="1" applyFill="1" applyBorder="1" applyAlignment="1" applyProtection="1">
      <alignment vertical="top"/>
      <protection locked="0"/>
    </xf>
    <xf numFmtId="0" fontId="9" fillId="2" borderId="0" xfId="1" applyNumberFormat="1" applyFont="1" applyFill="1" applyBorder="1" applyAlignment="1" applyProtection="1">
      <alignment horizontal="center" vertical="center" shrinkToFit="1"/>
      <protection locked="0"/>
    </xf>
    <xf numFmtId="0" fontId="11" fillId="2" borderId="12" xfId="1" applyNumberFormat="1" applyFont="1" applyFill="1" applyBorder="1" applyAlignment="1" applyProtection="1">
      <alignment horizontal="center" vertical="center"/>
      <protection locked="0"/>
    </xf>
    <xf numFmtId="0" fontId="11" fillId="2" borderId="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NumberFormat="1" applyFont="1" applyFill="1" applyBorder="1" applyAlignment="1" applyProtection="1">
      <alignment horizontal="center" vertical="center"/>
      <protection locked="0"/>
    </xf>
    <xf numFmtId="0" fontId="23" fillId="2" borderId="10" xfId="1" applyNumberFormat="1" applyFont="1" applyFill="1" applyBorder="1" applyAlignment="1" applyProtection="1">
      <alignment horizontal="left" vertical="center" indent="1" shrinkToFit="1"/>
      <protection locked="0"/>
    </xf>
    <xf numFmtId="0" fontId="23" fillId="2" borderId="0" xfId="1" applyNumberFormat="1" applyFont="1" applyFill="1" applyBorder="1" applyAlignment="1" applyProtection="1">
      <alignment horizontal="left" vertical="center" indent="1" shrinkToFit="1"/>
      <protection locked="0"/>
    </xf>
    <xf numFmtId="0" fontId="17" fillId="2" borderId="10" xfId="1" applyNumberFormat="1" applyFont="1" applyFill="1" applyBorder="1" applyAlignment="1" applyProtection="1">
      <alignment horizontal="left" vertical="top" wrapText="1"/>
      <protection locked="0"/>
    </xf>
    <xf numFmtId="0" fontId="17" fillId="2" borderId="0" xfId="1" applyNumberFormat="1" applyFont="1" applyFill="1" applyBorder="1" applyAlignment="1" applyProtection="1">
      <alignment horizontal="left" vertical="top"/>
      <protection locked="0"/>
    </xf>
    <xf numFmtId="0" fontId="17" fillId="2" borderId="11" xfId="1" applyNumberFormat="1" applyFont="1" applyFill="1" applyBorder="1" applyAlignment="1" applyProtection="1">
      <alignment horizontal="left" vertical="top"/>
      <protection locked="0"/>
    </xf>
    <xf numFmtId="0" fontId="17" fillId="2" borderId="10" xfId="1" applyNumberFormat="1" applyFont="1" applyFill="1" applyBorder="1" applyAlignment="1" applyProtection="1">
      <alignment horizontal="left" vertical="top"/>
      <protection locked="0"/>
    </xf>
    <xf numFmtId="0" fontId="17" fillId="2" borderId="10" xfId="1" applyNumberFormat="1" applyFont="1" applyFill="1" applyBorder="1" applyAlignment="1" applyProtection="1">
      <alignment horizontal="left" vertical="center"/>
      <protection locked="0"/>
    </xf>
    <xf numFmtId="0" fontId="17" fillId="2" borderId="0" xfId="1" applyNumberFormat="1" applyFont="1" applyFill="1" applyBorder="1" applyAlignment="1" applyProtection="1">
      <alignment horizontal="left" vertical="center"/>
      <protection locked="0"/>
    </xf>
    <xf numFmtId="0" fontId="17" fillId="2" borderId="11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center"/>
      <protection locked="0"/>
    </xf>
    <xf numFmtId="0" fontId="17" fillId="2" borderId="0" xfId="1" applyNumberFormat="1" applyFont="1" applyFill="1" applyBorder="1" applyAlignment="1" applyProtection="1">
      <alignment horizontal="center" vertical="center"/>
      <protection locked="0"/>
    </xf>
    <xf numFmtId="0" fontId="17" fillId="2" borderId="0" xfId="1" applyNumberFormat="1" applyFont="1" applyFill="1" applyBorder="1" applyAlignment="1" applyProtection="1">
      <alignment horizontal="center" vertical="center"/>
    </xf>
    <xf numFmtId="0" fontId="17" fillId="2" borderId="11" xfId="1" applyNumberFormat="1" applyFont="1" applyFill="1" applyBorder="1" applyAlignment="1" applyProtection="1">
      <alignment horizontal="center" vertical="center"/>
    </xf>
    <xf numFmtId="0" fontId="21" fillId="2" borderId="7" xfId="2" applyNumberFormat="1" applyFont="1" applyFill="1" applyBorder="1" applyAlignment="1" applyProtection="1">
      <alignment horizontal="center" vertical="center"/>
      <protection locked="0"/>
    </xf>
    <xf numFmtId="0" fontId="21" fillId="2" borderId="8" xfId="2" applyNumberFormat="1" applyFont="1" applyFill="1" applyBorder="1" applyAlignment="1" applyProtection="1">
      <alignment horizontal="center" vertical="center"/>
      <protection locked="0"/>
    </xf>
    <xf numFmtId="2" fontId="12" fillId="4" borderId="1" xfId="1" applyNumberFormat="1" applyFont="1" applyFill="1" applyBorder="1" applyAlignment="1" applyProtection="1">
      <alignment horizontal="center" vertical="center"/>
      <protection locked="0"/>
    </xf>
    <xf numFmtId="2" fontId="17" fillId="4" borderId="1" xfId="1" applyNumberFormat="1" applyFont="1" applyFill="1" applyBorder="1" applyAlignment="1" applyProtection="1">
      <alignment horizontal="center" vertical="center"/>
      <protection locked="0"/>
    </xf>
    <xf numFmtId="0" fontId="23" fillId="2" borderId="11" xfId="1" applyNumberFormat="1" applyFont="1" applyFill="1" applyBorder="1" applyAlignment="1" applyProtection="1">
      <alignment horizontal="left" vertical="center" indent="1" shrinkToFit="1"/>
      <protection locked="0"/>
    </xf>
    <xf numFmtId="0" fontId="3" fillId="2" borderId="7" xfId="1" applyNumberFormat="1" applyFont="1" applyFill="1" applyBorder="1" applyAlignment="1" applyProtection="1">
      <alignment vertical="center"/>
      <protection locked="0"/>
    </xf>
    <xf numFmtId="0" fontId="3" fillId="2" borderId="8" xfId="1" applyNumberFormat="1" applyFont="1" applyFill="1" applyBorder="1" applyAlignment="1" applyProtection="1">
      <alignment vertical="center"/>
      <protection locked="0"/>
    </xf>
    <xf numFmtId="0" fontId="3" fillId="2" borderId="9" xfId="1" applyNumberFormat="1" applyFont="1" applyFill="1" applyBorder="1" applyAlignment="1" applyProtection="1">
      <alignment vertical="center"/>
      <protection locked="0"/>
    </xf>
    <xf numFmtId="0" fontId="3" fillId="2" borderId="10" xfId="1" applyNumberFormat="1" applyFont="1" applyFill="1" applyBorder="1" applyAlignment="1" applyProtection="1">
      <alignment vertical="center"/>
      <protection locked="0"/>
    </xf>
    <xf numFmtId="0" fontId="3" fillId="2" borderId="0" xfId="1" applyNumberFormat="1" applyFont="1" applyFill="1" applyBorder="1" applyAlignment="1" applyProtection="1">
      <alignment vertical="center"/>
      <protection locked="0"/>
    </xf>
    <xf numFmtId="0" fontId="3" fillId="2" borderId="11" xfId="1" applyNumberFormat="1" applyFont="1" applyFill="1" applyBorder="1" applyAlignment="1" applyProtection="1">
      <alignment vertical="center"/>
      <protection locked="0"/>
    </xf>
    <xf numFmtId="0" fontId="17" fillId="2" borderId="22" xfId="1" applyNumberFormat="1" applyFont="1" applyFill="1" applyBorder="1" applyAlignment="1" applyProtection="1">
      <alignment horizontal="center" vertical="center"/>
    </xf>
    <xf numFmtId="0" fontId="17" fillId="2" borderId="23" xfId="1" applyNumberFormat="1" applyFont="1" applyFill="1" applyBorder="1" applyAlignment="1" applyProtection="1">
      <alignment horizontal="center" vertical="center"/>
    </xf>
    <xf numFmtId="0" fontId="2" fillId="2" borderId="22" xfId="1" applyNumberFormat="1" applyFont="1" applyFill="1" applyBorder="1" applyAlignment="1" applyProtection="1">
      <alignment horizontal="center" vertical="center"/>
      <protection locked="0"/>
    </xf>
    <xf numFmtId="0" fontId="2" fillId="2" borderId="1" xfId="1" applyNumberFormat="1" applyFont="1" applyFill="1" applyBorder="1" applyAlignment="1" applyProtection="1">
      <alignment horizontal="center"/>
      <protection locked="0"/>
    </xf>
    <xf numFmtId="0" fontId="3" fillId="2" borderId="7" xfId="1" applyNumberFormat="1" applyFont="1" applyFill="1" applyBorder="1" applyAlignment="1" applyProtection="1">
      <alignment horizontal="center" vertical="center"/>
      <protection locked="0"/>
    </xf>
    <xf numFmtId="0" fontId="3" fillId="2" borderId="8" xfId="1" applyNumberFormat="1" applyFont="1" applyFill="1" applyBorder="1" applyAlignment="1" applyProtection="1">
      <alignment horizontal="center" vertical="center"/>
      <protection locked="0"/>
    </xf>
    <xf numFmtId="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49" fontId="2" fillId="2" borderId="1" xfId="1" applyNumberFormat="1" applyFont="1" applyFill="1" applyBorder="1" applyAlignment="1" applyProtection="1">
      <alignment horizontal="center" vertical="top"/>
      <protection locked="0"/>
    </xf>
    <xf numFmtId="0" fontId="17" fillId="4" borderId="1" xfId="1" applyNumberFormat="1" applyFont="1" applyFill="1" applyBorder="1" applyAlignment="1" applyProtection="1">
      <alignment horizontal="center" vertical="center"/>
    </xf>
    <xf numFmtId="0" fontId="17" fillId="4" borderId="17" xfId="1" applyNumberFormat="1" applyFont="1" applyFill="1" applyBorder="1" applyAlignment="1" applyProtection="1">
      <alignment horizontal="center" vertical="center"/>
    </xf>
    <xf numFmtId="0" fontId="5" fillId="2" borderId="2" xfId="1" applyNumberFormat="1" applyFont="1" applyFill="1" applyBorder="1" applyAlignment="1" applyProtection="1">
      <alignment horizontal="left" vertical="top"/>
    </xf>
    <xf numFmtId="0" fontId="18" fillId="2" borderId="0" xfId="1" applyNumberFormat="1" applyFont="1" applyFill="1" applyBorder="1" applyAlignment="1" applyProtection="1">
      <alignment horizontal="left" vertical="center" indent="1"/>
      <protection locked="0"/>
    </xf>
    <xf numFmtId="0" fontId="18" fillId="2" borderId="11" xfId="1" applyNumberFormat="1" applyFont="1" applyFill="1" applyBorder="1" applyAlignment="1" applyProtection="1">
      <alignment horizontal="left" vertical="center" indent="1"/>
      <protection locked="0"/>
    </xf>
    <xf numFmtId="165" fontId="19" fillId="2" borderId="0" xfId="1" applyNumberFormat="1" applyFont="1" applyFill="1" applyBorder="1" applyAlignment="1" applyProtection="1">
      <alignment horizontal="center" vertical="center"/>
      <protection locked="0"/>
    </xf>
    <xf numFmtId="165" fontId="19" fillId="2" borderId="11" xfId="1" applyNumberFormat="1" applyFont="1" applyFill="1" applyBorder="1" applyAlignment="1" applyProtection="1">
      <alignment horizontal="center" vertical="center"/>
      <protection locked="0"/>
    </xf>
    <xf numFmtId="2" fontId="19" fillId="4" borderId="10" xfId="1" applyNumberFormat="1" applyFont="1" applyFill="1" applyBorder="1" applyAlignment="1" applyProtection="1">
      <alignment horizontal="center" vertical="center"/>
      <protection locked="0"/>
    </xf>
    <xf numFmtId="2" fontId="5" fillId="4" borderId="11" xfId="1" applyNumberFormat="1" applyFont="1" applyFill="1" applyBorder="1" applyAlignment="1" applyProtection="1">
      <alignment horizontal="center" vertical="center"/>
      <protection locked="0"/>
    </xf>
    <xf numFmtId="2" fontId="19" fillId="2" borderId="10" xfId="1" applyNumberFormat="1" applyFont="1" applyFill="1" applyBorder="1" applyAlignment="1" applyProtection="1">
      <alignment horizontal="center" vertical="center"/>
      <protection locked="0"/>
    </xf>
    <xf numFmtId="2" fontId="5" fillId="2" borderId="11" xfId="1" applyNumberFormat="1" applyFont="1" applyFill="1" applyBorder="1" applyAlignment="1" applyProtection="1">
      <alignment horizontal="center" vertical="center"/>
      <protection locked="0"/>
    </xf>
    <xf numFmtId="0" fontId="3" fillId="2" borderId="7" xfId="7" applyNumberFormat="1" applyFont="1" applyFill="1" applyBorder="1" applyAlignment="1" applyProtection="1">
      <alignment horizontal="center" vertical="center"/>
      <protection locked="0"/>
    </xf>
    <xf numFmtId="0" fontId="3" fillId="2" borderId="8" xfId="7" applyNumberFormat="1" applyFont="1" applyFill="1" applyBorder="1" applyAlignment="1" applyProtection="1">
      <alignment horizontal="center" vertical="center"/>
      <protection locked="0"/>
    </xf>
    <xf numFmtId="0" fontId="3" fillId="2" borderId="9" xfId="7" applyNumberFormat="1" applyFont="1" applyFill="1" applyBorder="1" applyAlignment="1" applyProtection="1">
      <alignment horizontal="center" vertical="center"/>
      <protection locked="0"/>
    </xf>
    <xf numFmtId="0" fontId="18" fillId="2" borderId="6" xfId="1" applyNumberFormat="1" applyFont="1" applyFill="1" applyBorder="1" applyAlignment="1" applyProtection="1">
      <alignment horizontal="center" vertical="center"/>
      <protection locked="0"/>
    </xf>
    <xf numFmtId="0" fontId="18" fillId="2" borderId="15" xfId="1" applyNumberFormat="1" applyFont="1" applyFill="1" applyBorder="1" applyAlignment="1" applyProtection="1">
      <alignment horizontal="center" vertical="center"/>
      <protection locked="0"/>
    </xf>
    <xf numFmtId="165" fontId="19" fillId="2" borderId="15" xfId="1" applyNumberFormat="1" applyFont="1" applyFill="1" applyBorder="1" applyAlignment="1" applyProtection="1">
      <alignment horizontal="center" vertical="center"/>
      <protection locked="0"/>
    </xf>
    <xf numFmtId="2" fontId="19" fillId="4" borderId="15" xfId="1" applyNumberFormat="1" applyFont="1" applyFill="1" applyBorder="1" applyAlignment="1" applyProtection="1">
      <alignment horizontal="center" vertical="center"/>
      <protection locked="0"/>
    </xf>
    <xf numFmtId="2" fontId="5" fillId="4" borderId="15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 applyProtection="1">
      <alignment horizontal="center" vertical="justify"/>
    </xf>
    <xf numFmtId="49" fontId="5" fillId="2" borderId="1" xfId="1" applyNumberFormat="1" applyFont="1" applyFill="1" applyBorder="1" applyAlignment="1" applyProtection="1">
      <alignment horizontal="left" vertical="justify"/>
    </xf>
    <xf numFmtId="49" fontId="5" fillId="2" borderId="2" xfId="1" applyNumberFormat="1" applyFont="1" applyFill="1" applyBorder="1" applyAlignment="1" applyProtection="1">
      <alignment horizontal="left" vertical="justify"/>
    </xf>
    <xf numFmtId="0" fontId="3" fillId="2" borderId="10" xfId="6" applyNumberFormat="1" applyFont="1" applyFill="1" applyBorder="1" applyAlignment="1" applyProtection="1">
      <alignment horizontal="left" vertical="center"/>
    </xf>
    <xf numFmtId="0" fontId="3" fillId="2" borderId="0" xfId="6" applyNumberFormat="1" applyFont="1" applyFill="1" applyBorder="1" applyAlignment="1" applyProtection="1">
      <alignment horizontal="left" vertical="center"/>
    </xf>
    <xf numFmtId="0" fontId="3" fillId="2" borderId="0" xfId="1" applyNumberFormat="1" applyFont="1" applyFill="1" applyBorder="1" applyAlignment="1" applyProtection="1">
      <alignment horizontal="center" vertical="center"/>
    </xf>
    <xf numFmtId="0" fontId="2" fillId="2" borderId="2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21" xfId="1" applyNumberFormat="1" applyFont="1" applyFill="1" applyBorder="1" applyAlignment="1" applyProtection="1">
      <alignment horizontal="center" vertical="center"/>
    </xf>
    <xf numFmtId="0" fontId="18" fillId="2" borderId="10" xfId="1" applyNumberFormat="1" applyFont="1" applyFill="1" applyBorder="1" applyAlignment="1" applyProtection="1">
      <alignment horizontal="left" vertical="center" indent="1"/>
      <protection locked="0"/>
    </xf>
    <xf numFmtId="0" fontId="18" fillId="2" borderId="7" xfId="1" applyNumberFormat="1" applyFont="1" applyFill="1" applyBorder="1" applyAlignment="1" applyProtection="1">
      <alignment horizontal="left" vertical="center" indent="1"/>
      <protection locked="0"/>
    </xf>
    <xf numFmtId="0" fontId="18" fillId="2" borderId="8" xfId="1" applyNumberFormat="1" applyFont="1" applyFill="1" applyBorder="1" applyAlignment="1" applyProtection="1">
      <alignment horizontal="left" vertical="center" indent="1"/>
      <protection locked="0"/>
    </xf>
    <xf numFmtId="0" fontId="18" fillId="2" borderId="9" xfId="1" applyNumberFormat="1" applyFont="1" applyFill="1" applyBorder="1" applyAlignment="1" applyProtection="1">
      <alignment horizontal="left" vertical="center" indent="1"/>
      <protection locked="0"/>
    </xf>
    <xf numFmtId="165" fontId="19" fillId="2" borderId="10" xfId="1" applyNumberFormat="1" applyFont="1" applyFill="1" applyBorder="1" applyAlignment="1" applyProtection="1">
      <alignment horizontal="center" vertical="center"/>
      <protection locked="0"/>
    </xf>
    <xf numFmtId="0" fontId="3" fillId="2" borderId="15" xfId="5" applyNumberFormat="1" applyFont="1" applyFill="1" applyBorder="1" applyAlignment="1" applyProtection="1">
      <alignment horizontal="center" vertical="center"/>
      <protection locked="0"/>
    </xf>
    <xf numFmtId="0" fontId="3" fillId="2" borderId="4" xfId="5" applyNumberFormat="1" applyFont="1" applyFill="1" applyBorder="1" applyAlignment="1" applyProtection="1">
      <alignment horizontal="center" vertical="center"/>
      <protection locked="0"/>
    </xf>
    <xf numFmtId="0" fontId="16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9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10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7" fillId="2" borderId="7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2" borderId="10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2" borderId="12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2" borderId="9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2" borderId="11" xfId="1" applyNumberFormat="1" applyFont="1" applyFill="1" applyBorder="1" applyAlignment="1" applyProtection="1">
      <alignment horizontal="center" vertical="center" textRotation="90" wrapText="1"/>
      <protection locked="0"/>
    </xf>
    <xf numFmtId="0" fontId="7" fillId="2" borderId="13" xfId="1" applyNumberFormat="1" applyFont="1" applyFill="1" applyBorder="1" applyAlignment="1" applyProtection="1">
      <alignment horizontal="center" vertical="center" textRotation="90" wrapText="1"/>
      <protection locked="0"/>
    </xf>
    <xf numFmtId="165" fontId="2" fillId="2" borderId="16" xfId="1" applyNumberFormat="1" applyFont="1" applyFill="1" applyBorder="1" applyAlignment="1" applyProtection="1">
      <alignment horizontal="center" vertical="center"/>
    </xf>
    <xf numFmtId="165" fontId="2" fillId="4" borderId="1" xfId="1" applyNumberFormat="1" applyFont="1" applyFill="1" applyBorder="1" applyAlignment="1" applyProtection="1">
      <alignment horizontal="center" vertical="center"/>
    </xf>
    <xf numFmtId="165" fontId="2" fillId="4" borderId="17" xfId="1" applyNumberFormat="1" applyFont="1" applyFill="1" applyBorder="1" applyAlignment="1" applyProtection="1">
      <alignment horizontal="center" vertical="center"/>
    </xf>
    <xf numFmtId="0" fontId="2" fillId="2" borderId="18" xfId="1" applyNumberFormat="1" applyFont="1" applyFill="1" applyBorder="1" applyAlignment="1" applyProtection="1">
      <alignment horizontal="center" vertical="center"/>
    </xf>
    <xf numFmtId="165" fontId="2" fillId="2" borderId="2" xfId="1" applyNumberFormat="1" applyFont="1" applyFill="1" applyBorder="1" applyAlignment="1" applyProtection="1">
      <alignment horizontal="center" vertical="center"/>
    </xf>
    <xf numFmtId="165" fontId="2" fillId="4" borderId="2" xfId="1" applyNumberFormat="1" applyFont="1" applyFill="1" applyBorder="1" applyAlignment="1" applyProtection="1">
      <alignment horizontal="center" vertical="center"/>
    </xf>
    <xf numFmtId="165" fontId="2" fillId="4" borderId="19" xfId="1" applyNumberFormat="1" applyFont="1" applyFill="1" applyBorder="1" applyAlignment="1" applyProtection="1">
      <alignment horizontal="center" vertical="center"/>
    </xf>
    <xf numFmtId="0" fontId="2" fillId="2" borderId="20" xfId="1" applyNumberFormat="1" applyFont="1" applyFill="1" applyBorder="1" applyAlignment="1" applyProtection="1">
      <alignment horizontal="center" vertical="center"/>
    </xf>
    <xf numFmtId="0" fontId="11" fillId="2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0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11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2" borderId="12" xfId="1" applyNumberFormat="1" applyFont="1" applyFill="1" applyBorder="1" applyAlignment="1" applyProtection="1">
      <alignment horizontal="left" vertical="top"/>
      <protection locked="0"/>
    </xf>
    <xf numFmtId="0" fontId="2" fillId="2" borderId="3" xfId="1" applyNumberFormat="1" applyFont="1" applyFill="1" applyBorder="1" applyAlignment="1" applyProtection="1">
      <alignment horizontal="left" vertical="top"/>
      <protection locked="0"/>
    </xf>
    <xf numFmtId="0" fontId="2" fillId="2" borderId="13" xfId="1" applyNumberFormat="1" applyFont="1" applyFill="1" applyBorder="1" applyAlignment="1" applyProtection="1">
      <alignment horizontal="left" vertical="top"/>
      <protection locked="0"/>
    </xf>
    <xf numFmtId="0" fontId="11" fillId="2" borderId="12" xfId="1" applyNumberFormat="1" applyFont="1" applyFill="1" applyBorder="1" applyAlignment="1" applyProtection="1">
      <alignment horizontal="center" vertical="center" shrinkToFit="1"/>
      <protection locked="0"/>
    </xf>
    <xf numFmtId="0" fontId="11" fillId="2" borderId="13" xfId="1" applyNumberFormat="1" applyFont="1" applyFill="1" applyBorder="1" applyAlignment="1" applyProtection="1">
      <alignment horizontal="center" vertical="center" shrinkToFit="1"/>
      <protection locked="0"/>
    </xf>
    <xf numFmtId="0" fontId="11" fillId="2" borderId="12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3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13" xfId="1" applyNumberFormat="1" applyFont="1" applyFill="1" applyBorder="1" applyAlignment="1" applyProtection="1">
      <alignment horizontal="left" vertical="center" shrinkToFit="1"/>
      <protection locked="0"/>
    </xf>
    <xf numFmtId="0" fontId="11" fillId="4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4" borderId="11" xfId="1" applyNumberFormat="1" applyFont="1" applyFill="1" applyBorder="1" applyAlignment="1" applyProtection="1">
      <alignment horizontal="center" vertical="center" shrinkToFit="1"/>
      <protection locked="0"/>
    </xf>
    <xf numFmtId="0" fontId="10" fillId="2" borderId="10" xfId="1" applyNumberFormat="1" applyFont="1" applyFill="1" applyBorder="1" applyAlignment="1" applyProtection="1">
      <alignment horizontal="left" vertical="center" shrinkToFit="1"/>
      <protection locked="0"/>
    </xf>
    <xf numFmtId="0" fontId="10" fillId="2" borderId="7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8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9" xfId="1" applyNumberFormat="1" applyFont="1" applyFill="1" applyBorder="1" applyAlignment="1" applyProtection="1">
      <alignment horizontal="left" vertical="center" shrinkToFit="1"/>
      <protection locked="0"/>
    </xf>
    <xf numFmtId="0" fontId="11" fillId="2" borderId="7" xfId="1" applyNumberFormat="1" applyFont="1" applyFill="1" applyBorder="1" applyAlignment="1" applyProtection="1">
      <alignment horizontal="center" vertical="center" shrinkToFit="1"/>
      <protection locked="0"/>
    </xf>
    <xf numFmtId="0" fontId="11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12" fillId="2" borderId="14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1" applyNumberFormat="1" applyFont="1" applyFill="1" applyBorder="1" applyAlignment="1" applyProtection="1">
      <alignment horizontal="center" vertical="center"/>
      <protection locked="0"/>
    </xf>
    <xf numFmtId="0" fontId="4" fillId="2" borderId="0" xfId="1" applyNumberFormat="1" applyFont="1" applyFill="1" applyBorder="1" applyAlignment="1" applyProtection="1">
      <alignment horizontal="center"/>
    </xf>
    <xf numFmtId="0" fontId="3" fillId="2" borderId="3" xfId="3" applyNumberFormat="1" applyFont="1" applyFill="1" applyBorder="1" applyAlignment="1" applyProtection="1">
      <alignment horizontal="center" vertical="center"/>
      <protection locked="0"/>
    </xf>
    <xf numFmtId="0" fontId="3" fillId="2" borderId="4" xfId="4" applyNumberFormat="1" applyFont="1" applyFill="1" applyBorder="1" applyAlignment="1" applyProtection="1">
      <alignment horizontal="center" vertical="center" shrinkToFit="1"/>
      <protection locked="0"/>
    </xf>
    <xf numFmtId="0" fontId="3" fillId="2" borderId="5" xfId="4" applyNumberFormat="1" applyFont="1" applyFill="1" applyBorder="1" applyAlignment="1" applyProtection="1">
      <alignment horizontal="center" vertical="center" shrinkToFit="1"/>
      <protection locked="0"/>
    </xf>
    <xf numFmtId="0" fontId="3" fillId="2" borderId="6" xfId="4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1" applyNumberFormat="1" applyFont="1" applyFill="1" applyBorder="1" applyAlignment="1" applyProtection="1">
      <alignment horizontal="left" vertical="center"/>
      <protection locked="0"/>
    </xf>
    <xf numFmtId="0" fontId="9" fillId="2" borderId="3" xfId="1" applyNumberFormat="1" applyFont="1" applyFill="1" applyBorder="1" applyAlignment="1" applyProtection="1">
      <alignment horizontal="left" vertical="center"/>
      <protection locked="0"/>
    </xf>
    <xf numFmtId="0" fontId="9" fillId="2" borderId="13" xfId="1" applyNumberFormat="1" applyFont="1" applyFill="1" applyBorder="1" applyAlignment="1" applyProtection="1">
      <alignment horizontal="left" vertical="center"/>
      <protection locked="0"/>
    </xf>
    <xf numFmtId="0" fontId="9" fillId="2" borderId="12" xfId="1" applyNumberFormat="1" applyFont="1" applyFill="1" applyBorder="1" applyAlignment="1" applyProtection="1">
      <alignment horizontal="center" vertical="center"/>
      <protection locked="0"/>
    </xf>
    <xf numFmtId="0" fontId="9" fillId="2" borderId="13" xfId="1" applyNumberFormat="1" applyFont="1" applyFill="1" applyBorder="1" applyAlignment="1" applyProtection="1">
      <alignment horizontal="center" vertical="center"/>
      <protection locked="0"/>
    </xf>
    <xf numFmtId="0" fontId="12" fillId="2" borderId="0" xfId="1" applyNumberFormat="1" applyFont="1" applyFill="1" applyBorder="1" applyAlignment="1" applyProtection="1">
      <alignment horizontal="center" shrinkToFit="1"/>
      <protection locked="0"/>
    </xf>
    <xf numFmtId="0" fontId="12" fillId="2" borderId="1" xfId="1" applyNumberFormat="1" applyFont="1" applyFill="1" applyBorder="1" applyAlignment="1" applyProtection="1">
      <alignment horizontal="center" shrinkToFit="1"/>
      <protection locked="0"/>
    </xf>
    <xf numFmtId="0" fontId="9" fillId="2" borderId="10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0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11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10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11" xfId="1" applyNumberFormat="1" applyFont="1" applyFill="1" applyBorder="1" applyAlignment="1" applyProtection="1">
      <alignment horizontal="center" vertical="center" shrinkToFit="1"/>
      <protection locked="0"/>
    </xf>
    <xf numFmtId="49" fontId="9" fillId="2" borderId="10" xfId="1" applyNumberFormat="1" applyFont="1" applyFill="1" applyBorder="1" applyAlignment="1" applyProtection="1">
      <alignment horizontal="center" vertical="center" shrinkToFit="1"/>
      <protection locked="0"/>
    </xf>
    <xf numFmtId="49" fontId="9" fillId="2" borderId="11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12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3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13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12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13" xfId="1" applyNumberFormat="1" applyFont="1" applyFill="1" applyBorder="1" applyAlignment="1" applyProtection="1">
      <alignment horizontal="center" vertical="center" shrinkToFit="1"/>
      <protection locked="0"/>
    </xf>
    <xf numFmtId="49" fontId="9" fillId="4" borderId="10" xfId="1" applyNumberFormat="1" applyFont="1" applyFill="1" applyBorder="1" applyAlignment="1" applyProtection="1">
      <alignment horizontal="center" vertical="center" shrinkToFit="1"/>
      <protection locked="0"/>
    </xf>
    <xf numFmtId="49" fontId="9" fillId="4" borderId="11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10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7" xfId="1" applyNumberFormat="1" applyFont="1" applyFill="1" applyBorder="1" applyAlignment="1" applyProtection="1">
      <alignment horizontal="center" vertical="center" shrinkToFit="1"/>
      <protection locked="0"/>
    </xf>
    <xf numFmtId="0" fontId="9" fillId="2" borderId="9" xfId="1" applyNumberFormat="1" applyFont="1" applyFill="1" applyBorder="1" applyAlignment="1" applyProtection="1">
      <alignment horizontal="center" vertical="center" shrinkToFit="1"/>
      <protection locked="0"/>
    </xf>
    <xf numFmtId="0" fontId="8" fillId="2" borderId="7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8" xfId="1" applyNumberFormat="1" applyFont="1" applyFill="1" applyBorder="1" applyAlignment="1" applyProtection="1">
      <alignment horizontal="left" vertical="center" shrinkToFit="1"/>
      <protection locked="0"/>
    </xf>
    <xf numFmtId="0" fontId="9" fillId="2" borderId="9" xfId="1" applyNumberFormat="1" applyFont="1" applyFill="1" applyBorder="1" applyAlignment="1" applyProtection="1">
      <alignment horizontal="left" vertical="center" shrinkToFit="1"/>
      <protection locked="0"/>
    </xf>
    <xf numFmtId="0" fontId="3" fillId="2" borderId="3" xfId="1" applyNumberFormat="1" applyFont="1" applyFill="1" applyBorder="1" applyAlignment="1" applyProtection="1">
      <alignment horizontal="center" vertical="center"/>
      <protection locked="0"/>
    </xf>
    <xf numFmtId="0" fontId="3" fillId="2" borderId="4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5" xfId="1" applyNumberFormat="1" applyFont="1" applyFill="1" applyBorder="1" applyAlignment="1" applyProtection="1">
      <alignment horizontal="center" vertical="center" shrinkToFit="1"/>
      <protection locked="0"/>
    </xf>
    <xf numFmtId="0" fontId="3" fillId="2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2" borderId="4" xfId="1" applyNumberFormat="1" applyFont="1" applyFill="1" applyBorder="1" applyAlignment="1" applyProtection="1">
      <alignment horizontal="center" vertical="center" textRotation="90" shrinkToFit="1"/>
      <protection locked="0"/>
    </xf>
    <xf numFmtId="0" fontId="6" fillId="2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0" fontId="7" fillId="2" borderId="4" xfId="1" applyNumberFormat="1" applyFont="1" applyFill="1" applyBorder="1" applyAlignment="1" applyProtection="1">
      <alignment horizontal="center" vertical="center" textRotation="90" shrinkToFit="1"/>
      <protection locked="0"/>
    </xf>
    <xf numFmtId="0" fontId="7" fillId="2" borderId="6" xfId="1" applyNumberFormat="1" applyFont="1" applyFill="1" applyBorder="1" applyAlignment="1" applyProtection="1">
      <alignment horizontal="center" vertical="center" textRotation="90" shrinkToFit="1"/>
      <protection locked="0"/>
    </xf>
    <xf numFmtId="49" fontId="5" fillId="3" borderId="1" xfId="1" applyNumberFormat="1" applyFont="1" applyFill="1" applyBorder="1" applyAlignment="1" applyProtection="1">
      <alignment horizontal="left" vertical="center"/>
    </xf>
    <xf numFmtId="0" fontId="5" fillId="3" borderId="1" xfId="1" applyNumberFormat="1" applyFont="1" applyFill="1" applyBorder="1" applyAlignment="1" applyProtection="1">
      <alignment horizontal="left" vertical="center"/>
    </xf>
    <xf numFmtId="0" fontId="4" fillId="2" borderId="0" xfId="1" applyNumberFormat="1" applyFont="1" applyFill="1" applyBorder="1" applyAlignment="1" applyProtection="1">
      <alignment horizontal="center"/>
      <protection locked="0"/>
    </xf>
    <xf numFmtId="0" fontId="5" fillId="4" borderId="1" xfId="1" applyNumberFormat="1" applyFont="1" applyFill="1" applyBorder="1" applyAlignment="1" applyProtection="1">
      <alignment horizontal="left" vertical="center"/>
    </xf>
    <xf numFmtId="0" fontId="5" fillId="4" borderId="2" xfId="1" applyNumberFormat="1" applyFont="1" applyFill="1" applyBorder="1" applyAlignment="1" applyProtection="1">
      <alignment horizontal="left" vertical="center"/>
    </xf>
    <xf numFmtId="49" fontId="5" fillId="4" borderId="2" xfId="1" applyNumberFormat="1" applyFont="1" applyFill="1" applyBorder="1" applyAlignment="1" applyProtection="1">
      <alignment horizontal="left" vertical="center"/>
    </xf>
    <xf numFmtId="0" fontId="5" fillId="4" borderId="1" xfId="1" applyNumberFormat="1" applyFont="1" applyFill="1" applyBorder="1" applyAlignment="1" applyProtection="1">
      <alignment horizontal="center" vertical="center"/>
    </xf>
    <xf numFmtId="0" fontId="5" fillId="2" borderId="2" xfId="1" applyNumberFormat="1" applyFont="1" applyFill="1" applyBorder="1" applyAlignment="1" applyProtection="1">
      <alignment horizontal="center" vertical="center"/>
    </xf>
    <xf numFmtId="49" fontId="5" fillId="2" borderId="1" xfId="1" applyNumberFormat="1" applyFont="1" applyFill="1" applyBorder="1" applyAlignment="1" applyProtection="1">
      <alignment horizontal="left" vertical="center"/>
    </xf>
    <xf numFmtId="164" fontId="5" fillId="4" borderId="2" xfId="1" applyNumberFormat="1" applyFont="1" applyFill="1" applyBorder="1" applyAlignment="1" applyProtection="1">
      <alignment horizontal="left" vertical="center"/>
    </xf>
    <xf numFmtId="49" fontId="5" fillId="3" borderId="1" xfId="1" applyNumberFormat="1" applyFont="1" applyFill="1" applyBorder="1" applyAlignment="1" applyProtection="1">
      <alignment horizontal="center" vertical="center"/>
    </xf>
    <xf numFmtId="49" fontId="5" fillId="3" borderId="2" xfId="1" applyNumberFormat="1" applyFont="1" applyFill="1" applyBorder="1" applyAlignment="1" applyProtection="1">
      <alignment horizontal="left" vertical="center"/>
    </xf>
    <xf numFmtId="0" fontId="9" fillId="2" borderId="0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NumberFormat="1" applyFont="1" applyFill="1" applyBorder="1" applyAlignment="1" applyProtection="1"/>
    <xf numFmtId="49" fontId="9" fillId="2" borderId="11" xfId="1" applyNumberFormat="1" applyFont="1" applyFill="1" applyBorder="1" applyAlignment="1" applyProtection="1">
      <alignment vertical="center" shrinkToFit="1"/>
      <protection locked="0"/>
    </xf>
    <xf numFmtId="49" fontId="9" fillId="4" borderId="11" xfId="1" applyNumberFormat="1" applyFont="1" applyFill="1" applyBorder="1" applyAlignment="1" applyProtection="1">
      <alignment vertical="center" shrinkToFit="1"/>
      <protection locked="0"/>
    </xf>
    <xf numFmtId="0" fontId="12" fillId="2" borderId="10" xfId="1" applyNumberFormat="1" applyFont="1" applyFill="1" applyBorder="1" applyAlignment="1" applyProtection="1">
      <alignment vertical="center" shrinkToFit="1"/>
      <protection locked="0"/>
    </xf>
    <xf numFmtId="49" fontId="12" fillId="4" borderId="10" xfId="1" applyNumberFormat="1" applyFont="1" applyFill="1" applyBorder="1" applyAlignment="1" applyProtection="1">
      <alignment vertical="center" shrinkToFit="1"/>
      <protection locked="0"/>
    </xf>
    <xf numFmtId="0" fontId="12" fillId="2" borderId="10" xfId="1" applyNumberFormat="1" applyFont="1" applyFill="1" applyBorder="1" applyAlignment="1" applyProtection="1">
      <alignment horizontal="left" vertical="center" shrinkToFit="1"/>
      <protection locked="0"/>
    </xf>
    <xf numFmtId="0" fontId="25" fillId="0" borderId="0" xfId="0" applyNumberFormat="1" applyFont="1" applyFill="1" applyBorder="1" applyAlignment="1" applyProtection="1"/>
    <xf numFmtId="0" fontId="26" fillId="0" borderId="0" xfId="10" applyNumberFormat="1" applyFill="1" applyBorder="1" applyProtection="1"/>
  </cellXfs>
  <cellStyles count="11">
    <cellStyle name="Hyperlink" xfId="10" builtinId="8"/>
    <cellStyle name="Normal" xfId="0" builtinId="0"/>
    <cellStyle name="Normal 2" xfId="1" xr:uid="{00000000-0005-0000-0000-000000000000}"/>
    <cellStyle name="Normal 3" xfId="2" xr:uid="{00000000-0005-0000-0000-000001000000}"/>
    <cellStyle name="Normal 4" xfId="9" xr:uid="{00000000-0005-0000-0000-000002000000}"/>
    <cellStyle name="ปกติ 2" xfId="3" xr:uid="{00000000-0005-0000-0000-000004000000}"/>
    <cellStyle name="ปกติ 3" xfId="4" xr:uid="{00000000-0005-0000-0000-000005000000}"/>
    <cellStyle name="ปกติ 4" xfId="5" xr:uid="{00000000-0005-0000-0000-000006000000}"/>
    <cellStyle name="ปกติ 5" xfId="6" xr:uid="{00000000-0005-0000-0000-000007000000}"/>
    <cellStyle name="ปกติ 6" xfId="7" xr:uid="{00000000-0005-0000-0000-000008000000}"/>
    <cellStyle name="ปกติ 8 2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5997</xdr:colOff>
      <xdr:row>3</xdr:row>
      <xdr:rowOff>175185</xdr:rowOff>
    </xdr:from>
    <xdr:ext cx="711728" cy="107502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7CB3E9F6-046C-4855-BEA2-B6556CBA1C1B}"/>
            </a:ext>
          </a:extLst>
        </xdr:cNvPr>
        <xdr:cNvSpPr txBox="1">
          <a:spLocks noChangeArrowheads="1"/>
        </xdr:cNvSpPr>
      </xdr:nvSpPr>
      <xdr:spPr bwMode="auto">
        <a:xfrm>
          <a:off x="5396026" y="825126"/>
          <a:ext cx="711728" cy="107502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  <a:prstDash val="sysDot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3x4 </a:t>
          </a:r>
          <a:r>
            <a:rPr lang="th-TH" sz="1000" b="0" i="0" strike="noStrike">
              <a:solidFill>
                <a:srgbClr val="000000"/>
              </a:solidFill>
              <a:latin typeface="Arial"/>
            </a:rPr>
            <a:t>ซม.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at/My%20Documents/Downloads/PP2551M6Onet20_25560120_5&#3585;&#3636;&#3592;&#3585;&#3619;&#3619;&#361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mee/Downloads/PP2551M3(ONET%204%20&#3623;&#3636;&#3594;&#3634;)&#3592;&#3610;&#3585;&#3634;&#3619;&#3624;&#3638;&#3585;&#3625;&#3634;%206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at/My%20Documents/Downloads/PP2551P6Onet20_25560120_5&#3585;&#3636;&#3592;&#3585;&#3619;&#3619;&#3617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mee/OneDrive%20-%20apps.losrios.edu/Desktop/PP2551M3(ONET%204%20&#3623;&#3636;&#3594;&#3634;)&#3592;&#3610;&#3585;&#3634;&#3619;&#3624;&#3638;&#3585;&#3625;&#3634;%206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.1จริง"/>
      <sheetName val="ปพ2"/>
      <sheetName val="ปพ.3หน้าหลัง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>
        <row r="21">
          <cell r="P21" t="str">
            <v>แสดงตัวอย่างก่อนพิมพ์</v>
          </cell>
        </row>
        <row r="22">
          <cell r="P22" t="str">
            <v>พิมพ์ทันที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O-Net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.1จริง"/>
      <sheetName val="ปพ2"/>
      <sheetName val="ปพ.3หน้าหลั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P21" t="str">
            <v>แสดงตัวอย่างก่อนพิมพ์</v>
          </cell>
        </row>
        <row r="22">
          <cell r="P22" t="str">
            <v>พิมพ์ทันที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ข้อมูลใบรับรอง"/>
      <sheetName val="เกรด1"/>
      <sheetName val="เกรด2"/>
      <sheetName val="เกรด3"/>
      <sheetName val="เกรด4"/>
      <sheetName val="เกรด5"/>
      <sheetName val="เกรด6"/>
      <sheetName val="รายงานผลการเรียน"/>
      <sheetName val="สรุปผลสัมฤทธิ์"/>
      <sheetName val="ใบรับรอง"/>
      <sheetName val="ปพ.1สำเนา"/>
      <sheetName val="ปพ.1จริง"/>
      <sheetName val="ปพ.3หน้าหลัง"/>
      <sheetName val="ปพ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P21" t="str">
            <v>แสดงตัวอย่างก่อนพิมพ์</v>
          </cell>
        </row>
        <row r="24">
          <cell r="P24" t="str">
            <v>พิมพ์ทันที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ู่มือการใช้งาน"/>
      <sheetName val="ข้อมูลพื้นฐาน"/>
      <sheetName val="หลักสูตร"/>
      <sheetName val="ข้อมูลนักเรียน"/>
      <sheetName val="O-Net"/>
      <sheetName val="ข้อมูลใบรับรอง"/>
      <sheetName val="ม1ท1"/>
      <sheetName val="ม1ท2"/>
      <sheetName val="ม2ท1"/>
      <sheetName val="ม2ท2"/>
      <sheetName val="ม3ท1"/>
      <sheetName val="ม3ท2"/>
      <sheetName val="รายงานผลการเรียน"/>
      <sheetName val="สรุปผลสัมฤทธิ์"/>
      <sheetName val="ใบรับรอง"/>
      <sheetName val="ปพ.1สำเนา"/>
      <sheetName val="ปพ.1จริง"/>
      <sheetName val="ปพ2"/>
      <sheetName val="ปพ.3หน้าหลัง"/>
    </sheetNames>
    <sheetDataSet>
      <sheetData sheetId="0"/>
      <sheetData sheetId="1">
        <row r="4">
          <cell r="D4" t="str">
            <v>สันติศาสน์วิทยา</v>
          </cell>
        </row>
        <row r="5">
          <cell r="D5" t="str">
            <v>สำนักงานส่งเสริมการศึกษาเอกชน</v>
          </cell>
        </row>
        <row r="6">
          <cell r="D6" t="str">
            <v>ประถมศึกษาปัตตานี เขต 2</v>
          </cell>
        </row>
        <row r="7">
          <cell r="D7" t="str">
            <v>โคกโพธิ์</v>
          </cell>
        </row>
        <row r="8">
          <cell r="D8" t="str">
            <v>โคกโพธิ์</v>
          </cell>
        </row>
        <row r="9">
          <cell r="D9" t="str">
            <v>ปัตตานี</v>
          </cell>
        </row>
        <row r="11">
          <cell r="D11" t="str">
            <v>นายทะเบียน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eb.ska2.go.th/opec/pattani2562/popup2.php?name=tkk7&amp;file=readtkk7_1&amp;id=" TargetMode="External"/><Relationship Id="rId1" Type="http://schemas.openxmlformats.org/officeDocument/2006/relationships/hyperlink" Target="http://web.ska2.go.th/opec/pattani2562/popup2.php?name=tkk7&amp;file=readtkk7_1&amp;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7"/>
  <sheetViews>
    <sheetView zoomScale="205" zoomScaleNormal="205" workbookViewId="0">
      <selection activeCell="AC47" sqref="AC47:AL47"/>
    </sheetView>
  </sheetViews>
  <sheetFormatPr defaultRowHeight="15"/>
  <cols>
    <col min="1" max="42" width="2.140625" customWidth="1"/>
    <col min="43" max="45" width="0" hidden="1" customWidth="1"/>
    <col min="46" max="46" width="2" customWidth="1"/>
  </cols>
  <sheetData>
    <row r="1" spans="1:42" s="5" customFormat="1" ht="21" customHeight="1">
      <c r="A1" s="1"/>
      <c r="B1" s="2"/>
      <c r="C1" s="2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s="5" customFormat="1" ht="22.5" customHeight="1">
      <c r="A2" s="1"/>
      <c r="B2" s="94"/>
      <c r="C2" s="1"/>
      <c r="D2" s="1"/>
      <c r="E2" s="6"/>
      <c r="F2" s="6"/>
      <c r="G2" s="6"/>
      <c r="H2" s="6"/>
      <c r="I2" s="3"/>
      <c r="J2" s="3"/>
      <c r="K2" s="3"/>
      <c r="L2" s="209"/>
      <c r="M2" s="209"/>
      <c r="N2" s="252"/>
      <c r="O2" s="252"/>
      <c r="P2" s="252"/>
      <c r="Q2" s="252"/>
      <c r="R2" s="252"/>
      <c r="S2" s="252"/>
      <c r="T2" s="252"/>
      <c r="U2" s="252"/>
      <c r="V2" s="6"/>
      <c r="W2" s="7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1"/>
      <c r="AI2" s="1"/>
      <c r="AJ2" s="1"/>
      <c r="AK2" s="1"/>
      <c r="AL2" s="1"/>
      <c r="AM2" s="1"/>
      <c r="AN2" s="1"/>
      <c r="AO2" s="1"/>
      <c r="AP2" s="1"/>
    </row>
    <row r="3" spans="1:42" s="5" customFormat="1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s="5" customFormat="1" ht="15.75" customHeight="1">
      <c r="A4" s="8" t="s">
        <v>0</v>
      </c>
      <c r="B4" s="9"/>
      <c r="C4" s="9"/>
      <c r="D4" s="10"/>
      <c r="E4" s="10" t="str">
        <f>[4]ข้อมูลพื้นฐาน!D4</f>
        <v>สันติศาสน์วิทยา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9"/>
      <c r="AM4" s="9"/>
      <c r="AN4" s="9"/>
      <c r="AO4" s="9"/>
      <c r="AP4" s="9"/>
    </row>
    <row r="5" spans="1:42" s="5" customFormat="1" ht="16.5" customHeight="1">
      <c r="A5" s="8" t="s">
        <v>1</v>
      </c>
      <c r="B5" s="9"/>
      <c r="C5" s="10"/>
      <c r="D5" s="10"/>
      <c r="E5" s="10" t="str">
        <f>[4]ข้อมูลพื้นฐาน!D5</f>
        <v>สำนักงานส่งเสริมการศึกษาเอกชน</v>
      </c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  <c r="AN5" s="9"/>
      <c r="AO5" s="9"/>
      <c r="AP5" s="9"/>
    </row>
    <row r="6" spans="1:42" s="5" customFormat="1" ht="15.75" customHeight="1">
      <c r="A6" s="8" t="s">
        <v>2</v>
      </c>
      <c r="B6" s="9"/>
      <c r="C6" s="9"/>
      <c r="D6" s="9"/>
      <c r="E6" s="10" t="str">
        <f>[4]ข้อมูลพื้นฐาน!D7</f>
        <v>โคกโพธิ์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9"/>
      <c r="V6" s="8" t="s">
        <v>3</v>
      </c>
      <c r="W6" s="9"/>
      <c r="X6" s="10"/>
      <c r="Y6" s="253" t="s">
        <v>312</v>
      </c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9"/>
      <c r="AM6" s="9"/>
      <c r="AN6" s="9"/>
      <c r="AO6" s="9"/>
      <c r="AP6" s="9"/>
    </row>
    <row r="7" spans="1:42" s="5" customFormat="1" ht="15.75" customHeight="1">
      <c r="A7" s="8" t="s">
        <v>4</v>
      </c>
      <c r="B7" s="9"/>
      <c r="C7" s="9"/>
      <c r="D7" s="9"/>
      <c r="E7" s="10" t="str">
        <f>[4]ข้อมูลพื้นฐาน!D8</f>
        <v>โคกโพธิ์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9"/>
      <c r="V7" s="8" t="s">
        <v>5</v>
      </c>
      <c r="W7" s="9"/>
      <c r="X7" s="9"/>
      <c r="Y7" s="254" t="s">
        <v>317</v>
      </c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9"/>
      <c r="AM7" s="9"/>
      <c r="AN7" s="9"/>
      <c r="AO7" s="9"/>
      <c r="AP7" s="9"/>
    </row>
    <row r="8" spans="1:42" s="5" customFormat="1" ht="15.75" customHeight="1">
      <c r="A8" s="8" t="s">
        <v>6</v>
      </c>
      <c r="B8" s="9"/>
      <c r="C8" s="9"/>
      <c r="D8" s="10"/>
      <c r="E8" s="10" t="str">
        <f>[4]ข้อมูลพื้นฐาน!D9</f>
        <v>ปัตตานี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8" t="s">
        <v>7</v>
      </c>
      <c r="W8" s="9"/>
      <c r="X8" s="9"/>
      <c r="Y8" s="9"/>
      <c r="Z8" s="9"/>
      <c r="AA8" s="9"/>
      <c r="AB8" s="9"/>
      <c r="AC8" s="10"/>
      <c r="AD8" s="255" t="s">
        <v>316</v>
      </c>
      <c r="AE8" s="255"/>
      <c r="AF8" s="255"/>
      <c r="AG8" s="255"/>
      <c r="AH8" s="255"/>
      <c r="AI8" s="255"/>
      <c r="AJ8" s="12"/>
      <c r="AK8" s="12"/>
      <c r="AL8" s="9"/>
      <c r="AM8" s="9"/>
      <c r="AN8" s="9"/>
      <c r="AO8" s="9"/>
      <c r="AP8" s="9"/>
    </row>
    <row r="9" spans="1:42" s="5" customFormat="1" ht="17.25" customHeight="1">
      <c r="A9" s="8" t="s">
        <v>8</v>
      </c>
      <c r="B9" s="9"/>
      <c r="C9" s="9"/>
      <c r="D9" s="9"/>
      <c r="E9" s="9"/>
      <c r="F9" s="9"/>
      <c r="G9" s="9"/>
      <c r="H9" s="9"/>
      <c r="I9" s="9"/>
      <c r="J9" s="11" t="str">
        <f>[4]ข้อมูลพื้นฐาน!D6</f>
        <v>ประถมศึกษาปัตตานี เขต 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9"/>
      <c r="V9" s="8" t="s">
        <v>9</v>
      </c>
      <c r="W9" s="9"/>
      <c r="X9" s="9"/>
      <c r="Y9" s="9"/>
      <c r="Z9" s="9"/>
      <c r="AA9" s="9"/>
      <c r="AB9" s="9"/>
      <c r="AC9" s="10"/>
      <c r="AD9" s="259">
        <v>9999999999999</v>
      </c>
      <c r="AE9" s="259"/>
      <c r="AF9" s="259"/>
      <c r="AG9" s="259"/>
      <c r="AH9" s="259"/>
      <c r="AI9" s="259"/>
      <c r="AJ9" s="259"/>
      <c r="AK9" s="259"/>
      <c r="AL9" s="9"/>
      <c r="AM9" s="9"/>
      <c r="AN9" s="9"/>
      <c r="AO9" s="9"/>
      <c r="AP9" s="9"/>
    </row>
    <row r="10" spans="1:42" s="5" customFormat="1" ht="15.75" customHeight="1">
      <c r="A10" s="8" t="s">
        <v>10</v>
      </c>
      <c r="B10" s="9"/>
      <c r="C10" s="9"/>
      <c r="D10" s="9"/>
      <c r="E10" s="10"/>
      <c r="F10" s="10"/>
      <c r="G10" s="260">
        <v>16</v>
      </c>
      <c r="H10" s="260"/>
      <c r="I10" s="260" t="s">
        <v>11</v>
      </c>
      <c r="J10" s="260"/>
      <c r="K10" s="260"/>
      <c r="L10" s="260"/>
      <c r="M10" s="260"/>
      <c r="N10" s="261">
        <v>2558</v>
      </c>
      <c r="O10" s="261"/>
      <c r="P10" s="261"/>
      <c r="Q10" s="261"/>
      <c r="R10" s="13"/>
      <c r="S10" s="13"/>
      <c r="T10" s="13"/>
      <c r="U10" s="9"/>
      <c r="V10" s="8" t="s">
        <v>12</v>
      </c>
      <c r="W10" s="9"/>
      <c r="X10" s="9"/>
      <c r="Y10" s="256" t="s">
        <v>314</v>
      </c>
      <c r="Z10" s="256"/>
      <c r="AA10" s="256"/>
      <c r="AB10" s="8" t="s">
        <v>13</v>
      </c>
      <c r="AC10" s="9"/>
      <c r="AD10" s="256" t="s">
        <v>313</v>
      </c>
      <c r="AE10" s="256"/>
      <c r="AF10" s="256"/>
      <c r="AG10" s="256"/>
      <c r="AH10" s="256"/>
      <c r="AI10" s="256"/>
      <c r="AJ10" s="8" t="s">
        <v>14</v>
      </c>
      <c r="AK10" s="9"/>
      <c r="AL10" s="256" t="s">
        <v>318</v>
      </c>
      <c r="AM10" s="256"/>
      <c r="AN10" s="256"/>
      <c r="AO10" s="256"/>
      <c r="AP10" s="256"/>
    </row>
    <row r="11" spans="1:42" s="5" customFormat="1" ht="15.75" customHeight="1">
      <c r="A11" s="8" t="s">
        <v>15</v>
      </c>
      <c r="B11" s="9"/>
      <c r="C11" s="9"/>
      <c r="D11" s="9"/>
      <c r="E11" s="10"/>
      <c r="F11" s="10"/>
      <c r="G11" s="250" t="s">
        <v>16</v>
      </c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9"/>
      <c r="V11" s="8" t="s">
        <v>17</v>
      </c>
      <c r="W11" s="9"/>
      <c r="X11" s="256" t="s">
        <v>315</v>
      </c>
      <c r="Y11" s="256"/>
      <c r="Z11" s="256"/>
      <c r="AA11" s="256"/>
      <c r="AB11" s="8" t="s">
        <v>18</v>
      </c>
      <c r="AC11" s="9"/>
      <c r="AD11" s="9"/>
      <c r="AE11" s="257" t="s">
        <v>19</v>
      </c>
      <c r="AF11" s="257"/>
      <c r="AG11" s="257"/>
      <c r="AH11" s="257"/>
      <c r="AI11" s="257"/>
      <c r="AJ11" s="14" t="s">
        <v>20</v>
      </c>
      <c r="AK11" s="15"/>
      <c r="AL11" s="9"/>
      <c r="AM11" s="257" t="s">
        <v>21</v>
      </c>
      <c r="AN11" s="257"/>
      <c r="AO11" s="257"/>
      <c r="AP11" s="257"/>
    </row>
    <row r="12" spans="1:42" s="5" customFormat="1" ht="15.75" customHeight="1">
      <c r="A12" s="8" t="s">
        <v>22</v>
      </c>
      <c r="B12" s="9"/>
      <c r="C12" s="9"/>
      <c r="D12" s="10"/>
      <c r="E12" s="10"/>
      <c r="F12" s="10"/>
      <c r="G12" s="258" t="s">
        <v>23</v>
      </c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9"/>
      <c r="V12" s="8" t="s">
        <v>24</v>
      </c>
      <c r="W12" s="9"/>
      <c r="X12" s="9"/>
      <c r="Y12" s="9"/>
      <c r="Z12" s="9"/>
      <c r="AA12" s="9"/>
      <c r="AB12" s="251" t="s">
        <v>25</v>
      </c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</row>
    <row r="13" spans="1:42" s="5" customFormat="1" ht="15.75" customHeight="1">
      <c r="A13" s="8" t="s">
        <v>26</v>
      </c>
      <c r="B13" s="9"/>
      <c r="C13" s="9"/>
      <c r="D13" s="9"/>
      <c r="E13" s="9"/>
      <c r="F13" s="10"/>
      <c r="G13" s="250" t="s">
        <v>27</v>
      </c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9"/>
      <c r="V13" s="8" t="s">
        <v>28</v>
      </c>
      <c r="W13" s="9"/>
      <c r="X13" s="9"/>
      <c r="Y13" s="9"/>
      <c r="Z13" s="9"/>
      <c r="AA13" s="9"/>
      <c r="AB13" s="251" t="s">
        <v>29</v>
      </c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</row>
    <row r="14" spans="1:42" s="5" customFormat="1" ht="2.25" hidden="1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s="5" customFormat="1" ht="18" customHeight="1">
      <c r="A15" s="242" t="s">
        <v>30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</row>
    <row r="16" spans="1:42" s="5" customFormat="1" ht="30" customHeight="1">
      <c r="A16" s="243" t="s">
        <v>31</v>
      </c>
      <c r="B16" s="244"/>
      <c r="C16" s="244"/>
      <c r="D16" s="244"/>
      <c r="E16" s="244"/>
      <c r="F16" s="244"/>
      <c r="G16" s="244"/>
      <c r="H16" s="244"/>
      <c r="I16" s="244"/>
      <c r="J16" s="245"/>
      <c r="K16" s="246" t="s">
        <v>32</v>
      </c>
      <c r="L16" s="247"/>
      <c r="M16" s="248" t="s">
        <v>33</v>
      </c>
      <c r="N16" s="249"/>
      <c r="O16" s="243" t="s">
        <v>31</v>
      </c>
      <c r="P16" s="244"/>
      <c r="Q16" s="244"/>
      <c r="R16" s="244"/>
      <c r="S16" s="244"/>
      <c r="T16" s="244"/>
      <c r="U16" s="244"/>
      <c r="V16" s="244"/>
      <c r="W16" s="244"/>
      <c r="X16" s="245"/>
      <c r="Y16" s="246" t="s">
        <v>32</v>
      </c>
      <c r="Z16" s="247"/>
      <c r="AA16" s="248" t="s">
        <v>33</v>
      </c>
      <c r="AB16" s="249"/>
      <c r="AC16" s="243" t="s">
        <v>31</v>
      </c>
      <c r="AD16" s="244"/>
      <c r="AE16" s="244"/>
      <c r="AF16" s="244"/>
      <c r="AG16" s="244"/>
      <c r="AH16" s="244"/>
      <c r="AI16" s="244"/>
      <c r="AJ16" s="244"/>
      <c r="AK16" s="244"/>
      <c r="AL16" s="245"/>
      <c r="AM16" s="246" t="s">
        <v>32</v>
      </c>
      <c r="AN16" s="247"/>
      <c r="AO16" s="248" t="s">
        <v>33</v>
      </c>
      <c r="AP16" s="249"/>
    </row>
    <row r="17" spans="1:46" s="18" customFormat="1" ht="14.25" customHeight="1">
      <c r="A17" s="239" t="s">
        <v>34</v>
      </c>
      <c r="B17" s="240"/>
      <c r="C17" s="240"/>
      <c r="D17" s="240"/>
      <c r="E17" s="240"/>
      <c r="F17" s="240"/>
      <c r="G17" s="240"/>
      <c r="H17" s="240"/>
      <c r="I17" s="240"/>
      <c r="J17" s="241"/>
      <c r="K17" s="237"/>
      <c r="L17" s="238"/>
      <c r="M17" s="237"/>
      <c r="N17" s="238"/>
      <c r="O17" s="239" t="s">
        <v>35</v>
      </c>
      <c r="P17" s="240"/>
      <c r="Q17" s="240"/>
      <c r="R17" s="240"/>
      <c r="S17" s="240"/>
      <c r="T17" s="240"/>
      <c r="U17" s="240"/>
      <c r="V17" s="240"/>
      <c r="W17" s="240"/>
      <c r="X17" s="241"/>
      <c r="Y17" s="237"/>
      <c r="Z17" s="238"/>
      <c r="AA17" s="237"/>
      <c r="AB17" s="238"/>
      <c r="AC17" s="239" t="s">
        <v>36</v>
      </c>
      <c r="AD17" s="240"/>
      <c r="AE17" s="240"/>
      <c r="AF17" s="240"/>
      <c r="AG17" s="240"/>
      <c r="AH17" s="240"/>
      <c r="AI17" s="240"/>
      <c r="AJ17" s="240"/>
      <c r="AK17" s="240"/>
      <c r="AL17" s="241"/>
      <c r="AM17" s="237"/>
      <c r="AN17" s="238"/>
      <c r="AO17" s="237"/>
      <c r="AP17" s="238"/>
      <c r="AQ17" s="17"/>
      <c r="AT17" s="5"/>
    </row>
    <row r="18" spans="1:46" s="18" customFormat="1" ht="12" customHeight="1">
      <c r="A18" s="236" t="s">
        <v>37</v>
      </c>
      <c r="B18" s="223"/>
      <c r="C18" s="223"/>
      <c r="D18" s="223"/>
      <c r="E18" s="223"/>
      <c r="F18" s="223"/>
      <c r="G18" s="223"/>
      <c r="H18" s="223"/>
      <c r="I18" s="223"/>
      <c r="J18" s="224"/>
      <c r="K18" s="225"/>
      <c r="L18" s="226"/>
      <c r="M18" s="225"/>
      <c r="N18" s="226"/>
      <c r="O18" s="236" t="s">
        <v>37</v>
      </c>
      <c r="P18" s="223"/>
      <c r="Q18" s="223"/>
      <c r="R18" s="223"/>
      <c r="S18" s="223"/>
      <c r="T18" s="223"/>
      <c r="U18" s="223"/>
      <c r="V18" s="223"/>
      <c r="W18" s="223"/>
      <c r="X18" s="224"/>
      <c r="Y18" s="225"/>
      <c r="Z18" s="226"/>
      <c r="AA18" s="225"/>
      <c r="AB18" s="226"/>
      <c r="AC18" s="236" t="s">
        <v>37</v>
      </c>
      <c r="AD18" s="223"/>
      <c r="AE18" s="223"/>
      <c r="AF18" s="223"/>
      <c r="AG18" s="223"/>
      <c r="AH18" s="223"/>
      <c r="AI18" s="223"/>
      <c r="AJ18" s="223"/>
      <c r="AK18" s="223"/>
      <c r="AL18" s="224"/>
      <c r="AM18" s="225"/>
      <c r="AN18" s="226"/>
      <c r="AO18" s="225"/>
      <c r="AP18" s="226"/>
      <c r="AT18" s="5"/>
    </row>
    <row r="19" spans="1:46" s="18" customFormat="1" ht="12" customHeight="1">
      <c r="A19" s="222" t="s">
        <v>38</v>
      </c>
      <c r="B19" s="223"/>
      <c r="C19" s="223"/>
      <c r="D19" s="223"/>
      <c r="E19" s="223"/>
      <c r="F19" s="223"/>
      <c r="G19" s="223"/>
      <c r="H19" s="223"/>
      <c r="I19" s="223"/>
      <c r="J19" s="224"/>
      <c r="K19" s="225">
        <v>1.5</v>
      </c>
      <c r="L19" s="226"/>
      <c r="M19" s="234" t="s">
        <v>227</v>
      </c>
      <c r="N19" s="235"/>
      <c r="O19" s="222" t="s">
        <v>39</v>
      </c>
      <c r="P19" s="223"/>
      <c r="Q19" s="223"/>
      <c r="R19" s="223"/>
      <c r="S19" s="223"/>
      <c r="T19" s="223"/>
      <c r="U19" s="223"/>
      <c r="V19" s="223"/>
      <c r="W19" s="223"/>
      <c r="X19" s="224"/>
      <c r="Y19" s="225">
        <v>1.5</v>
      </c>
      <c r="Z19" s="226"/>
      <c r="AA19" s="234" t="s">
        <v>256</v>
      </c>
      <c r="AB19" s="235"/>
      <c r="AC19" s="222" t="s">
        <v>40</v>
      </c>
      <c r="AD19" s="223"/>
      <c r="AE19" s="223"/>
      <c r="AF19" s="223"/>
      <c r="AG19" s="223"/>
      <c r="AH19" s="223"/>
      <c r="AI19" s="223"/>
      <c r="AJ19" s="223"/>
      <c r="AK19" s="223"/>
      <c r="AL19" s="224"/>
      <c r="AM19" s="227">
        <v>1.5</v>
      </c>
      <c r="AN19" s="228"/>
      <c r="AO19" s="234" t="s">
        <v>284</v>
      </c>
      <c r="AP19" s="235"/>
    </row>
    <row r="20" spans="1:46" s="18" customFormat="1" ht="12" customHeight="1">
      <c r="A20" s="222" t="s">
        <v>41</v>
      </c>
      <c r="B20" s="223"/>
      <c r="C20" s="223"/>
      <c r="D20" s="223"/>
      <c r="E20" s="223"/>
      <c r="F20" s="223"/>
      <c r="G20" s="223"/>
      <c r="H20" s="223"/>
      <c r="I20" s="223"/>
      <c r="J20" s="224"/>
      <c r="K20" s="225">
        <v>1.5</v>
      </c>
      <c r="L20" s="226"/>
      <c r="M20" s="234" t="s">
        <v>228</v>
      </c>
      <c r="N20" s="235"/>
      <c r="O20" s="222" t="s">
        <v>42</v>
      </c>
      <c r="P20" s="223"/>
      <c r="Q20" s="223"/>
      <c r="R20" s="223"/>
      <c r="S20" s="223"/>
      <c r="T20" s="223"/>
      <c r="U20" s="223"/>
      <c r="V20" s="223"/>
      <c r="W20" s="223"/>
      <c r="X20" s="224"/>
      <c r="Y20" s="225">
        <v>1.5</v>
      </c>
      <c r="Z20" s="226"/>
      <c r="AA20" s="234" t="s">
        <v>257</v>
      </c>
      <c r="AB20" s="235"/>
      <c r="AC20" s="222" t="s">
        <v>43</v>
      </c>
      <c r="AD20" s="223"/>
      <c r="AE20" s="223"/>
      <c r="AF20" s="223"/>
      <c r="AG20" s="223"/>
      <c r="AH20" s="223"/>
      <c r="AI20" s="223"/>
      <c r="AJ20" s="223"/>
      <c r="AK20" s="223"/>
      <c r="AL20" s="224"/>
      <c r="AM20" s="225">
        <v>1.5</v>
      </c>
      <c r="AN20" s="226"/>
      <c r="AO20" s="234" t="s">
        <v>285</v>
      </c>
      <c r="AP20" s="235"/>
    </row>
    <row r="21" spans="1:46" s="18" customFormat="1" ht="12" customHeight="1">
      <c r="A21" s="222" t="s">
        <v>44</v>
      </c>
      <c r="B21" s="223"/>
      <c r="C21" s="223"/>
      <c r="D21" s="223"/>
      <c r="E21" s="223"/>
      <c r="F21" s="223"/>
      <c r="G21" s="223"/>
      <c r="H21" s="223"/>
      <c r="I21" s="223"/>
      <c r="J21" s="224"/>
      <c r="K21" s="225">
        <v>0.5</v>
      </c>
      <c r="L21" s="226"/>
      <c r="M21" s="234" t="s">
        <v>229</v>
      </c>
      <c r="N21" s="235"/>
      <c r="O21" s="222" t="s">
        <v>45</v>
      </c>
      <c r="P21" s="223"/>
      <c r="Q21" s="223"/>
      <c r="R21" s="223"/>
      <c r="S21" s="223"/>
      <c r="T21" s="223"/>
      <c r="U21" s="223"/>
      <c r="V21" s="223"/>
      <c r="W21" s="223"/>
      <c r="X21" s="224"/>
      <c r="Y21" s="225">
        <v>0.5</v>
      </c>
      <c r="Z21" s="226"/>
      <c r="AA21" s="234" t="s">
        <v>258</v>
      </c>
      <c r="AB21" s="235"/>
      <c r="AC21" s="222" t="s">
        <v>46</v>
      </c>
      <c r="AD21" s="223"/>
      <c r="AE21" s="223"/>
      <c r="AF21" s="223"/>
      <c r="AG21" s="223"/>
      <c r="AH21" s="223"/>
      <c r="AI21" s="223"/>
      <c r="AJ21" s="223"/>
      <c r="AK21" s="223"/>
      <c r="AL21" s="224"/>
      <c r="AM21" s="225">
        <v>1.5</v>
      </c>
      <c r="AN21" s="226"/>
      <c r="AO21" s="234" t="s">
        <v>286</v>
      </c>
      <c r="AP21" s="235"/>
    </row>
    <row r="22" spans="1:46" s="18" customFormat="1" ht="12" customHeight="1">
      <c r="A22" s="222" t="s">
        <v>47</v>
      </c>
      <c r="B22" s="223"/>
      <c r="C22" s="223"/>
      <c r="D22" s="223"/>
      <c r="E22" s="223"/>
      <c r="F22" s="223"/>
      <c r="G22" s="223"/>
      <c r="H22" s="223"/>
      <c r="I22" s="223"/>
      <c r="J22" s="224"/>
      <c r="K22" s="225">
        <v>1.5</v>
      </c>
      <c r="L22" s="226"/>
      <c r="M22" s="234" t="s">
        <v>230</v>
      </c>
      <c r="N22" s="235"/>
      <c r="O22" s="222" t="s">
        <v>48</v>
      </c>
      <c r="P22" s="223"/>
      <c r="Q22" s="223"/>
      <c r="R22" s="223"/>
      <c r="S22" s="223"/>
      <c r="T22" s="223"/>
      <c r="U22" s="223"/>
      <c r="V22" s="223"/>
      <c r="W22" s="223"/>
      <c r="X22" s="224"/>
      <c r="Y22" s="225">
        <v>1.5</v>
      </c>
      <c r="Z22" s="226"/>
      <c r="AA22" s="234" t="s">
        <v>259</v>
      </c>
      <c r="AB22" s="235"/>
      <c r="AC22" s="222" t="s">
        <v>49</v>
      </c>
      <c r="AD22" s="223"/>
      <c r="AE22" s="223"/>
      <c r="AF22" s="223"/>
      <c r="AG22" s="223"/>
      <c r="AH22" s="223"/>
      <c r="AI22" s="223"/>
      <c r="AJ22" s="223"/>
      <c r="AK22" s="223"/>
      <c r="AL22" s="224"/>
      <c r="AM22" s="225">
        <v>0.5</v>
      </c>
      <c r="AN22" s="226"/>
      <c r="AO22" s="234" t="s">
        <v>287</v>
      </c>
      <c r="AP22" s="235"/>
    </row>
    <row r="23" spans="1:46" s="18" customFormat="1" ht="12" customHeight="1">
      <c r="A23" s="222" t="s">
        <v>50</v>
      </c>
      <c r="B23" s="223"/>
      <c r="C23" s="223"/>
      <c r="D23" s="223"/>
      <c r="E23" s="223"/>
      <c r="F23" s="223"/>
      <c r="G23" s="223"/>
      <c r="H23" s="223"/>
      <c r="I23" s="223"/>
      <c r="J23" s="224"/>
      <c r="K23" s="225">
        <v>1.5</v>
      </c>
      <c r="L23" s="226"/>
      <c r="M23" s="234" t="s">
        <v>231</v>
      </c>
      <c r="N23" s="235"/>
      <c r="O23" s="222" t="s">
        <v>51</v>
      </c>
      <c r="P23" s="223"/>
      <c r="Q23" s="223"/>
      <c r="R23" s="223"/>
      <c r="S23" s="223"/>
      <c r="T23" s="223"/>
      <c r="U23" s="223"/>
      <c r="V23" s="223"/>
      <c r="W23" s="223"/>
      <c r="X23" s="224"/>
      <c r="Y23" s="225">
        <v>1.5</v>
      </c>
      <c r="Z23" s="226"/>
      <c r="AA23" s="234" t="s">
        <v>260</v>
      </c>
      <c r="AB23" s="235"/>
      <c r="AC23" s="222" t="s">
        <v>52</v>
      </c>
      <c r="AD23" s="223"/>
      <c r="AE23" s="223"/>
      <c r="AF23" s="223"/>
      <c r="AG23" s="223"/>
      <c r="AH23" s="223"/>
      <c r="AI23" s="223"/>
      <c r="AJ23" s="223"/>
      <c r="AK23" s="223"/>
      <c r="AL23" s="224"/>
      <c r="AM23" s="225">
        <v>1.5</v>
      </c>
      <c r="AN23" s="226"/>
      <c r="AO23" s="234" t="s">
        <v>288</v>
      </c>
      <c r="AP23" s="235"/>
    </row>
    <row r="24" spans="1:46" s="18" customFormat="1" ht="12" customHeight="1">
      <c r="A24" s="222" t="s">
        <v>53</v>
      </c>
      <c r="B24" s="223"/>
      <c r="C24" s="223"/>
      <c r="D24" s="223"/>
      <c r="E24" s="223"/>
      <c r="F24" s="223"/>
      <c r="G24" s="223"/>
      <c r="H24" s="223"/>
      <c r="I24" s="223"/>
      <c r="J24" s="224"/>
      <c r="K24" s="225">
        <v>0.5</v>
      </c>
      <c r="L24" s="226"/>
      <c r="M24" s="234" t="s">
        <v>232</v>
      </c>
      <c r="N24" s="235"/>
      <c r="O24" s="222" t="s">
        <v>54</v>
      </c>
      <c r="P24" s="223"/>
      <c r="Q24" s="223"/>
      <c r="R24" s="223"/>
      <c r="S24" s="223"/>
      <c r="T24" s="223"/>
      <c r="U24" s="223"/>
      <c r="V24" s="223"/>
      <c r="W24" s="223"/>
      <c r="X24" s="224"/>
      <c r="Y24" s="225">
        <v>1</v>
      </c>
      <c r="Z24" s="226"/>
      <c r="AA24" s="234" t="s">
        <v>261</v>
      </c>
      <c r="AB24" s="235"/>
      <c r="AC24" s="222" t="s">
        <v>55</v>
      </c>
      <c r="AD24" s="223"/>
      <c r="AE24" s="223"/>
      <c r="AF24" s="223"/>
      <c r="AG24" s="223"/>
      <c r="AH24" s="223"/>
      <c r="AI24" s="223"/>
      <c r="AJ24" s="223"/>
      <c r="AK24" s="223"/>
      <c r="AL24" s="224"/>
      <c r="AM24" s="225">
        <v>0.5</v>
      </c>
      <c r="AN24" s="226"/>
      <c r="AO24" s="234" t="s">
        <v>289</v>
      </c>
      <c r="AP24" s="235"/>
    </row>
    <row r="25" spans="1:46" s="18" customFormat="1" ht="12" customHeight="1">
      <c r="A25" s="222" t="s">
        <v>56</v>
      </c>
      <c r="B25" s="223"/>
      <c r="C25" s="223"/>
      <c r="D25" s="223"/>
      <c r="E25" s="223"/>
      <c r="F25" s="223"/>
      <c r="G25" s="223"/>
      <c r="H25" s="223"/>
      <c r="I25" s="223"/>
      <c r="J25" s="224"/>
      <c r="K25" s="225">
        <v>1</v>
      </c>
      <c r="L25" s="226"/>
      <c r="M25" s="234" t="s">
        <v>233</v>
      </c>
      <c r="N25" s="235"/>
      <c r="O25" s="222" t="s">
        <v>57</v>
      </c>
      <c r="P25" s="223"/>
      <c r="Q25" s="223"/>
      <c r="R25" s="223"/>
      <c r="S25" s="223"/>
      <c r="T25" s="223"/>
      <c r="U25" s="223"/>
      <c r="V25" s="223"/>
      <c r="W25" s="223"/>
      <c r="X25" s="224"/>
      <c r="Y25" s="225">
        <v>1</v>
      </c>
      <c r="Z25" s="226"/>
      <c r="AA25" s="234" t="s">
        <v>262</v>
      </c>
      <c r="AB25" s="235"/>
      <c r="AC25" s="222" t="s">
        <v>58</v>
      </c>
      <c r="AD25" s="223"/>
      <c r="AE25" s="223"/>
      <c r="AF25" s="223"/>
      <c r="AG25" s="223"/>
      <c r="AH25" s="223"/>
      <c r="AI25" s="223"/>
      <c r="AJ25" s="223"/>
      <c r="AK25" s="223"/>
      <c r="AL25" s="224"/>
      <c r="AM25" s="225">
        <v>1</v>
      </c>
      <c r="AN25" s="226"/>
      <c r="AO25" s="234" t="s">
        <v>290</v>
      </c>
      <c r="AP25" s="235"/>
    </row>
    <row r="26" spans="1:46" s="18" customFormat="1" ht="12" customHeight="1">
      <c r="A26" s="222" t="s">
        <v>59</v>
      </c>
      <c r="B26" s="223"/>
      <c r="C26" s="223"/>
      <c r="D26" s="223"/>
      <c r="E26" s="223"/>
      <c r="F26" s="223"/>
      <c r="G26" s="223"/>
      <c r="H26" s="223"/>
      <c r="I26" s="223"/>
      <c r="J26" s="224"/>
      <c r="K26" s="225">
        <v>0.5</v>
      </c>
      <c r="L26" s="226"/>
      <c r="M26" s="234" t="s">
        <v>234</v>
      </c>
      <c r="N26" s="235"/>
      <c r="O26" s="222" t="s">
        <v>60</v>
      </c>
      <c r="P26" s="223"/>
      <c r="Q26" s="223"/>
      <c r="R26" s="223"/>
      <c r="S26" s="223"/>
      <c r="T26" s="223"/>
      <c r="U26" s="223"/>
      <c r="V26" s="223"/>
      <c r="W26" s="223"/>
      <c r="X26" s="224"/>
      <c r="Y26" s="225">
        <v>0.5</v>
      </c>
      <c r="Z26" s="226"/>
      <c r="AA26" s="234" t="s">
        <v>263</v>
      </c>
      <c r="AB26" s="235"/>
      <c r="AC26" s="222" t="s">
        <v>61</v>
      </c>
      <c r="AD26" s="223"/>
      <c r="AE26" s="223"/>
      <c r="AF26" s="223"/>
      <c r="AG26" s="223"/>
      <c r="AH26" s="223"/>
      <c r="AI26" s="223"/>
      <c r="AJ26" s="223"/>
      <c r="AK26" s="223"/>
      <c r="AL26" s="224"/>
      <c r="AM26" s="225">
        <v>0.5</v>
      </c>
      <c r="AN26" s="226"/>
      <c r="AO26" s="234" t="s">
        <v>291</v>
      </c>
      <c r="AP26" s="235"/>
    </row>
    <row r="27" spans="1:46" s="18" customFormat="1" ht="12" customHeight="1">
      <c r="A27" s="222" t="s">
        <v>62</v>
      </c>
      <c r="B27" s="223"/>
      <c r="C27" s="223"/>
      <c r="D27" s="223"/>
      <c r="E27" s="223"/>
      <c r="F27" s="223"/>
      <c r="G27" s="223"/>
      <c r="H27" s="223"/>
      <c r="I27" s="223"/>
      <c r="J27" s="224"/>
      <c r="K27" s="225">
        <v>0.5</v>
      </c>
      <c r="L27" s="226"/>
      <c r="M27" s="234" t="s">
        <v>235</v>
      </c>
      <c r="N27" s="235"/>
      <c r="O27" s="222" t="s">
        <v>63</v>
      </c>
      <c r="P27" s="223"/>
      <c r="Q27" s="223"/>
      <c r="R27" s="223"/>
      <c r="S27" s="223"/>
      <c r="T27" s="223"/>
      <c r="U27" s="223"/>
      <c r="V27" s="223"/>
      <c r="W27" s="223"/>
      <c r="X27" s="224"/>
      <c r="Y27" s="225">
        <v>1</v>
      </c>
      <c r="Z27" s="226"/>
      <c r="AA27" s="234" t="s">
        <v>264</v>
      </c>
      <c r="AB27" s="235"/>
      <c r="AC27" s="222" t="s">
        <v>64</v>
      </c>
      <c r="AD27" s="223"/>
      <c r="AE27" s="223"/>
      <c r="AF27" s="223"/>
      <c r="AG27" s="223"/>
      <c r="AH27" s="223"/>
      <c r="AI27" s="223"/>
      <c r="AJ27" s="223"/>
      <c r="AK27" s="223"/>
      <c r="AL27" s="224"/>
      <c r="AM27" s="225">
        <v>0.5</v>
      </c>
      <c r="AN27" s="226"/>
      <c r="AO27" s="234" t="s">
        <v>292</v>
      </c>
      <c r="AP27" s="235"/>
    </row>
    <row r="28" spans="1:46" s="18" customFormat="1" ht="12" customHeight="1">
      <c r="A28" s="222" t="s">
        <v>65</v>
      </c>
      <c r="B28" s="223"/>
      <c r="C28" s="223"/>
      <c r="D28" s="223"/>
      <c r="E28" s="223"/>
      <c r="F28" s="223"/>
      <c r="G28" s="223"/>
      <c r="H28" s="223"/>
      <c r="I28" s="223"/>
      <c r="J28" s="224"/>
      <c r="K28" s="225">
        <v>0.5</v>
      </c>
      <c r="L28" s="226"/>
      <c r="M28" s="234" t="s">
        <v>236</v>
      </c>
      <c r="N28" s="235"/>
      <c r="O28" s="222" t="s">
        <v>66</v>
      </c>
      <c r="P28" s="223"/>
      <c r="Q28" s="223"/>
      <c r="R28" s="223"/>
      <c r="S28" s="223"/>
      <c r="T28" s="223"/>
      <c r="U28" s="223"/>
      <c r="V28" s="223"/>
      <c r="W28" s="223"/>
      <c r="X28" s="224"/>
      <c r="Y28" s="225">
        <v>1</v>
      </c>
      <c r="Z28" s="226"/>
      <c r="AA28" s="234" t="s">
        <v>265</v>
      </c>
      <c r="AB28" s="235"/>
      <c r="AC28" s="222" t="s">
        <v>67</v>
      </c>
      <c r="AD28" s="223"/>
      <c r="AE28" s="223"/>
      <c r="AF28" s="223"/>
      <c r="AG28" s="223"/>
      <c r="AH28" s="223"/>
      <c r="AI28" s="223"/>
      <c r="AJ28" s="223"/>
      <c r="AK28" s="223"/>
      <c r="AL28" s="224"/>
      <c r="AM28" s="225">
        <v>0.5</v>
      </c>
      <c r="AN28" s="226"/>
      <c r="AO28" s="234" t="s">
        <v>293</v>
      </c>
      <c r="AP28" s="235"/>
    </row>
    <row r="29" spans="1:46" s="18" customFormat="1" ht="12" customHeight="1">
      <c r="A29" s="222" t="s">
        <v>68</v>
      </c>
      <c r="B29" s="223"/>
      <c r="C29" s="223"/>
      <c r="D29" s="223"/>
      <c r="E29" s="223"/>
      <c r="F29" s="223"/>
      <c r="G29" s="223"/>
      <c r="H29" s="223"/>
      <c r="I29" s="223"/>
      <c r="J29" s="224"/>
      <c r="K29" s="225">
        <v>1</v>
      </c>
      <c r="L29" s="226"/>
      <c r="M29" s="234" t="s">
        <v>237</v>
      </c>
      <c r="N29" s="235"/>
      <c r="O29" s="222" t="s">
        <v>69</v>
      </c>
      <c r="P29" s="223"/>
      <c r="Q29" s="223"/>
      <c r="R29" s="223"/>
      <c r="S29" s="223"/>
      <c r="T29" s="223"/>
      <c r="U29" s="223"/>
      <c r="V29" s="223"/>
      <c r="W29" s="223"/>
      <c r="X29" s="224"/>
      <c r="Y29" s="225">
        <v>1.5</v>
      </c>
      <c r="Z29" s="226"/>
      <c r="AA29" s="234" t="s">
        <v>266</v>
      </c>
      <c r="AB29" s="235"/>
      <c r="AC29" s="222" t="s">
        <v>70</v>
      </c>
      <c r="AD29" s="223"/>
      <c r="AE29" s="223"/>
      <c r="AF29" s="223"/>
      <c r="AG29" s="223"/>
      <c r="AH29" s="223"/>
      <c r="AI29" s="223"/>
      <c r="AJ29" s="223"/>
      <c r="AK29" s="223"/>
      <c r="AL29" s="224"/>
      <c r="AM29" s="225">
        <v>1</v>
      </c>
      <c r="AN29" s="226"/>
      <c r="AO29" s="234" t="s">
        <v>294</v>
      </c>
      <c r="AP29" s="235"/>
    </row>
    <row r="30" spans="1:46" s="18" customFormat="1" ht="12" customHeight="1">
      <c r="A30" s="222" t="s">
        <v>71</v>
      </c>
      <c r="B30" s="223"/>
      <c r="C30" s="223"/>
      <c r="D30" s="223"/>
      <c r="E30" s="223"/>
      <c r="F30" s="223"/>
      <c r="G30" s="223"/>
      <c r="H30" s="223"/>
      <c r="I30" s="223"/>
      <c r="J30" s="224"/>
      <c r="K30" s="225">
        <v>1</v>
      </c>
      <c r="L30" s="226"/>
      <c r="M30" s="234" t="s">
        <v>238</v>
      </c>
      <c r="N30" s="235"/>
      <c r="O30" s="222" t="s">
        <v>72</v>
      </c>
      <c r="P30" s="223"/>
      <c r="Q30" s="223"/>
      <c r="R30" s="223"/>
      <c r="S30" s="223"/>
      <c r="T30" s="223"/>
      <c r="U30" s="223"/>
      <c r="V30" s="223"/>
      <c r="W30" s="223"/>
      <c r="X30" s="224"/>
      <c r="Y30" s="225">
        <v>0.5</v>
      </c>
      <c r="Z30" s="226"/>
      <c r="AA30" s="234" t="s">
        <v>267</v>
      </c>
      <c r="AB30" s="235"/>
      <c r="AC30" s="222" t="s">
        <v>73</v>
      </c>
      <c r="AD30" s="223"/>
      <c r="AE30" s="223"/>
      <c r="AF30" s="223"/>
      <c r="AG30" s="223"/>
      <c r="AH30" s="223"/>
      <c r="AI30" s="223"/>
      <c r="AJ30" s="223"/>
      <c r="AK30" s="223"/>
      <c r="AL30" s="224"/>
      <c r="AM30" s="225">
        <v>1.5</v>
      </c>
      <c r="AN30" s="226"/>
      <c r="AO30" s="234" t="s">
        <v>295</v>
      </c>
      <c r="AP30" s="235"/>
    </row>
    <row r="31" spans="1:46" s="18" customFormat="1" ht="12" customHeight="1">
      <c r="A31" s="222" t="s">
        <v>74</v>
      </c>
      <c r="B31" s="223"/>
      <c r="C31" s="223"/>
      <c r="D31" s="223"/>
      <c r="E31" s="223"/>
      <c r="F31" s="223"/>
      <c r="G31" s="223"/>
      <c r="H31" s="223"/>
      <c r="I31" s="223"/>
      <c r="J31" s="224"/>
      <c r="K31" s="225">
        <v>1.5</v>
      </c>
      <c r="L31" s="226"/>
      <c r="M31" s="234" t="s">
        <v>239</v>
      </c>
      <c r="N31" s="235"/>
      <c r="O31" s="222" t="s">
        <v>75</v>
      </c>
      <c r="P31" s="223"/>
      <c r="Q31" s="223"/>
      <c r="R31" s="223"/>
      <c r="S31" s="223"/>
      <c r="T31" s="223"/>
      <c r="U31" s="223"/>
      <c r="V31" s="223"/>
      <c r="W31" s="223"/>
      <c r="X31" s="224"/>
      <c r="Y31" s="225">
        <v>0.5</v>
      </c>
      <c r="Z31" s="226"/>
      <c r="AA31" s="234" t="s">
        <v>268</v>
      </c>
      <c r="AB31" s="235"/>
      <c r="AC31" s="222" t="s">
        <v>76</v>
      </c>
      <c r="AD31" s="223"/>
      <c r="AE31" s="223"/>
      <c r="AF31" s="223"/>
      <c r="AG31" s="223"/>
      <c r="AH31" s="223"/>
      <c r="AI31" s="223"/>
      <c r="AJ31" s="223"/>
      <c r="AK31" s="223"/>
      <c r="AL31" s="224"/>
      <c r="AM31" s="225">
        <v>1</v>
      </c>
      <c r="AN31" s="226"/>
      <c r="AO31" s="234" t="s">
        <v>296</v>
      </c>
      <c r="AP31" s="235"/>
    </row>
    <row r="32" spans="1:46" s="18" customFormat="1" ht="12" customHeight="1">
      <c r="A32" s="222" t="s">
        <v>77</v>
      </c>
      <c r="B32" s="223"/>
      <c r="C32" s="223"/>
      <c r="D32" s="223"/>
      <c r="E32" s="223"/>
      <c r="F32" s="223"/>
      <c r="G32" s="223"/>
      <c r="H32" s="223"/>
      <c r="I32" s="223"/>
      <c r="J32" s="224"/>
      <c r="K32" s="225">
        <v>1</v>
      </c>
      <c r="L32" s="226"/>
      <c r="M32" s="234" t="s">
        <v>240</v>
      </c>
      <c r="N32" s="235"/>
      <c r="O32" s="222" t="s">
        <v>78</v>
      </c>
      <c r="P32" s="223"/>
      <c r="Q32" s="223"/>
      <c r="R32" s="223"/>
      <c r="S32" s="223"/>
      <c r="T32" s="223"/>
      <c r="U32" s="223"/>
      <c r="V32" s="223"/>
      <c r="W32" s="223"/>
      <c r="X32" s="224"/>
      <c r="Y32" s="225">
        <v>1</v>
      </c>
      <c r="Z32" s="226"/>
      <c r="AA32" s="234" t="s">
        <v>269</v>
      </c>
      <c r="AB32" s="235"/>
      <c r="AC32" s="222" t="s">
        <v>79</v>
      </c>
      <c r="AD32" s="223"/>
      <c r="AE32" s="223"/>
      <c r="AF32" s="223"/>
      <c r="AG32" s="223"/>
      <c r="AH32" s="223"/>
      <c r="AI32" s="223"/>
      <c r="AJ32" s="223"/>
      <c r="AK32" s="223"/>
      <c r="AL32" s="224"/>
      <c r="AM32" s="225">
        <v>1</v>
      </c>
      <c r="AN32" s="226"/>
      <c r="AO32" s="234" t="s">
        <v>297</v>
      </c>
      <c r="AP32" s="235"/>
    </row>
    <row r="33" spans="1:42" s="18" customFormat="1" ht="12" customHeight="1">
      <c r="A33" s="236" t="s">
        <v>80</v>
      </c>
      <c r="B33" s="223"/>
      <c r="C33" s="223"/>
      <c r="D33" s="223"/>
      <c r="E33" s="223"/>
      <c r="F33" s="223"/>
      <c r="G33" s="223"/>
      <c r="H33" s="223"/>
      <c r="I33" s="223"/>
      <c r="J33" s="224"/>
      <c r="K33" s="225"/>
      <c r="L33" s="226"/>
      <c r="M33" s="227"/>
      <c r="N33" s="228"/>
      <c r="O33" s="236" t="s">
        <v>81</v>
      </c>
      <c r="P33" s="223"/>
      <c r="Q33" s="223"/>
      <c r="R33" s="223"/>
      <c r="S33" s="223"/>
      <c r="T33" s="223"/>
      <c r="U33" s="223"/>
      <c r="V33" s="223"/>
      <c r="W33" s="223"/>
      <c r="X33" s="224"/>
      <c r="Y33" s="225"/>
      <c r="Z33" s="226"/>
      <c r="AA33" s="225"/>
      <c r="AB33" s="226"/>
      <c r="AC33" s="236" t="s">
        <v>82</v>
      </c>
      <c r="AD33" s="223"/>
      <c r="AE33" s="223"/>
      <c r="AF33" s="223"/>
      <c r="AG33" s="223"/>
      <c r="AH33" s="223"/>
      <c r="AI33" s="223"/>
      <c r="AJ33" s="223"/>
      <c r="AK33" s="223"/>
      <c r="AL33" s="224"/>
      <c r="AM33" s="225"/>
      <c r="AN33" s="226"/>
      <c r="AO33" s="225"/>
      <c r="AP33" s="226"/>
    </row>
    <row r="34" spans="1:42" s="18" customFormat="1" ht="12" customHeight="1">
      <c r="A34" s="222" t="s">
        <v>83</v>
      </c>
      <c r="B34" s="223"/>
      <c r="C34" s="223"/>
      <c r="D34" s="223"/>
      <c r="E34" s="223"/>
      <c r="F34" s="223"/>
      <c r="G34" s="223"/>
      <c r="H34" s="223"/>
      <c r="I34" s="223"/>
      <c r="J34" s="224"/>
      <c r="K34" s="225">
        <v>1.5</v>
      </c>
      <c r="L34" s="226"/>
      <c r="M34" s="234" t="s">
        <v>242</v>
      </c>
      <c r="N34" s="235"/>
      <c r="O34" s="222" t="s">
        <v>84</v>
      </c>
      <c r="P34" s="223"/>
      <c r="Q34" s="223"/>
      <c r="R34" s="223"/>
      <c r="S34" s="223"/>
      <c r="T34" s="223"/>
      <c r="U34" s="223"/>
      <c r="V34" s="223"/>
      <c r="W34" s="223"/>
      <c r="X34" s="224"/>
      <c r="Y34" s="225">
        <v>1.5</v>
      </c>
      <c r="Z34" s="226"/>
      <c r="AA34" s="234" t="s">
        <v>270</v>
      </c>
      <c r="AB34" s="235"/>
      <c r="AC34" s="222" t="s">
        <v>40</v>
      </c>
      <c r="AD34" s="223"/>
      <c r="AE34" s="223"/>
      <c r="AF34" s="223"/>
      <c r="AG34" s="223"/>
      <c r="AH34" s="223"/>
      <c r="AI34" s="223"/>
      <c r="AJ34" s="223"/>
      <c r="AK34" s="223"/>
      <c r="AL34" s="224"/>
      <c r="AM34" s="225">
        <v>1.5</v>
      </c>
      <c r="AN34" s="226"/>
      <c r="AO34" s="234" t="s">
        <v>298</v>
      </c>
      <c r="AP34" s="235"/>
    </row>
    <row r="35" spans="1:42" s="18" customFormat="1" ht="12" customHeight="1">
      <c r="A35" s="222" t="s">
        <v>85</v>
      </c>
      <c r="B35" s="223"/>
      <c r="C35" s="223"/>
      <c r="D35" s="223"/>
      <c r="E35" s="223"/>
      <c r="F35" s="223"/>
      <c r="G35" s="223"/>
      <c r="H35" s="223"/>
      <c r="I35" s="223"/>
      <c r="J35" s="224"/>
      <c r="K35" s="225">
        <v>0.5</v>
      </c>
      <c r="L35" s="226"/>
      <c r="M35" s="234" t="s">
        <v>243</v>
      </c>
      <c r="N35" s="235"/>
      <c r="O35" s="222" t="s">
        <v>86</v>
      </c>
      <c r="P35" s="223"/>
      <c r="Q35" s="223"/>
      <c r="R35" s="223"/>
      <c r="S35" s="223"/>
      <c r="T35" s="223"/>
      <c r="U35" s="223"/>
      <c r="V35" s="223"/>
      <c r="W35" s="223"/>
      <c r="X35" s="224"/>
      <c r="Y35" s="225">
        <v>1.5</v>
      </c>
      <c r="Z35" s="226"/>
      <c r="AA35" s="234" t="s">
        <v>271</v>
      </c>
      <c r="AB35" s="235"/>
      <c r="AC35" s="222" t="s">
        <v>43</v>
      </c>
      <c r="AD35" s="223"/>
      <c r="AE35" s="223"/>
      <c r="AF35" s="223"/>
      <c r="AG35" s="223"/>
      <c r="AH35" s="223"/>
      <c r="AI35" s="223"/>
      <c r="AJ35" s="223"/>
      <c r="AK35" s="223"/>
      <c r="AL35" s="224"/>
      <c r="AM35" s="225">
        <v>1.5</v>
      </c>
      <c r="AN35" s="226"/>
      <c r="AO35" s="234" t="s">
        <v>299</v>
      </c>
      <c r="AP35" s="235"/>
    </row>
    <row r="36" spans="1:42" s="18" customFormat="1" ht="12" customHeight="1">
      <c r="A36" s="222" t="s">
        <v>87</v>
      </c>
      <c r="B36" s="223"/>
      <c r="C36" s="223"/>
      <c r="D36" s="223"/>
      <c r="E36" s="223"/>
      <c r="F36" s="223"/>
      <c r="G36" s="223"/>
      <c r="H36" s="223"/>
      <c r="I36" s="223"/>
      <c r="J36" s="224"/>
      <c r="K36" s="225">
        <v>1.5</v>
      </c>
      <c r="L36" s="226"/>
      <c r="M36" s="234" t="s">
        <v>244</v>
      </c>
      <c r="N36" s="235"/>
      <c r="O36" s="222" t="s">
        <v>88</v>
      </c>
      <c r="P36" s="223"/>
      <c r="Q36" s="223"/>
      <c r="R36" s="223"/>
      <c r="S36" s="223"/>
      <c r="T36" s="223"/>
      <c r="U36" s="223"/>
      <c r="V36" s="223"/>
      <c r="W36" s="223"/>
      <c r="X36" s="224"/>
      <c r="Y36" s="225">
        <v>0.5</v>
      </c>
      <c r="Z36" s="226"/>
      <c r="AA36" s="234" t="s">
        <v>272</v>
      </c>
      <c r="AB36" s="235"/>
      <c r="AC36" s="222" t="s">
        <v>46</v>
      </c>
      <c r="AD36" s="223"/>
      <c r="AE36" s="223"/>
      <c r="AF36" s="223"/>
      <c r="AG36" s="223"/>
      <c r="AH36" s="223"/>
      <c r="AI36" s="223"/>
      <c r="AJ36" s="223"/>
      <c r="AK36" s="223"/>
      <c r="AL36" s="224"/>
      <c r="AM36" s="225">
        <v>1.5</v>
      </c>
      <c r="AN36" s="226"/>
      <c r="AO36" s="234" t="s">
        <v>300</v>
      </c>
      <c r="AP36" s="235"/>
    </row>
    <row r="37" spans="1:42" s="18" customFormat="1" ht="12" customHeight="1">
      <c r="A37" s="222" t="s">
        <v>89</v>
      </c>
      <c r="B37" s="223"/>
      <c r="C37" s="223"/>
      <c r="D37" s="223"/>
      <c r="E37" s="223"/>
      <c r="F37" s="223"/>
      <c r="G37" s="223"/>
      <c r="H37" s="223"/>
      <c r="I37" s="223"/>
      <c r="J37" s="224"/>
      <c r="K37" s="225">
        <v>1.5</v>
      </c>
      <c r="L37" s="226"/>
      <c r="M37" s="234" t="s">
        <v>245</v>
      </c>
      <c r="N37" s="235"/>
      <c r="O37" s="222" t="s">
        <v>90</v>
      </c>
      <c r="P37" s="223"/>
      <c r="Q37" s="223"/>
      <c r="R37" s="223"/>
      <c r="S37" s="223"/>
      <c r="T37" s="223"/>
      <c r="U37" s="223"/>
      <c r="V37" s="223"/>
      <c r="W37" s="223"/>
      <c r="X37" s="224"/>
      <c r="Y37" s="225">
        <v>1.5</v>
      </c>
      <c r="Z37" s="226"/>
      <c r="AA37" s="234" t="s">
        <v>273</v>
      </c>
      <c r="AB37" s="235"/>
      <c r="AC37" s="222" t="s">
        <v>91</v>
      </c>
      <c r="AD37" s="223"/>
      <c r="AE37" s="223"/>
      <c r="AF37" s="223"/>
      <c r="AG37" s="223"/>
      <c r="AH37" s="223"/>
      <c r="AI37" s="223"/>
      <c r="AJ37" s="223"/>
      <c r="AK37" s="223"/>
      <c r="AL37" s="224"/>
      <c r="AM37" s="225">
        <v>0.5</v>
      </c>
      <c r="AN37" s="226"/>
      <c r="AO37" s="234" t="s">
        <v>301</v>
      </c>
      <c r="AP37" s="235"/>
    </row>
    <row r="38" spans="1:42" s="18" customFormat="1" ht="12" customHeight="1">
      <c r="A38" s="222" t="s">
        <v>92</v>
      </c>
      <c r="B38" s="223"/>
      <c r="C38" s="223"/>
      <c r="D38" s="223"/>
      <c r="E38" s="223"/>
      <c r="F38" s="223"/>
      <c r="G38" s="223"/>
      <c r="H38" s="223"/>
      <c r="I38" s="223"/>
      <c r="J38" s="224"/>
      <c r="K38" s="225">
        <v>1.5</v>
      </c>
      <c r="L38" s="226"/>
      <c r="M38" s="234" t="s">
        <v>246</v>
      </c>
      <c r="N38" s="235"/>
      <c r="O38" s="222" t="s">
        <v>93</v>
      </c>
      <c r="P38" s="223"/>
      <c r="Q38" s="223"/>
      <c r="R38" s="223"/>
      <c r="S38" s="223"/>
      <c r="T38" s="223"/>
      <c r="U38" s="223"/>
      <c r="V38" s="223"/>
      <c r="W38" s="223"/>
      <c r="X38" s="224"/>
      <c r="Y38" s="225">
        <v>1.5</v>
      </c>
      <c r="Z38" s="226"/>
      <c r="AA38" s="234" t="s">
        <v>274</v>
      </c>
      <c r="AB38" s="235"/>
      <c r="AC38" s="222" t="s">
        <v>94</v>
      </c>
      <c r="AD38" s="223"/>
      <c r="AE38" s="223"/>
      <c r="AF38" s="223"/>
      <c r="AG38" s="223"/>
      <c r="AH38" s="223"/>
      <c r="AI38" s="223"/>
      <c r="AJ38" s="223"/>
      <c r="AK38" s="223"/>
      <c r="AL38" s="224"/>
      <c r="AM38" s="225">
        <v>1.5</v>
      </c>
      <c r="AN38" s="226"/>
      <c r="AO38" s="234" t="s">
        <v>302</v>
      </c>
      <c r="AP38" s="235"/>
    </row>
    <row r="39" spans="1:42" s="18" customFormat="1" ht="12" customHeight="1">
      <c r="A39" s="222" t="s">
        <v>95</v>
      </c>
      <c r="B39" s="223"/>
      <c r="C39" s="223"/>
      <c r="D39" s="223"/>
      <c r="E39" s="223"/>
      <c r="F39" s="223"/>
      <c r="G39" s="223"/>
      <c r="H39" s="223"/>
      <c r="I39" s="223"/>
      <c r="J39" s="224"/>
      <c r="K39" s="225">
        <v>0.5</v>
      </c>
      <c r="L39" s="226"/>
      <c r="M39" s="234" t="s">
        <v>247</v>
      </c>
      <c r="N39" s="235"/>
      <c r="O39" s="222" t="s">
        <v>96</v>
      </c>
      <c r="P39" s="223"/>
      <c r="Q39" s="223"/>
      <c r="R39" s="223"/>
      <c r="S39" s="223"/>
      <c r="T39" s="223"/>
      <c r="U39" s="223"/>
      <c r="V39" s="223"/>
      <c r="W39" s="223"/>
      <c r="X39" s="224"/>
      <c r="Y39" s="225">
        <v>1</v>
      </c>
      <c r="Z39" s="226"/>
      <c r="AA39" s="234" t="s">
        <v>275</v>
      </c>
      <c r="AB39" s="235"/>
      <c r="AC39" s="222" t="s">
        <v>55</v>
      </c>
      <c r="AD39" s="223"/>
      <c r="AE39" s="223"/>
      <c r="AF39" s="223"/>
      <c r="AG39" s="223"/>
      <c r="AH39" s="223"/>
      <c r="AI39" s="223"/>
      <c r="AJ39" s="223"/>
      <c r="AK39" s="223"/>
      <c r="AL39" s="224"/>
      <c r="AM39" s="225">
        <v>0.5</v>
      </c>
      <c r="AN39" s="226"/>
      <c r="AO39" s="234" t="s">
        <v>303</v>
      </c>
      <c r="AP39" s="235"/>
    </row>
    <row r="40" spans="1:42" s="18" customFormat="1" ht="12" customHeight="1">
      <c r="A40" s="222" t="s">
        <v>97</v>
      </c>
      <c r="B40" s="223"/>
      <c r="C40" s="223"/>
      <c r="D40" s="223"/>
      <c r="E40" s="223"/>
      <c r="F40" s="223"/>
      <c r="G40" s="223"/>
      <c r="H40" s="223"/>
      <c r="I40" s="223"/>
      <c r="J40" s="224"/>
      <c r="K40" s="225">
        <v>1</v>
      </c>
      <c r="L40" s="226"/>
      <c r="M40" s="234" t="s">
        <v>248</v>
      </c>
      <c r="N40" s="235"/>
      <c r="O40" s="222" t="s">
        <v>98</v>
      </c>
      <c r="P40" s="223"/>
      <c r="Q40" s="223"/>
      <c r="R40" s="223"/>
      <c r="S40" s="223"/>
      <c r="T40" s="223"/>
      <c r="U40" s="223"/>
      <c r="V40" s="223"/>
      <c r="W40" s="223"/>
      <c r="X40" s="224"/>
      <c r="Y40" s="225">
        <v>0.5</v>
      </c>
      <c r="Z40" s="226"/>
      <c r="AA40" s="234" t="s">
        <v>276</v>
      </c>
      <c r="AB40" s="235"/>
      <c r="AC40" s="222" t="s">
        <v>99</v>
      </c>
      <c r="AD40" s="223"/>
      <c r="AE40" s="223"/>
      <c r="AF40" s="223"/>
      <c r="AG40" s="223"/>
      <c r="AH40" s="223"/>
      <c r="AI40" s="223"/>
      <c r="AJ40" s="223"/>
      <c r="AK40" s="223"/>
      <c r="AL40" s="224"/>
      <c r="AM40" s="225">
        <v>1</v>
      </c>
      <c r="AN40" s="226"/>
      <c r="AO40" s="234" t="s">
        <v>304</v>
      </c>
      <c r="AP40" s="235"/>
    </row>
    <row r="41" spans="1:42" s="18" customFormat="1" ht="12" customHeight="1">
      <c r="A41" s="222" t="s">
        <v>100</v>
      </c>
      <c r="B41" s="223"/>
      <c r="C41" s="223"/>
      <c r="D41" s="223"/>
      <c r="E41" s="223"/>
      <c r="F41" s="223"/>
      <c r="G41" s="223"/>
      <c r="H41" s="223"/>
      <c r="I41" s="223"/>
      <c r="J41" s="224"/>
      <c r="K41" s="225">
        <v>0.5</v>
      </c>
      <c r="L41" s="226"/>
      <c r="M41" s="234" t="s">
        <v>249</v>
      </c>
      <c r="N41" s="235"/>
      <c r="O41" s="222" t="s">
        <v>101</v>
      </c>
      <c r="P41" s="223"/>
      <c r="Q41" s="223"/>
      <c r="R41" s="223"/>
      <c r="S41" s="223"/>
      <c r="T41" s="223"/>
      <c r="U41" s="223"/>
      <c r="V41" s="223"/>
      <c r="W41" s="223"/>
      <c r="X41" s="224"/>
      <c r="Y41" s="225">
        <v>0.5</v>
      </c>
      <c r="Z41" s="226"/>
      <c r="AA41" s="234" t="s">
        <v>277</v>
      </c>
      <c r="AB41" s="235"/>
      <c r="AC41" s="222" t="s">
        <v>102</v>
      </c>
      <c r="AD41" s="223"/>
      <c r="AE41" s="223"/>
      <c r="AF41" s="223"/>
      <c r="AG41" s="223"/>
      <c r="AH41" s="223"/>
      <c r="AI41" s="223"/>
      <c r="AJ41" s="223"/>
      <c r="AK41" s="223"/>
      <c r="AL41" s="224"/>
      <c r="AM41" s="225">
        <v>0.5</v>
      </c>
      <c r="AN41" s="226"/>
      <c r="AO41" s="234" t="s">
        <v>305</v>
      </c>
      <c r="AP41" s="235"/>
    </row>
    <row r="42" spans="1:42" s="18" customFormat="1" ht="12" customHeight="1">
      <c r="A42" s="222" t="s">
        <v>103</v>
      </c>
      <c r="B42" s="223"/>
      <c r="C42" s="223"/>
      <c r="D42" s="223"/>
      <c r="E42" s="223"/>
      <c r="F42" s="223"/>
      <c r="G42" s="223"/>
      <c r="H42" s="223"/>
      <c r="I42" s="223"/>
      <c r="J42" s="224"/>
      <c r="K42" s="225">
        <v>1</v>
      </c>
      <c r="L42" s="226"/>
      <c r="M42" s="234" t="s">
        <v>250</v>
      </c>
      <c r="N42" s="235"/>
      <c r="O42" s="222" t="s">
        <v>104</v>
      </c>
      <c r="P42" s="223"/>
      <c r="Q42" s="223"/>
      <c r="R42" s="223"/>
      <c r="S42" s="223"/>
      <c r="T42" s="223"/>
      <c r="U42" s="223"/>
      <c r="V42" s="223"/>
      <c r="W42" s="223"/>
      <c r="X42" s="224"/>
      <c r="Y42" s="225">
        <v>1</v>
      </c>
      <c r="Z42" s="226"/>
      <c r="AA42" s="234" t="s">
        <v>278</v>
      </c>
      <c r="AB42" s="235"/>
      <c r="AC42" s="222" t="s">
        <v>64</v>
      </c>
      <c r="AD42" s="223"/>
      <c r="AE42" s="223"/>
      <c r="AF42" s="223"/>
      <c r="AG42" s="223"/>
      <c r="AH42" s="223"/>
      <c r="AI42" s="223"/>
      <c r="AJ42" s="223"/>
      <c r="AK42" s="223"/>
      <c r="AL42" s="224"/>
      <c r="AM42" s="225">
        <v>0.5</v>
      </c>
      <c r="AN42" s="226"/>
      <c r="AO42" s="234" t="s">
        <v>306</v>
      </c>
      <c r="AP42" s="235"/>
    </row>
    <row r="43" spans="1:42" s="18" customFormat="1" ht="12" customHeight="1">
      <c r="A43" s="222" t="s">
        <v>105</v>
      </c>
      <c r="B43" s="223"/>
      <c r="C43" s="223"/>
      <c r="D43" s="223"/>
      <c r="E43" s="223"/>
      <c r="F43" s="223"/>
      <c r="G43" s="223"/>
      <c r="H43" s="223"/>
      <c r="I43" s="223"/>
      <c r="J43" s="224"/>
      <c r="K43" s="225">
        <v>1</v>
      </c>
      <c r="L43" s="226"/>
      <c r="M43" s="234" t="s">
        <v>251</v>
      </c>
      <c r="N43" s="235"/>
      <c r="O43" s="222" t="s">
        <v>106</v>
      </c>
      <c r="P43" s="223"/>
      <c r="Q43" s="223"/>
      <c r="R43" s="223"/>
      <c r="S43" s="223"/>
      <c r="T43" s="223"/>
      <c r="U43" s="223"/>
      <c r="V43" s="223"/>
      <c r="W43" s="223"/>
      <c r="X43" s="224"/>
      <c r="Y43" s="225">
        <v>1</v>
      </c>
      <c r="Z43" s="226"/>
      <c r="AA43" s="234" t="s">
        <v>279</v>
      </c>
      <c r="AB43" s="235"/>
      <c r="AC43" s="222" t="s">
        <v>67</v>
      </c>
      <c r="AD43" s="223"/>
      <c r="AE43" s="223"/>
      <c r="AF43" s="223"/>
      <c r="AG43" s="223"/>
      <c r="AH43" s="223"/>
      <c r="AI43" s="223"/>
      <c r="AJ43" s="223"/>
      <c r="AK43" s="223"/>
      <c r="AL43" s="224"/>
      <c r="AM43" s="225">
        <v>0.5</v>
      </c>
      <c r="AN43" s="226"/>
      <c r="AO43" s="234" t="s">
        <v>307</v>
      </c>
      <c r="AP43" s="235"/>
    </row>
    <row r="44" spans="1:42" s="18" customFormat="1" ht="12" customHeight="1">
      <c r="A44" s="222" t="s">
        <v>107</v>
      </c>
      <c r="B44" s="223"/>
      <c r="C44" s="223"/>
      <c r="D44" s="223"/>
      <c r="E44" s="223"/>
      <c r="F44" s="223"/>
      <c r="G44" s="223"/>
      <c r="H44" s="223"/>
      <c r="I44" s="223"/>
      <c r="J44" s="224"/>
      <c r="K44" s="225">
        <v>1</v>
      </c>
      <c r="L44" s="226"/>
      <c r="M44" s="234" t="s">
        <v>252</v>
      </c>
      <c r="N44" s="235"/>
      <c r="O44" s="222" t="s">
        <v>108</v>
      </c>
      <c r="P44" s="223"/>
      <c r="Q44" s="223"/>
      <c r="R44" s="223"/>
      <c r="S44" s="223"/>
      <c r="T44" s="223"/>
      <c r="U44" s="223"/>
      <c r="V44" s="223"/>
      <c r="W44" s="223"/>
      <c r="X44" s="224"/>
      <c r="Y44" s="225">
        <v>1.5</v>
      </c>
      <c r="Z44" s="226"/>
      <c r="AA44" s="234" t="s">
        <v>280</v>
      </c>
      <c r="AB44" s="235"/>
      <c r="AC44" s="222" t="s">
        <v>70</v>
      </c>
      <c r="AD44" s="223"/>
      <c r="AE44" s="223"/>
      <c r="AF44" s="223"/>
      <c r="AG44" s="223"/>
      <c r="AH44" s="223"/>
      <c r="AI44" s="223"/>
      <c r="AJ44" s="223"/>
      <c r="AK44" s="223"/>
      <c r="AL44" s="224"/>
      <c r="AM44" s="225">
        <v>1</v>
      </c>
      <c r="AN44" s="226"/>
      <c r="AO44" s="234" t="s">
        <v>308</v>
      </c>
      <c r="AP44" s="235"/>
    </row>
    <row r="45" spans="1:42" s="18" customFormat="1" ht="12" customHeight="1">
      <c r="A45" s="222" t="s">
        <v>109</v>
      </c>
      <c r="B45" s="223"/>
      <c r="C45" s="223"/>
      <c r="D45" s="223"/>
      <c r="E45" s="223"/>
      <c r="F45" s="223"/>
      <c r="G45" s="223"/>
      <c r="H45" s="223"/>
      <c r="I45" s="223"/>
      <c r="J45" s="224"/>
      <c r="K45" s="225">
        <v>1.5</v>
      </c>
      <c r="L45" s="226"/>
      <c r="M45" s="234" t="s">
        <v>253</v>
      </c>
      <c r="N45" s="235"/>
      <c r="O45" s="222" t="s">
        <v>110</v>
      </c>
      <c r="P45" s="223"/>
      <c r="Q45" s="223"/>
      <c r="R45" s="223"/>
      <c r="S45" s="223"/>
      <c r="T45" s="223"/>
      <c r="U45" s="223"/>
      <c r="V45" s="223"/>
      <c r="W45" s="223"/>
      <c r="X45" s="224"/>
      <c r="Y45" s="225">
        <v>0.5</v>
      </c>
      <c r="Z45" s="226"/>
      <c r="AA45" s="234" t="s">
        <v>281</v>
      </c>
      <c r="AB45" s="235"/>
      <c r="AC45" s="222" t="s">
        <v>73</v>
      </c>
      <c r="AD45" s="223"/>
      <c r="AE45" s="223"/>
      <c r="AF45" s="223"/>
      <c r="AG45" s="223"/>
      <c r="AH45" s="223"/>
      <c r="AI45" s="223"/>
      <c r="AJ45" s="223"/>
      <c r="AK45" s="223"/>
      <c r="AL45" s="224"/>
      <c r="AM45" s="225">
        <v>1.5</v>
      </c>
      <c r="AN45" s="226"/>
      <c r="AO45" s="234" t="s">
        <v>309</v>
      </c>
      <c r="AP45" s="235"/>
    </row>
    <row r="46" spans="1:42" s="18" customFormat="1" ht="12" customHeight="1">
      <c r="A46" s="222" t="s">
        <v>111</v>
      </c>
      <c r="B46" s="223"/>
      <c r="C46" s="223"/>
      <c r="D46" s="223"/>
      <c r="E46" s="223"/>
      <c r="F46" s="223"/>
      <c r="G46" s="223"/>
      <c r="H46" s="223"/>
      <c r="I46" s="223"/>
      <c r="J46" s="224"/>
      <c r="K46" s="225">
        <v>1</v>
      </c>
      <c r="L46" s="226"/>
      <c r="M46" s="234" t="s">
        <v>254</v>
      </c>
      <c r="N46" s="235"/>
      <c r="O46" s="222" t="s">
        <v>112</v>
      </c>
      <c r="P46" s="223"/>
      <c r="Q46" s="223"/>
      <c r="R46" s="223"/>
      <c r="S46" s="223"/>
      <c r="T46" s="223"/>
      <c r="U46" s="223"/>
      <c r="V46" s="223"/>
      <c r="W46" s="223"/>
      <c r="X46" s="224"/>
      <c r="Y46" s="225">
        <v>0.5</v>
      </c>
      <c r="Z46" s="226"/>
      <c r="AA46" s="234" t="s">
        <v>282</v>
      </c>
      <c r="AB46" s="235"/>
      <c r="AC46" s="222" t="s">
        <v>76</v>
      </c>
      <c r="AD46" s="223"/>
      <c r="AE46" s="223"/>
      <c r="AF46" s="223"/>
      <c r="AG46" s="223"/>
      <c r="AH46" s="223"/>
      <c r="AI46" s="223"/>
      <c r="AJ46" s="223"/>
      <c r="AK46" s="223"/>
      <c r="AL46" s="224"/>
      <c r="AM46" s="225">
        <v>1</v>
      </c>
      <c r="AN46" s="226"/>
      <c r="AO46" s="234" t="s">
        <v>310</v>
      </c>
      <c r="AP46" s="235"/>
    </row>
    <row r="47" spans="1:42" s="18" customFormat="1" ht="12" customHeight="1">
      <c r="A47" s="222" t="s">
        <v>113</v>
      </c>
      <c r="B47" s="223"/>
      <c r="C47" s="223"/>
      <c r="D47" s="223"/>
      <c r="E47" s="223"/>
      <c r="F47" s="223"/>
      <c r="G47" s="223"/>
      <c r="H47" s="223"/>
      <c r="I47" s="223"/>
      <c r="J47" s="224"/>
      <c r="K47" s="225">
        <v>1</v>
      </c>
      <c r="L47" s="226"/>
      <c r="M47" s="234" t="s">
        <v>255</v>
      </c>
      <c r="N47" s="235"/>
      <c r="O47" s="222" t="s">
        <v>114</v>
      </c>
      <c r="P47" s="223"/>
      <c r="Q47" s="223"/>
      <c r="R47" s="223"/>
      <c r="S47" s="223"/>
      <c r="T47" s="223"/>
      <c r="U47" s="223"/>
      <c r="V47" s="223"/>
      <c r="W47" s="223"/>
      <c r="X47" s="224"/>
      <c r="Y47" s="225">
        <v>0.5</v>
      </c>
      <c r="Z47" s="226"/>
      <c r="AA47" s="234" t="s">
        <v>283</v>
      </c>
      <c r="AB47" s="235"/>
      <c r="AC47" s="222" t="s">
        <v>115</v>
      </c>
      <c r="AD47" s="223"/>
      <c r="AE47" s="223"/>
      <c r="AF47" s="223"/>
      <c r="AG47" s="223"/>
      <c r="AH47" s="223"/>
      <c r="AI47" s="223"/>
      <c r="AJ47" s="223"/>
      <c r="AK47" s="223"/>
      <c r="AL47" s="224"/>
      <c r="AM47" s="225">
        <v>1</v>
      </c>
      <c r="AN47" s="226"/>
      <c r="AO47" s="234" t="s">
        <v>311</v>
      </c>
      <c r="AP47" s="235"/>
    </row>
    <row r="48" spans="1:42" s="18" customFormat="1" ht="12" customHeight="1">
      <c r="A48" s="222"/>
      <c r="B48" s="223"/>
      <c r="C48" s="223"/>
      <c r="D48" s="223"/>
      <c r="E48" s="223"/>
      <c r="F48" s="223"/>
      <c r="G48" s="223"/>
      <c r="H48" s="223"/>
      <c r="I48" s="223"/>
      <c r="J48" s="224"/>
      <c r="K48" s="225"/>
      <c r="L48" s="226"/>
      <c r="M48" s="227"/>
      <c r="N48" s="228"/>
      <c r="O48" s="222"/>
      <c r="P48" s="223"/>
      <c r="Q48" s="223"/>
      <c r="R48" s="223"/>
      <c r="S48" s="223"/>
      <c r="T48" s="223"/>
      <c r="U48" s="223"/>
      <c r="V48" s="223"/>
      <c r="W48" s="223"/>
      <c r="X48" s="224"/>
      <c r="Y48" s="225"/>
      <c r="Z48" s="226"/>
      <c r="AA48" s="225"/>
      <c r="AB48" s="226"/>
      <c r="AC48" s="222"/>
      <c r="AD48" s="223"/>
      <c r="AE48" s="223"/>
      <c r="AF48" s="223"/>
      <c r="AG48" s="223"/>
      <c r="AH48" s="223"/>
      <c r="AI48" s="223"/>
      <c r="AJ48" s="223"/>
      <c r="AK48" s="223"/>
      <c r="AL48" s="224"/>
      <c r="AM48" s="225"/>
      <c r="AN48" s="226"/>
      <c r="AO48" s="225"/>
      <c r="AP48" s="226"/>
    </row>
    <row r="49" spans="1:46" s="18" customFormat="1" ht="12" customHeight="1">
      <c r="A49" s="222"/>
      <c r="B49" s="223"/>
      <c r="C49" s="223"/>
      <c r="D49" s="223"/>
      <c r="E49" s="223"/>
      <c r="F49" s="223"/>
      <c r="G49" s="223"/>
      <c r="H49" s="223"/>
      <c r="I49" s="223"/>
      <c r="J49" s="224"/>
      <c r="K49" s="225"/>
      <c r="L49" s="226"/>
      <c r="M49" s="227"/>
      <c r="N49" s="228"/>
      <c r="O49" s="222"/>
      <c r="P49" s="223"/>
      <c r="Q49" s="223"/>
      <c r="R49" s="223"/>
      <c r="S49" s="223"/>
      <c r="T49" s="223"/>
      <c r="U49" s="223"/>
      <c r="V49" s="223"/>
      <c r="W49" s="223"/>
      <c r="X49" s="224"/>
      <c r="Y49" s="225"/>
      <c r="Z49" s="226"/>
      <c r="AA49" s="225"/>
      <c r="AB49" s="226"/>
      <c r="AC49" s="222"/>
      <c r="AD49" s="223"/>
      <c r="AE49" s="223"/>
      <c r="AF49" s="223"/>
      <c r="AG49" s="223"/>
      <c r="AH49" s="223"/>
      <c r="AI49" s="223"/>
      <c r="AJ49" s="223"/>
      <c r="AK49" s="223"/>
      <c r="AL49" s="224"/>
      <c r="AM49" s="225"/>
      <c r="AN49" s="226"/>
      <c r="AO49" s="225"/>
      <c r="AP49" s="226"/>
    </row>
    <row r="50" spans="1:46" s="18" customFormat="1" ht="12" customHeight="1">
      <c r="A50" s="222"/>
      <c r="B50" s="223"/>
      <c r="C50" s="223"/>
      <c r="D50" s="223"/>
      <c r="E50" s="223"/>
      <c r="F50" s="223"/>
      <c r="G50" s="223"/>
      <c r="H50" s="223"/>
      <c r="I50" s="223"/>
      <c r="J50" s="224"/>
      <c r="K50" s="225"/>
      <c r="L50" s="226"/>
      <c r="M50" s="227"/>
      <c r="N50" s="228"/>
      <c r="O50" s="222"/>
      <c r="P50" s="223"/>
      <c r="Q50" s="223"/>
      <c r="R50" s="223"/>
      <c r="S50" s="223"/>
      <c r="T50" s="223"/>
      <c r="U50" s="223"/>
      <c r="V50" s="223"/>
      <c r="W50" s="223"/>
      <c r="X50" s="224"/>
      <c r="Y50" s="225"/>
      <c r="Z50" s="226"/>
      <c r="AA50" s="225"/>
      <c r="AB50" s="226"/>
      <c r="AC50" s="222"/>
      <c r="AD50" s="223"/>
      <c r="AE50" s="223"/>
      <c r="AF50" s="223"/>
      <c r="AG50" s="223"/>
      <c r="AH50" s="223"/>
      <c r="AI50" s="223"/>
      <c r="AJ50" s="223"/>
      <c r="AK50" s="223"/>
      <c r="AL50" s="224"/>
      <c r="AM50" s="225"/>
      <c r="AN50" s="226"/>
      <c r="AO50" s="225"/>
      <c r="AP50" s="226"/>
    </row>
    <row r="51" spans="1:46" s="18" customFormat="1" ht="12" customHeight="1">
      <c r="A51" s="222"/>
      <c r="B51" s="223"/>
      <c r="C51" s="223"/>
      <c r="D51" s="223"/>
      <c r="E51" s="223"/>
      <c r="F51" s="223"/>
      <c r="G51" s="223"/>
      <c r="H51" s="223"/>
      <c r="I51" s="223"/>
      <c r="J51" s="224"/>
      <c r="K51" s="225"/>
      <c r="L51" s="226"/>
      <c r="M51" s="227"/>
      <c r="N51" s="228"/>
      <c r="O51" s="222"/>
      <c r="P51" s="223"/>
      <c r="Q51" s="223"/>
      <c r="R51" s="223"/>
      <c r="S51" s="223"/>
      <c r="T51" s="223"/>
      <c r="U51" s="223"/>
      <c r="V51" s="223"/>
      <c r="W51" s="223"/>
      <c r="X51" s="224"/>
      <c r="Y51" s="225"/>
      <c r="Z51" s="226"/>
      <c r="AA51" s="225"/>
      <c r="AB51" s="226"/>
      <c r="AC51" s="222"/>
      <c r="AD51" s="223"/>
      <c r="AE51" s="223"/>
      <c r="AF51" s="223"/>
      <c r="AG51" s="223"/>
      <c r="AH51" s="223"/>
      <c r="AI51" s="223"/>
      <c r="AJ51" s="223"/>
      <c r="AK51" s="223"/>
      <c r="AL51" s="224"/>
      <c r="AM51" s="225"/>
      <c r="AN51" s="226"/>
      <c r="AO51" s="225"/>
      <c r="AP51" s="226"/>
    </row>
    <row r="52" spans="1:46" s="18" customFormat="1" ht="12" customHeight="1">
      <c r="A52" s="222"/>
      <c r="B52" s="223"/>
      <c r="C52" s="223"/>
      <c r="D52" s="223"/>
      <c r="E52" s="223"/>
      <c r="F52" s="223"/>
      <c r="G52" s="223"/>
      <c r="H52" s="223"/>
      <c r="I52" s="223"/>
      <c r="J52" s="224"/>
      <c r="K52" s="225"/>
      <c r="L52" s="226"/>
      <c r="M52" s="227"/>
      <c r="N52" s="228"/>
      <c r="O52" s="222"/>
      <c r="P52" s="223"/>
      <c r="Q52" s="223"/>
      <c r="R52" s="223"/>
      <c r="S52" s="223"/>
      <c r="T52" s="223"/>
      <c r="U52" s="223"/>
      <c r="V52" s="223"/>
      <c r="W52" s="223"/>
      <c r="X52" s="224"/>
      <c r="Y52" s="225"/>
      <c r="Z52" s="226"/>
      <c r="AA52" s="225"/>
      <c r="AB52" s="226"/>
      <c r="AC52" s="222"/>
      <c r="AD52" s="223"/>
      <c r="AE52" s="223"/>
      <c r="AF52" s="223"/>
      <c r="AG52" s="223"/>
      <c r="AH52" s="223"/>
      <c r="AI52" s="223"/>
      <c r="AJ52" s="223"/>
      <c r="AK52" s="223"/>
      <c r="AL52" s="224"/>
      <c r="AM52" s="225"/>
      <c r="AN52" s="226"/>
      <c r="AO52" s="225"/>
      <c r="AP52" s="226"/>
    </row>
    <row r="53" spans="1:46" s="18" customFormat="1" ht="12" customHeight="1">
      <c r="A53" s="222"/>
      <c r="B53" s="223"/>
      <c r="C53" s="223"/>
      <c r="D53" s="223"/>
      <c r="E53" s="223"/>
      <c r="F53" s="223"/>
      <c r="G53" s="223"/>
      <c r="H53" s="223"/>
      <c r="I53" s="223"/>
      <c r="J53" s="224"/>
      <c r="K53" s="225"/>
      <c r="L53" s="226"/>
      <c r="M53" s="227"/>
      <c r="N53" s="228"/>
      <c r="O53" s="222"/>
      <c r="P53" s="223"/>
      <c r="Q53" s="223"/>
      <c r="R53" s="223"/>
      <c r="S53" s="223"/>
      <c r="T53" s="223"/>
      <c r="U53" s="223"/>
      <c r="V53" s="223"/>
      <c r="W53" s="223"/>
      <c r="X53" s="224"/>
      <c r="Y53" s="225"/>
      <c r="Z53" s="226"/>
      <c r="AA53" s="225"/>
      <c r="AB53" s="226"/>
      <c r="AC53" s="222"/>
      <c r="AD53" s="223"/>
      <c r="AE53" s="223"/>
      <c r="AF53" s="223"/>
      <c r="AG53" s="223"/>
      <c r="AH53" s="223"/>
      <c r="AI53" s="223"/>
      <c r="AJ53" s="223"/>
      <c r="AK53" s="223"/>
      <c r="AL53" s="224"/>
      <c r="AM53" s="225"/>
      <c r="AN53" s="226"/>
      <c r="AO53" s="225"/>
      <c r="AP53" s="226"/>
    </row>
    <row r="54" spans="1:46" s="18" customFormat="1" ht="12" customHeight="1">
      <c r="A54" s="222"/>
      <c r="B54" s="223"/>
      <c r="C54" s="223"/>
      <c r="D54" s="223"/>
      <c r="E54" s="223"/>
      <c r="F54" s="223"/>
      <c r="G54" s="223"/>
      <c r="H54" s="223"/>
      <c r="I54" s="223"/>
      <c r="J54" s="224"/>
      <c r="K54" s="225"/>
      <c r="L54" s="226"/>
      <c r="M54" s="227"/>
      <c r="N54" s="228"/>
      <c r="O54" s="222"/>
      <c r="P54" s="223"/>
      <c r="Q54" s="223"/>
      <c r="R54" s="223"/>
      <c r="S54" s="223"/>
      <c r="T54" s="223"/>
      <c r="U54" s="223"/>
      <c r="V54" s="223"/>
      <c r="W54" s="223"/>
      <c r="X54" s="224"/>
      <c r="Y54" s="225"/>
      <c r="Z54" s="226"/>
      <c r="AA54" s="225"/>
      <c r="AB54" s="226"/>
      <c r="AC54" s="222"/>
      <c r="AD54" s="223"/>
      <c r="AE54" s="223"/>
      <c r="AF54" s="223"/>
      <c r="AG54" s="223"/>
      <c r="AH54" s="223"/>
      <c r="AI54" s="223"/>
      <c r="AJ54" s="223"/>
      <c r="AK54" s="223"/>
      <c r="AL54" s="224"/>
      <c r="AM54" s="225"/>
      <c r="AN54" s="226"/>
      <c r="AO54" s="225"/>
      <c r="AP54" s="226"/>
    </row>
    <row r="55" spans="1:46" s="18" customFormat="1" ht="12" customHeight="1">
      <c r="A55" s="222"/>
      <c r="B55" s="223"/>
      <c r="C55" s="223"/>
      <c r="D55" s="223"/>
      <c r="E55" s="223"/>
      <c r="F55" s="223"/>
      <c r="G55" s="223"/>
      <c r="H55" s="223"/>
      <c r="I55" s="223"/>
      <c r="J55" s="224"/>
      <c r="K55" s="225"/>
      <c r="L55" s="226"/>
      <c r="M55" s="227"/>
      <c r="N55" s="228"/>
      <c r="O55" s="222"/>
      <c r="P55" s="223"/>
      <c r="Q55" s="223"/>
      <c r="R55" s="223"/>
      <c r="S55" s="223"/>
      <c r="T55" s="223"/>
      <c r="U55" s="223"/>
      <c r="V55" s="223"/>
      <c r="W55" s="223"/>
      <c r="X55" s="224"/>
      <c r="Y55" s="225"/>
      <c r="Z55" s="226"/>
      <c r="AA55" s="225"/>
      <c r="AB55" s="226"/>
      <c r="AC55" s="229"/>
      <c r="AD55" s="230"/>
      <c r="AE55" s="230"/>
      <c r="AF55" s="230"/>
      <c r="AG55" s="230"/>
      <c r="AH55" s="230"/>
      <c r="AI55" s="230"/>
      <c r="AJ55" s="230"/>
      <c r="AK55" s="230"/>
      <c r="AL55" s="231"/>
      <c r="AM55" s="232"/>
      <c r="AN55" s="233"/>
      <c r="AO55" s="232"/>
      <c r="AP55" s="233"/>
    </row>
    <row r="56" spans="1:46" s="18" customFormat="1" ht="12" customHeight="1">
      <c r="A56" s="222"/>
      <c r="B56" s="223"/>
      <c r="C56" s="223"/>
      <c r="D56" s="223"/>
      <c r="E56" s="223"/>
      <c r="F56" s="223"/>
      <c r="G56" s="223"/>
      <c r="H56" s="223"/>
      <c r="I56" s="223"/>
      <c r="J56" s="224"/>
      <c r="K56" s="225"/>
      <c r="L56" s="226"/>
      <c r="M56" s="227"/>
      <c r="N56" s="228"/>
      <c r="O56" s="222"/>
      <c r="P56" s="223"/>
      <c r="Q56" s="223"/>
      <c r="R56" s="223"/>
      <c r="S56" s="223"/>
      <c r="T56" s="223"/>
      <c r="U56" s="223"/>
      <c r="V56" s="223"/>
      <c r="W56" s="223"/>
      <c r="X56" s="224"/>
      <c r="Y56" s="225"/>
      <c r="Z56" s="226"/>
      <c r="AA56" s="225"/>
      <c r="AB56" s="226"/>
      <c r="AC56" s="19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1"/>
    </row>
    <row r="57" spans="1:46" s="18" customFormat="1" ht="12" customHeight="1">
      <c r="A57" s="222"/>
      <c r="B57" s="223"/>
      <c r="C57" s="223"/>
      <c r="D57" s="223"/>
      <c r="E57" s="223"/>
      <c r="F57" s="223"/>
      <c r="G57" s="223"/>
      <c r="H57" s="223"/>
      <c r="I57" s="223"/>
      <c r="J57" s="224"/>
      <c r="K57" s="225"/>
      <c r="L57" s="226"/>
      <c r="M57" s="227"/>
      <c r="N57" s="228"/>
      <c r="O57" s="222"/>
      <c r="P57" s="223"/>
      <c r="Q57" s="223"/>
      <c r="R57" s="223"/>
      <c r="S57" s="223"/>
      <c r="T57" s="223"/>
      <c r="U57" s="223"/>
      <c r="V57" s="223"/>
      <c r="W57" s="223"/>
      <c r="X57" s="224"/>
      <c r="Y57" s="225"/>
      <c r="Z57" s="226"/>
      <c r="AA57" s="225"/>
      <c r="AB57" s="226"/>
      <c r="AC57" s="19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1"/>
    </row>
    <row r="58" spans="1:46" s="18" customFormat="1" ht="12" customHeight="1">
      <c r="A58" s="222"/>
      <c r="B58" s="223"/>
      <c r="C58" s="223"/>
      <c r="D58" s="223"/>
      <c r="E58" s="223"/>
      <c r="F58" s="223"/>
      <c r="G58" s="223"/>
      <c r="H58" s="223"/>
      <c r="I58" s="223"/>
      <c r="J58" s="224"/>
      <c r="K58" s="225"/>
      <c r="L58" s="226"/>
      <c r="M58" s="227"/>
      <c r="N58" s="228"/>
      <c r="O58" s="222"/>
      <c r="P58" s="223"/>
      <c r="Q58" s="223"/>
      <c r="R58" s="223"/>
      <c r="S58" s="223"/>
      <c r="T58" s="223"/>
      <c r="U58" s="223"/>
      <c r="V58" s="223"/>
      <c r="W58" s="223"/>
      <c r="X58" s="224"/>
      <c r="Y58" s="225"/>
      <c r="Z58" s="226"/>
      <c r="AA58" s="225"/>
      <c r="AB58" s="226"/>
      <c r="AC58" s="19"/>
      <c r="AD58" s="220"/>
      <c r="AE58" s="220"/>
      <c r="AF58" s="220"/>
      <c r="AG58" s="220"/>
      <c r="AH58" s="220"/>
      <c r="AI58" s="220"/>
      <c r="AJ58" s="220"/>
      <c r="AK58" s="220"/>
      <c r="AL58" s="220"/>
      <c r="AM58" s="220"/>
      <c r="AN58" s="220"/>
      <c r="AO58" s="220"/>
      <c r="AP58" s="21"/>
    </row>
    <row r="59" spans="1:46" s="18" customFormat="1" ht="12" customHeight="1">
      <c r="A59" s="222"/>
      <c r="B59" s="223"/>
      <c r="C59" s="223"/>
      <c r="D59" s="223"/>
      <c r="E59" s="223"/>
      <c r="F59" s="223"/>
      <c r="G59" s="223"/>
      <c r="H59" s="223"/>
      <c r="I59" s="223"/>
      <c r="J59" s="224"/>
      <c r="K59" s="225"/>
      <c r="L59" s="226"/>
      <c r="M59" s="227"/>
      <c r="N59" s="228"/>
      <c r="O59" s="222"/>
      <c r="P59" s="223"/>
      <c r="Q59" s="223"/>
      <c r="R59" s="223"/>
      <c r="S59" s="223"/>
      <c r="T59" s="223"/>
      <c r="U59" s="223"/>
      <c r="V59" s="223"/>
      <c r="W59" s="223"/>
      <c r="X59" s="224"/>
      <c r="Y59" s="225"/>
      <c r="Z59" s="226"/>
      <c r="AA59" s="225"/>
      <c r="AB59" s="226"/>
      <c r="AC59" s="22" t="s">
        <v>116</v>
      </c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  <c r="AP59" s="21" t="s">
        <v>117</v>
      </c>
    </row>
    <row r="60" spans="1:46" s="25" customFormat="1" ht="12.75" customHeight="1">
      <c r="A60" s="215"/>
      <c r="B60" s="216"/>
      <c r="C60" s="216"/>
      <c r="D60" s="216"/>
      <c r="E60" s="216"/>
      <c r="F60" s="216"/>
      <c r="G60" s="216"/>
      <c r="H60" s="216"/>
      <c r="I60" s="216"/>
      <c r="J60" s="217"/>
      <c r="K60" s="218"/>
      <c r="L60" s="219"/>
      <c r="M60" s="218"/>
      <c r="N60" s="219"/>
      <c r="O60" s="215"/>
      <c r="P60" s="216"/>
      <c r="Q60" s="216"/>
      <c r="R60" s="216"/>
      <c r="S60" s="216"/>
      <c r="T60" s="216"/>
      <c r="U60" s="216"/>
      <c r="V60" s="216"/>
      <c r="W60" s="216"/>
      <c r="X60" s="217"/>
      <c r="Y60" s="218"/>
      <c r="Z60" s="219"/>
      <c r="AA60" s="218"/>
      <c r="AB60" s="219"/>
      <c r="AC60" s="23"/>
      <c r="AD60" s="208" t="str">
        <f>[4]ข้อมูลพื้นฐาน!D11</f>
        <v>นายทะเบียน</v>
      </c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4"/>
      <c r="AT60" s="18"/>
    </row>
    <row r="61" spans="1:46" s="5" customFormat="1" ht="21.75" customHeight="1">
      <c r="A61" s="26"/>
      <c r="B61" s="27"/>
      <c r="C61" s="27"/>
      <c r="D61" s="27"/>
      <c r="E61" s="28"/>
      <c r="F61" s="28"/>
      <c r="G61" s="28"/>
      <c r="H61" s="28"/>
      <c r="I61" s="28"/>
      <c r="J61" s="28"/>
      <c r="K61" s="26"/>
      <c r="L61" s="28"/>
      <c r="M61" s="26"/>
      <c r="N61" s="28"/>
      <c r="O61" s="29"/>
      <c r="P61" s="28"/>
      <c r="Q61" s="28"/>
      <c r="R61" s="28"/>
      <c r="S61" s="28"/>
      <c r="T61" s="28"/>
      <c r="U61" s="28"/>
      <c r="V61" s="28"/>
      <c r="W61" s="28"/>
      <c r="X61" s="28"/>
      <c r="Y61" s="26"/>
      <c r="Z61" s="28"/>
      <c r="AA61" s="26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T61" s="18"/>
    </row>
    <row r="62" spans="1:46" s="5" customFormat="1" ht="18.75" customHeight="1">
      <c r="A62" s="1"/>
      <c r="B62" s="1"/>
      <c r="C62" s="1"/>
      <c r="D62" s="1"/>
      <c r="E62" s="6"/>
      <c r="F62" s="6"/>
      <c r="G62" s="6"/>
      <c r="H62" s="6"/>
      <c r="I62" s="3"/>
      <c r="J62" s="3"/>
      <c r="K62" s="3"/>
      <c r="L62" s="209"/>
      <c r="M62" s="209"/>
      <c r="N62" s="210"/>
      <c r="O62" s="210"/>
      <c r="P62" s="210"/>
      <c r="Q62" s="210"/>
      <c r="R62" s="210"/>
      <c r="S62" s="210"/>
      <c r="T62" s="210"/>
      <c r="U62" s="210"/>
      <c r="V62" s="6"/>
      <c r="W62" s="7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1"/>
      <c r="AI62" s="1"/>
      <c r="AJ62" s="1"/>
      <c r="AK62" s="1"/>
      <c r="AL62" s="1"/>
      <c r="AM62" s="1"/>
      <c r="AN62" s="1"/>
      <c r="AO62" s="1"/>
      <c r="AP62" s="1"/>
      <c r="AT62" s="25"/>
    </row>
    <row r="63" spans="1:46" s="5" customFormat="1" ht="9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6" s="5" customFormat="1" ht="18" customHeight="1">
      <c r="A64" s="211" t="s">
        <v>118</v>
      </c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</row>
    <row r="65" spans="1:46" s="5" customFormat="1" ht="30" customHeight="1">
      <c r="A65" s="212" t="s">
        <v>119</v>
      </c>
      <c r="B65" s="213"/>
      <c r="C65" s="213"/>
      <c r="D65" s="213"/>
      <c r="E65" s="213"/>
      <c r="F65" s="213"/>
      <c r="G65" s="213"/>
      <c r="H65" s="213"/>
      <c r="I65" s="213"/>
      <c r="J65" s="214"/>
      <c r="K65" s="30" t="s">
        <v>120</v>
      </c>
      <c r="L65" s="31" t="s">
        <v>121</v>
      </c>
      <c r="M65" s="30" t="s">
        <v>122</v>
      </c>
      <c r="N65" s="31" t="s">
        <v>123</v>
      </c>
      <c r="O65" s="212" t="s">
        <v>119</v>
      </c>
      <c r="P65" s="213"/>
      <c r="Q65" s="213"/>
      <c r="R65" s="213"/>
      <c r="S65" s="213"/>
      <c r="T65" s="213"/>
      <c r="U65" s="213"/>
      <c r="V65" s="213"/>
      <c r="W65" s="213"/>
      <c r="X65" s="214"/>
      <c r="Y65" s="30" t="s">
        <v>120</v>
      </c>
      <c r="Z65" s="31" t="s">
        <v>121</v>
      </c>
      <c r="AA65" s="30" t="s">
        <v>122</v>
      </c>
      <c r="AB65" s="31" t="s">
        <v>123</v>
      </c>
      <c r="AC65" s="212" t="s">
        <v>119</v>
      </c>
      <c r="AD65" s="213"/>
      <c r="AE65" s="213"/>
      <c r="AF65" s="213"/>
      <c r="AG65" s="213"/>
      <c r="AH65" s="213"/>
      <c r="AI65" s="213"/>
      <c r="AJ65" s="213"/>
      <c r="AK65" s="213"/>
      <c r="AL65" s="214"/>
      <c r="AM65" s="30" t="s">
        <v>120</v>
      </c>
      <c r="AN65" s="31" t="s">
        <v>121</v>
      </c>
      <c r="AO65" s="30" t="s">
        <v>122</v>
      </c>
      <c r="AP65" s="31" t="s">
        <v>123</v>
      </c>
    </row>
    <row r="66" spans="1:46" s="32" customFormat="1" ht="13.5" customHeight="1">
      <c r="A66" s="203" t="s">
        <v>124</v>
      </c>
      <c r="B66" s="204"/>
      <c r="C66" s="204"/>
      <c r="D66" s="204"/>
      <c r="E66" s="204"/>
      <c r="F66" s="204"/>
      <c r="G66" s="204"/>
      <c r="H66" s="204"/>
      <c r="I66" s="204"/>
      <c r="J66" s="205"/>
      <c r="K66" s="206"/>
      <c r="L66" s="207"/>
      <c r="M66" s="206"/>
      <c r="N66" s="207"/>
      <c r="O66" s="203" t="s">
        <v>125</v>
      </c>
      <c r="P66" s="204"/>
      <c r="Q66" s="204"/>
      <c r="R66" s="204"/>
      <c r="S66" s="204"/>
      <c r="T66" s="204"/>
      <c r="U66" s="204"/>
      <c r="V66" s="204"/>
      <c r="W66" s="204"/>
      <c r="X66" s="205"/>
      <c r="Y66" s="206"/>
      <c r="Z66" s="207"/>
      <c r="AA66" s="206"/>
      <c r="AB66" s="207"/>
      <c r="AC66" s="203" t="s">
        <v>126</v>
      </c>
      <c r="AD66" s="204"/>
      <c r="AE66" s="204"/>
      <c r="AF66" s="204"/>
      <c r="AG66" s="204"/>
      <c r="AH66" s="204"/>
      <c r="AI66" s="204"/>
      <c r="AJ66" s="204"/>
      <c r="AK66" s="204"/>
      <c r="AL66" s="205"/>
      <c r="AM66" s="206"/>
      <c r="AN66" s="207"/>
      <c r="AO66" s="206"/>
      <c r="AP66" s="207"/>
      <c r="AT66" s="5"/>
    </row>
    <row r="67" spans="1:46" s="32" customFormat="1" ht="13.5" customHeight="1">
      <c r="A67" s="187" t="s">
        <v>127</v>
      </c>
      <c r="B67" s="188"/>
      <c r="C67" s="188"/>
      <c r="D67" s="188"/>
      <c r="E67" s="188"/>
      <c r="F67" s="188"/>
      <c r="G67" s="188"/>
      <c r="H67" s="188"/>
      <c r="I67" s="188"/>
      <c r="J67" s="189"/>
      <c r="K67" s="190">
        <v>15</v>
      </c>
      <c r="L67" s="191"/>
      <c r="M67" s="200" t="s">
        <v>128</v>
      </c>
      <c r="N67" s="201"/>
      <c r="O67" s="187" t="s">
        <v>127</v>
      </c>
      <c r="P67" s="188"/>
      <c r="Q67" s="188"/>
      <c r="R67" s="188"/>
      <c r="S67" s="188"/>
      <c r="T67" s="188"/>
      <c r="U67" s="188"/>
      <c r="V67" s="188"/>
      <c r="W67" s="188"/>
      <c r="X67" s="189"/>
      <c r="Y67" s="190">
        <v>15</v>
      </c>
      <c r="Z67" s="191"/>
      <c r="AA67" s="200" t="s">
        <v>128</v>
      </c>
      <c r="AB67" s="201"/>
      <c r="AC67" s="187" t="s">
        <v>127</v>
      </c>
      <c r="AD67" s="188"/>
      <c r="AE67" s="188"/>
      <c r="AF67" s="188"/>
      <c r="AG67" s="188"/>
      <c r="AH67" s="188"/>
      <c r="AI67" s="188"/>
      <c r="AJ67" s="188"/>
      <c r="AK67" s="188"/>
      <c r="AL67" s="189"/>
      <c r="AM67" s="190">
        <v>15</v>
      </c>
      <c r="AN67" s="191"/>
      <c r="AO67" s="200"/>
      <c r="AP67" s="201"/>
      <c r="AT67" s="5"/>
    </row>
    <row r="68" spans="1:46" s="32" customFormat="1" ht="13.5" customHeight="1">
      <c r="A68" s="187" t="s">
        <v>129</v>
      </c>
      <c r="B68" s="188"/>
      <c r="C68" s="188"/>
      <c r="D68" s="188"/>
      <c r="E68" s="188"/>
      <c r="F68" s="188"/>
      <c r="G68" s="188"/>
      <c r="H68" s="188"/>
      <c r="I68" s="188"/>
      <c r="J68" s="189"/>
      <c r="K68" s="190">
        <v>20</v>
      </c>
      <c r="L68" s="191"/>
      <c r="M68" s="200" t="s">
        <v>128</v>
      </c>
      <c r="N68" s="201"/>
      <c r="O68" s="187" t="s">
        <v>129</v>
      </c>
      <c r="P68" s="188"/>
      <c r="Q68" s="188"/>
      <c r="R68" s="188"/>
      <c r="S68" s="188"/>
      <c r="T68" s="188"/>
      <c r="U68" s="188"/>
      <c r="V68" s="188"/>
      <c r="W68" s="188"/>
      <c r="X68" s="189"/>
      <c r="Y68" s="190">
        <v>20</v>
      </c>
      <c r="Z68" s="191"/>
      <c r="AA68" s="200" t="s">
        <v>128</v>
      </c>
      <c r="AB68" s="201"/>
      <c r="AC68" s="187" t="s">
        <v>130</v>
      </c>
      <c r="AD68" s="188"/>
      <c r="AE68" s="188"/>
      <c r="AF68" s="188"/>
      <c r="AG68" s="188"/>
      <c r="AH68" s="188"/>
      <c r="AI68" s="188"/>
      <c r="AJ68" s="188"/>
      <c r="AK68" s="188"/>
      <c r="AL68" s="189"/>
      <c r="AM68" s="190">
        <v>20</v>
      </c>
      <c r="AN68" s="191"/>
      <c r="AO68" s="200"/>
      <c r="AP68" s="201"/>
    </row>
    <row r="69" spans="1:46" s="32" customFormat="1" ht="13.5" customHeight="1">
      <c r="A69" s="187" t="s">
        <v>131</v>
      </c>
      <c r="B69" s="188"/>
      <c r="C69" s="188"/>
      <c r="D69" s="188"/>
      <c r="E69" s="188"/>
      <c r="F69" s="188"/>
      <c r="G69" s="188"/>
      <c r="H69" s="188"/>
      <c r="I69" s="188"/>
      <c r="J69" s="189"/>
      <c r="K69" s="190">
        <v>5</v>
      </c>
      <c r="L69" s="191"/>
      <c r="M69" s="200" t="s">
        <v>128</v>
      </c>
      <c r="N69" s="201"/>
      <c r="O69" s="187" t="s">
        <v>131</v>
      </c>
      <c r="P69" s="188"/>
      <c r="Q69" s="188"/>
      <c r="R69" s="188"/>
      <c r="S69" s="188"/>
      <c r="T69" s="188"/>
      <c r="U69" s="188"/>
      <c r="V69" s="188"/>
      <c r="W69" s="188"/>
      <c r="X69" s="189"/>
      <c r="Y69" s="190">
        <v>5</v>
      </c>
      <c r="Z69" s="191"/>
      <c r="AA69" s="200" t="s">
        <v>128</v>
      </c>
      <c r="AB69" s="201"/>
      <c r="AC69" s="187" t="s">
        <v>131</v>
      </c>
      <c r="AD69" s="188"/>
      <c r="AE69" s="188"/>
      <c r="AF69" s="188"/>
      <c r="AG69" s="188"/>
      <c r="AH69" s="188"/>
      <c r="AI69" s="188"/>
      <c r="AJ69" s="188"/>
      <c r="AK69" s="188"/>
      <c r="AL69" s="189"/>
      <c r="AM69" s="190">
        <v>5</v>
      </c>
      <c r="AN69" s="191"/>
      <c r="AO69" s="200"/>
      <c r="AP69" s="201"/>
    </row>
    <row r="70" spans="1:46" s="32" customFormat="1" ht="13.5" customHeight="1">
      <c r="A70" s="187" t="s">
        <v>132</v>
      </c>
      <c r="B70" s="188"/>
      <c r="C70" s="188"/>
      <c r="D70" s="188"/>
      <c r="E70" s="188"/>
      <c r="F70" s="188"/>
      <c r="G70" s="188"/>
      <c r="H70" s="188"/>
      <c r="I70" s="188"/>
      <c r="J70" s="189"/>
      <c r="K70" s="190">
        <v>20</v>
      </c>
      <c r="L70" s="191"/>
      <c r="M70" s="200" t="s">
        <v>128</v>
      </c>
      <c r="N70" s="201"/>
      <c r="O70" s="187" t="s">
        <v>132</v>
      </c>
      <c r="P70" s="188"/>
      <c r="Q70" s="188"/>
      <c r="R70" s="188"/>
      <c r="S70" s="188"/>
      <c r="T70" s="188"/>
      <c r="U70" s="188"/>
      <c r="V70" s="188"/>
      <c r="W70" s="188"/>
      <c r="X70" s="189"/>
      <c r="Y70" s="190">
        <v>20</v>
      </c>
      <c r="Z70" s="191"/>
      <c r="AA70" s="200" t="s">
        <v>128</v>
      </c>
      <c r="AB70" s="201"/>
      <c r="AC70" s="187" t="s">
        <v>132</v>
      </c>
      <c r="AD70" s="188"/>
      <c r="AE70" s="188"/>
      <c r="AF70" s="188"/>
      <c r="AG70" s="188"/>
      <c r="AH70" s="188"/>
      <c r="AI70" s="188"/>
      <c r="AJ70" s="188"/>
      <c r="AK70" s="188"/>
      <c r="AL70" s="189"/>
      <c r="AM70" s="190">
        <v>20</v>
      </c>
      <c r="AN70" s="191"/>
      <c r="AO70" s="200"/>
      <c r="AP70" s="201"/>
    </row>
    <row r="71" spans="1:46" s="32" customFormat="1" ht="13.5" customHeight="1">
      <c r="A71" s="202" t="s">
        <v>133</v>
      </c>
      <c r="B71" s="188"/>
      <c r="C71" s="188"/>
      <c r="D71" s="188"/>
      <c r="E71" s="188"/>
      <c r="F71" s="188"/>
      <c r="G71" s="188"/>
      <c r="H71" s="188"/>
      <c r="I71" s="188"/>
      <c r="J71" s="189"/>
      <c r="K71" s="190"/>
      <c r="L71" s="191"/>
      <c r="M71" s="190"/>
      <c r="N71" s="191"/>
      <c r="O71" s="202" t="s">
        <v>134</v>
      </c>
      <c r="P71" s="188"/>
      <c r="Q71" s="188"/>
      <c r="R71" s="188"/>
      <c r="S71" s="188"/>
      <c r="T71" s="188"/>
      <c r="U71" s="188"/>
      <c r="V71" s="188"/>
      <c r="W71" s="188"/>
      <c r="X71" s="189"/>
      <c r="Y71" s="190"/>
      <c r="Z71" s="191"/>
      <c r="AA71" s="190"/>
      <c r="AB71" s="191"/>
      <c r="AC71" s="202" t="s">
        <v>135</v>
      </c>
      <c r="AD71" s="188"/>
      <c r="AE71" s="188"/>
      <c r="AF71" s="188"/>
      <c r="AG71" s="188"/>
      <c r="AH71" s="188"/>
      <c r="AI71" s="188"/>
      <c r="AJ71" s="188"/>
      <c r="AK71" s="188"/>
      <c r="AL71" s="189"/>
      <c r="AM71" s="190"/>
      <c r="AN71" s="191"/>
      <c r="AO71" s="190"/>
      <c r="AP71" s="191"/>
    </row>
    <row r="72" spans="1:46" s="32" customFormat="1" ht="13.5" customHeight="1">
      <c r="A72" s="187" t="s">
        <v>127</v>
      </c>
      <c r="B72" s="188"/>
      <c r="C72" s="188"/>
      <c r="D72" s="188"/>
      <c r="E72" s="188"/>
      <c r="F72" s="188"/>
      <c r="G72" s="188"/>
      <c r="H72" s="188"/>
      <c r="I72" s="188"/>
      <c r="J72" s="189"/>
      <c r="K72" s="190">
        <v>10</v>
      </c>
      <c r="L72" s="191"/>
      <c r="M72" s="200" t="s">
        <v>128</v>
      </c>
      <c r="N72" s="201"/>
      <c r="O72" s="187" t="s">
        <v>127</v>
      </c>
      <c r="P72" s="188"/>
      <c r="Q72" s="188"/>
      <c r="R72" s="188"/>
      <c r="S72" s="188"/>
      <c r="T72" s="188"/>
      <c r="U72" s="188"/>
      <c r="V72" s="188"/>
      <c r="W72" s="188"/>
      <c r="X72" s="189"/>
      <c r="Y72" s="190">
        <v>10</v>
      </c>
      <c r="Z72" s="191"/>
      <c r="AA72" s="200" t="s">
        <v>128</v>
      </c>
      <c r="AB72" s="201"/>
      <c r="AC72" s="187" t="s">
        <v>127</v>
      </c>
      <c r="AD72" s="188"/>
      <c r="AE72" s="188"/>
      <c r="AF72" s="188"/>
      <c r="AG72" s="188"/>
      <c r="AH72" s="188"/>
      <c r="AI72" s="188"/>
      <c r="AJ72" s="188"/>
      <c r="AK72" s="188"/>
      <c r="AL72" s="189"/>
      <c r="AM72" s="190">
        <v>10</v>
      </c>
      <c r="AN72" s="191"/>
      <c r="AO72" s="200"/>
      <c r="AP72" s="201"/>
    </row>
    <row r="73" spans="1:46" s="32" customFormat="1" ht="13.5" customHeight="1">
      <c r="A73" s="187" t="s">
        <v>129</v>
      </c>
      <c r="B73" s="188"/>
      <c r="C73" s="188"/>
      <c r="D73" s="188"/>
      <c r="E73" s="188"/>
      <c r="F73" s="188"/>
      <c r="G73" s="188"/>
      <c r="H73" s="188"/>
      <c r="I73" s="188"/>
      <c r="J73" s="189"/>
      <c r="K73" s="190">
        <v>20</v>
      </c>
      <c r="L73" s="191"/>
      <c r="M73" s="200" t="s">
        <v>128</v>
      </c>
      <c r="N73" s="201"/>
      <c r="O73" s="187" t="s">
        <v>129</v>
      </c>
      <c r="P73" s="188"/>
      <c r="Q73" s="188"/>
      <c r="R73" s="188"/>
      <c r="S73" s="188"/>
      <c r="T73" s="188"/>
      <c r="U73" s="188"/>
      <c r="V73" s="188"/>
      <c r="W73" s="188"/>
      <c r="X73" s="189"/>
      <c r="Y73" s="190">
        <v>20</v>
      </c>
      <c r="Z73" s="191"/>
      <c r="AA73" s="200" t="s">
        <v>128</v>
      </c>
      <c r="AB73" s="201"/>
      <c r="AC73" s="187" t="s">
        <v>129</v>
      </c>
      <c r="AD73" s="188"/>
      <c r="AE73" s="188"/>
      <c r="AF73" s="188"/>
      <c r="AG73" s="188"/>
      <c r="AH73" s="188"/>
      <c r="AI73" s="188"/>
      <c r="AJ73" s="188"/>
      <c r="AK73" s="188"/>
      <c r="AL73" s="189"/>
      <c r="AM73" s="190">
        <v>20</v>
      </c>
      <c r="AN73" s="191"/>
      <c r="AO73" s="200"/>
      <c r="AP73" s="201"/>
    </row>
    <row r="74" spans="1:46" s="32" customFormat="1" ht="13.5" customHeight="1">
      <c r="A74" s="187" t="s">
        <v>131</v>
      </c>
      <c r="B74" s="188"/>
      <c r="C74" s="188"/>
      <c r="D74" s="188"/>
      <c r="E74" s="188"/>
      <c r="F74" s="188"/>
      <c r="G74" s="188"/>
      <c r="H74" s="188"/>
      <c r="I74" s="188"/>
      <c r="J74" s="189"/>
      <c r="K74" s="190">
        <v>10</v>
      </c>
      <c r="L74" s="191"/>
      <c r="M74" s="200" t="s">
        <v>128</v>
      </c>
      <c r="N74" s="201"/>
      <c r="O74" s="187" t="s">
        <v>131</v>
      </c>
      <c r="P74" s="188"/>
      <c r="Q74" s="188"/>
      <c r="R74" s="188"/>
      <c r="S74" s="188"/>
      <c r="T74" s="188"/>
      <c r="U74" s="188"/>
      <c r="V74" s="188"/>
      <c r="W74" s="188"/>
      <c r="X74" s="189"/>
      <c r="Y74" s="190">
        <v>10</v>
      </c>
      <c r="Z74" s="191"/>
      <c r="AA74" s="200" t="s">
        <v>128</v>
      </c>
      <c r="AB74" s="201"/>
      <c r="AC74" s="187" t="s">
        <v>131</v>
      </c>
      <c r="AD74" s="188"/>
      <c r="AE74" s="188"/>
      <c r="AF74" s="188"/>
      <c r="AG74" s="188"/>
      <c r="AH74" s="188"/>
      <c r="AI74" s="188"/>
      <c r="AJ74" s="188"/>
      <c r="AK74" s="188"/>
      <c r="AL74" s="189"/>
      <c r="AM74" s="190">
        <v>10</v>
      </c>
      <c r="AN74" s="191"/>
      <c r="AO74" s="200"/>
      <c r="AP74" s="201"/>
    </row>
    <row r="75" spans="1:46" s="32" customFormat="1" ht="13.5" customHeight="1">
      <c r="A75" s="187" t="s">
        <v>132</v>
      </c>
      <c r="B75" s="188"/>
      <c r="C75" s="188"/>
      <c r="D75" s="188"/>
      <c r="E75" s="188"/>
      <c r="F75" s="188"/>
      <c r="G75" s="188"/>
      <c r="H75" s="188"/>
      <c r="I75" s="188"/>
      <c r="J75" s="189"/>
      <c r="K75" s="190">
        <v>20</v>
      </c>
      <c r="L75" s="191"/>
      <c r="M75" s="200" t="s">
        <v>128</v>
      </c>
      <c r="N75" s="201"/>
      <c r="O75" s="187" t="s">
        <v>132</v>
      </c>
      <c r="P75" s="188"/>
      <c r="Q75" s="188"/>
      <c r="R75" s="188"/>
      <c r="S75" s="188"/>
      <c r="T75" s="188"/>
      <c r="U75" s="188"/>
      <c r="V75" s="188"/>
      <c r="W75" s="188"/>
      <c r="X75" s="189"/>
      <c r="Y75" s="190">
        <v>20</v>
      </c>
      <c r="Z75" s="191"/>
      <c r="AA75" s="200" t="s">
        <v>128</v>
      </c>
      <c r="AB75" s="201"/>
      <c r="AC75" s="187" t="s">
        <v>132</v>
      </c>
      <c r="AD75" s="188"/>
      <c r="AE75" s="188"/>
      <c r="AF75" s="188"/>
      <c r="AG75" s="188"/>
      <c r="AH75" s="188"/>
      <c r="AI75" s="188"/>
      <c r="AJ75" s="188"/>
      <c r="AK75" s="188"/>
      <c r="AL75" s="189"/>
      <c r="AM75" s="190">
        <v>20</v>
      </c>
      <c r="AN75" s="191"/>
      <c r="AO75" s="200"/>
      <c r="AP75" s="201"/>
    </row>
    <row r="76" spans="1:46" s="32" customFormat="1" ht="13.5" customHeight="1">
      <c r="A76" s="187"/>
      <c r="B76" s="188"/>
      <c r="C76" s="188"/>
      <c r="D76" s="188"/>
      <c r="E76" s="188"/>
      <c r="F76" s="188"/>
      <c r="G76" s="188"/>
      <c r="H76" s="188"/>
      <c r="I76" s="188"/>
      <c r="J76" s="189"/>
      <c r="K76" s="190"/>
      <c r="L76" s="191"/>
      <c r="M76" s="190"/>
      <c r="N76" s="191"/>
      <c r="O76" s="187"/>
      <c r="P76" s="188"/>
      <c r="Q76" s="188"/>
      <c r="R76" s="188"/>
      <c r="S76" s="188"/>
      <c r="T76" s="188"/>
      <c r="U76" s="188"/>
      <c r="V76" s="188"/>
      <c r="W76" s="188"/>
      <c r="X76" s="189"/>
      <c r="Y76" s="190"/>
      <c r="Z76" s="191"/>
      <c r="AA76" s="190"/>
      <c r="AB76" s="191"/>
      <c r="AC76" s="187"/>
      <c r="AD76" s="188"/>
      <c r="AE76" s="188"/>
      <c r="AF76" s="188"/>
      <c r="AG76" s="188"/>
      <c r="AH76" s="188"/>
      <c r="AI76" s="188"/>
      <c r="AJ76" s="188"/>
      <c r="AK76" s="188"/>
      <c r="AL76" s="189"/>
      <c r="AM76" s="190"/>
      <c r="AN76" s="191"/>
      <c r="AO76" s="190"/>
      <c r="AP76" s="191"/>
    </row>
    <row r="77" spans="1:46" s="32" customFormat="1" ht="13.5" customHeight="1">
      <c r="A77" s="197"/>
      <c r="B77" s="198"/>
      <c r="C77" s="198"/>
      <c r="D77" s="198"/>
      <c r="E77" s="198"/>
      <c r="F77" s="198"/>
      <c r="G77" s="198"/>
      <c r="H77" s="198"/>
      <c r="I77" s="198"/>
      <c r="J77" s="199"/>
      <c r="K77" s="195"/>
      <c r="L77" s="196"/>
      <c r="M77" s="195"/>
      <c r="N77" s="196"/>
      <c r="O77" s="197"/>
      <c r="P77" s="198"/>
      <c r="Q77" s="198"/>
      <c r="R77" s="198"/>
      <c r="S77" s="198"/>
      <c r="T77" s="198"/>
      <c r="U77" s="198"/>
      <c r="V77" s="198"/>
      <c r="W77" s="198"/>
      <c r="X77" s="199"/>
      <c r="Y77" s="195"/>
      <c r="Z77" s="196"/>
      <c r="AA77" s="195"/>
      <c r="AB77" s="196"/>
      <c r="AC77" s="197"/>
      <c r="AD77" s="198"/>
      <c r="AE77" s="198"/>
      <c r="AF77" s="198"/>
      <c r="AG77" s="198"/>
      <c r="AH77" s="198"/>
      <c r="AI77" s="198"/>
      <c r="AJ77" s="198"/>
      <c r="AK77" s="198"/>
      <c r="AL77" s="199"/>
      <c r="AM77" s="195"/>
      <c r="AN77" s="196"/>
      <c r="AO77" s="195"/>
      <c r="AP77" s="196"/>
    </row>
    <row r="78" spans="1:46" s="32" customFormat="1" ht="13.5" hidden="1" customHeight="1">
      <c r="A78" s="187"/>
      <c r="B78" s="188"/>
      <c r="C78" s="188"/>
      <c r="D78" s="188"/>
      <c r="E78" s="188"/>
      <c r="F78" s="188"/>
      <c r="G78" s="188"/>
      <c r="H78" s="188"/>
      <c r="I78" s="188"/>
      <c r="J78" s="189"/>
      <c r="K78" s="190"/>
      <c r="L78" s="191"/>
      <c r="M78" s="190"/>
      <c r="N78" s="191"/>
      <c r="O78" s="187"/>
      <c r="P78" s="188"/>
      <c r="Q78" s="188"/>
      <c r="R78" s="188"/>
      <c r="S78" s="188"/>
      <c r="T78" s="188"/>
      <c r="U78" s="188"/>
      <c r="V78" s="188"/>
      <c r="W78" s="188"/>
      <c r="X78" s="189"/>
      <c r="Y78" s="190"/>
      <c r="Z78" s="191"/>
      <c r="AA78" s="190"/>
      <c r="AB78" s="191"/>
      <c r="AC78" s="187"/>
      <c r="AD78" s="188"/>
      <c r="AE78" s="188"/>
      <c r="AF78" s="188"/>
      <c r="AG78" s="188"/>
      <c r="AH78" s="188"/>
      <c r="AI78" s="188"/>
      <c r="AJ78" s="188"/>
      <c r="AK78" s="188"/>
      <c r="AL78" s="189"/>
      <c r="AM78" s="190"/>
      <c r="AN78" s="191"/>
      <c r="AO78" s="190"/>
      <c r="AP78" s="191"/>
    </row>
    <row r="79" spans="1:46" s="5" customFormat="1" ht="13.5" hidden="1" customHeight="1">
      <c r="A79" s="192"/>
      <c r="B79" s="193"/>
      <c r="C79" s="193"/>
      <c r="D79" s="193"/>
      <c r="E79" s="193"/>
      <c r="F79" s="193"/>
      <c r="G79" s="193"/>
      <c r="H79" s="193"/>
      <c r="I79" s="193"/>
      <c r="J79" s="194"/>
      <c r="K79" s="192"/>
      <c r="L79" s="194"/>
      <c r="M79" s="192"/>
      <c r="N79" s="194"/>
      <c r="O79" s="192">
        <v>66.5</v>
      </c>
      <c r="P79" s="193"/>
      <c r="Q79" s="193"/>
      <c r="R79" s="193"/>
      <c r="S79" s="193"/>
      <c r="T79" s="193"/>
      <c r="U79" s="193"/>
      <c r="V79" s="193"/>
      <c r="W79" s="193"/>
      <c r="X79" s="194"/>
      <c r="Y79" s="192"/>
      <c r="Z79" s="194"/>
      <c r="AA79" s="192"/>
      <c r="AB79" s="194"/>
      <c r="AC79" s="192"/>
      <c r="AD79" s="193"/>
      <c r="AE79" s="193"/>
      <c r="AF79" s="193"/>
      <c r="AG79" s="193"/>
      <c r="AH79" s="193"/>
      <c r="AI79" s="193"/>
      <c r="AJ79" s="193"/>
      <c r="AK79" s="193"/>
      <c r="AL79" s="194"/>
      <c r="AM79" s="192"/>
      <c r="AN79" s="194"/>
      <c r="AO79" s="192"/>
      <c r="AP79" s="194"/>
      <c r="AT79" s="32"/>
    </row>
    <row r="80" spans="1:46" s="5" customFormat="1" ht="5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18.5</v>
      </c>
      <c r="P80" s="1"/>
      <c r="Q80" s="1"/>
      <c r="R80" s="1"/>
      <c r="S80" s="1"/>
      <c r="T80" s="1">
        <v>10.5</v>
      </c>
      <c r="U80" s="1"/>
      <c r="V80" s="1"/>
      <c r="W80" s="1"/>
      <c r="X80" s="1"/>
      <c r="Y80" s="1"/>
      <c r="Z80" s="1"/>
      <c r="AA80" s="1"/>
      <c r="AB80" s="1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4"/>
      <c r="AN80" s="34"/>
      <c r="AO80" s="34"/>
      <c r="AP80" s="34"/>
      <c r="AT80" s="32"/>
    </row>
    <row r="81" spans="1:42" s="5" customFormat="1" ht="21.75" customHeight="1">
      <c r="A81" s="165" t="s">
        <v>136</v>
      </c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6"/>
      <c r="W81" s="165" t="s">
        <v>137</v>
      </c>
      <c r="X81" s="165"/>
      <c r="Y81" s="165"/>
      <c r="Z81" s="165"/>
      <c r="AA81" s="165"/>
      <c r="AB81" s="165"/>
      <c r="AC81" s="167" t="s">
        <v>138</v>
      </c>
      <c r="AD81" s="168"/>
      <c r="AE81" s="168"/>
      <c r="AF81" s="168"/>
      <c r="AG81" s="168"/>
      <c r="AH81" s="168"/>
      <c r="AI81" s="168"/>
      <c r="AJ81" s="168"/>
      <c r="AK81" s="168"/>
      <c r="AL81" s="169"/>
      <c r="AM81" s="173" t="s">
        <v>32</v>
      </c>
      <c r="AN81" s="176" t="s">
        <v>139</v>
      </c>
      <c r="AO81" s="173" t="s">
        <v>33</v>
      </c>
      <c r="AP81" s="176" t="s">
        <v>140</v>
      </c>
    </row>
    <row r="82" spans="1:42" s="5" customFormat="1" ht="21" customHeight="1">
      <c r="A82" s="35" t="s">
        <v>141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179">
        <v>66.5</v>
      </c>
      <c r="P82" s="179"/>
      <c r="Q82" s="179"/>
      <c r="R82" s="156" t="s">
        <v>142</v>
      </c>
      <c r="S82" s="156"/>
      <c r="T82" s="180">
        <v>45.5</v>
      </c>
      <c r="U82" s="180"/>
      <c r="V82" s="181"/>
      <c r="W82" s="182" t="s">
        <v>143</v>
      </c>
      <c r="X82" s="182"/>
      <c r="Y82" s="182"/>
      <c r="Z82" s="182"/>
      <c r="AA82" s="182"/>
      <c r="AB82" s="182"/>
      <c r="AC82" s="170"/>
      <c r="AD82" s="171"/>
      <c r="AE82" s="171"/>
      <c r="AF82" s="171"/>
      <c r="AG82" s="171"/>
      <c r="AH82" s="171"/>
      <c r="AI82" s="171"/>
      <c r="AJ82" s="171"/>
      <c r="AK82" s="171"/>
      <c r="AL82" s="172"/>
      <c r="AM82" s="174"/>
      <c r="AN82" s="177"/>
      <c r="AO82" s="174"/>
      <c r="AP82" s="177"/>
    </row>
    <row r="83" spans="1:42" s="5" customFormat="1" ht="16.5" customHeight="1">
      <c r="A83" s="37"/>
      <c r="B83" s="36" t="s">
        <v>144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183">
        <v>18.5</v>
      </c>
      <c r="P83" s="183"/>
      <c r="Q83" s="183"/>
      <c r="R83" s="156" t="s">
        <v>142</v>
      </c>
      <c r="S83" s="156"/>
      <c r="T83" s="184">
        <v>10.5</v>
      </c>
      <c r="U83" s="184"/>
      <c r="V83" s="185"/>
      <c r="W83" s="186" t="s">
        <v>143</v>
      </c>
      <c r="X83" s="157"/>
      <c r="Y83" s="157"/>
      <c r="Z83" s="157"/>
      <c r="AA83" s="157"/>
      <c r="AB83" s="158"/>
      <c r="AC83" s="170"/>
      <c r="AD83" s="171"/>
      <c r="AE83" s="171"/>
      <c r="AF83" s="171"/>
      <c r="AG83" s="171"/>
      <c r="AH83" s="171"/>
      <c r="AI83" s="171"/>
      <c r="AJ83" s="171"/>
      <c r="AK83" s="171"/>
      <c r="AL83" s="172"/>
      <c r="AM83" s="175"/>
      <c r="AN83" s="178"/>
      <c r="AO83" s="175"/>
      <c r="AP83" s="178"/>
    </row>
    <row r="84" spans="1:42" s="5" customFormat="1" ht="16.5" customHeight="1">
      <c r="A84" s="154" t="s">
        <v>145</v>
      </c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6" t="s">
        <v>142</v>
      </c>
      <c r="S84" s="156"/>
      <c r="T84" s="157" t="s">
        <v>146</v>
      </c>
      <c r="U84" s="157"/>
      <c r="V84" s="158"/>
      <c r="W84" s="159" t="s">
        <v>143</v>
      </c>
      <c r="X84" s="159"/>
      <c r="Y84" s="159"/>
      <c r="Z84" s="159"/>
      <c r="AA84" s="159"/>
      <c r="AB84" s="159"/>
      <c r="AC84" s="161" t="s">
        <v>147</v>
      </c>
      <c r="AD84" s="162"/>
      <c r="AE84" s="162"/>
      <c r="AF84" s="162"/>
      <c r="AG84" s="162"/>
      <c r="AH84" s="162"/>
      <c r="AI84" s="162"/>
      <c r="AJ84" s="162"/>
      <c r="AK84" s="162"/>
      <c r="AL84" s="163"/>
      <c r="AM84" s="164">
        <v>9.5</v>
      </c>
      <c r="AN84" s="138"/>
      <c r="AO84" s="139">
        <f>ROUNDDOWN(2.55263157894737,2)</f>
        <v>2.5499999999999998</v>
      </c>
      <c r="AP84" s="140"/>
    </row>
    <row r="85" spans="1:42" s="5" customFormat="1" ht="16.5" customHeight="1">
      <c r="A85" s="154" t="s">
        <v>148</v>
      </c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6" t="s">
        <v>142</v>
      </c>
      <c r="S85" s="156"/>
      <c r="T85" s="157" t="s">
        <v>146</v>
      </c>
      <c r="U85" s="157"/>
      <c r="V85" s="158"/>
      <c r="W85" s="159" t="s">
        <v>143</v>
      </c>
      <c r="X85" s="159"/>
      <c r="Y85" s="159"/>
      <c r="Z85" s="159"/>
      <c r="AA85" s="159"/>
      <c r="AB85" s="159"/>
      <c r="AC85" s="160" t="s">
        <v>149</v>
      </c>
      <c r="AD85" s="135"/>
      <c r="AE85" s="135"/>
      <c r="AF85" s="135"/>
      <c r="AG85" s="135"/>
      <c r="AH85" s="135"/>
      <c r="AI85" s="135"/>
      <c r="AJ85" s="135"/>
      <c r="AK85" s="135"/>
      <c r="AL85" s="136"/>
      <c r="AM85" s="137">
        <v>10.5</v>
      </c>
      <c r="AN85" s="138"/>
      <c r="AO85" s="139">
        <f>ROUNDDOWN(1.95238095238095,2)</f>
        <v>1.95</v>
      </c>
      <c r="AP85" s="140"/>
    </row>
    <row r="86" spans="1:42" s="5" customFormat="1" ht="16.5" customHeight="1">
      <c r="A86" s="154" t="s">
        <v>150</v>
      </c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6" t="s">
        <v>142</v>
      </c>
      <c r="S86" s="156"/>
      <c r="T86" s="157" t="s">
        <v>143</v>
      </c>
      <c r="U86" s="157"/>
      <c r="V86" s="158"/>
      <c r="W86" s="159" t="s">
        <v>143</v>
      </c>
      <c r="X86" s="159"/>
      <c r="Y86" s="159"/>
      <c r="Z86" s="159"/>
      <c r="AA86" s="159"/>
      <c r="AB86" s="159"/>
      <c r="AC86" s="160" t="s">
        <v>151</v>
      </c>
      <c r="AD86" s="135"/>
      <c r="AE86" s="135"/>
      <c r="AF86" s="135"/>
      <c r="AG86" s="135"/>
      <c r="AH86" s="135"/>
      <c r="AI86" s="135"/>
      <c r="AJ86" s="135"/>
      <c r="AK86" s="135"/>
      <c r="AL86" s="136"/>
      <c r="AM86" s="137">
        <v>10</v>
      </c>
      <c r="AN86" s="138"/>
      <c r="AO86" s="139">
        <f>ROUNDDOWN(1.95,2)</f>
        <v>1.95</v>
      </c>
      <c r="AP86" s="140"/>
    </row>
    <row r="87" spans="1:42" s="5" customFormat="1" ht="16.5" customHeight="1">
      <c r="A87" s="3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39"/>
      <c r="W87" s="38"/>
      <c r="X87" s="1"/>
      <c r="Y87" s="1"/>
      <c r="Z87" s="1"/>
      <c r="AA87" s="1"/>
      <c r="AB87" s="39"/>
      <c r="AC87" s="160" t="s">
        <v>152</v>
      </c>
      <c r="AD87" s="135"/>
      <c r="AE87" s="135"/>
      <c r="AF87" s="135"/>
      <c r="AG87" s="135"/>
      <c r="AH87" s="135"/>
      <c r="AI87" s="135"/>
      <c r="AJ87" s="135"/>
      <c r="AK87" s="135"/>
      <c r="AL87" s="136"/>
      <c r="AM87" s="137">
        <v>21.5</v>
      </c>
      <c r="AN87" s="138"/>
      <c r="AO87" s="139">
        <f>ROUNDDOWN(2.41860465116279,2)</f>
        <v>2.41</v>
      </c>
      <c r="AP87" s="140"/>
    </row>
    <row r="88" spans="1:42" s="5" customFormat="1" ht="16.5" customHeight="1">
      <c r="A88" s="40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41"/>
      <c r="AC88" s="135" t="s">
        <v>153</v>
      </c>
      <c r="AD88" s="135"/>
      <c r="AE88" s="135"/>
      <c r="AF88" s="135"/>
      <c r="AG88" s="135"/>
      <c r="AH88" s="135"/>
      <c r="AI88" s="135"/>
      <c r="AJ88" s="135"/>
      <c r="AK88" s="135"/>
      <c r="AL88" s="136"/>
      <c r="AM88" s="137">
        <v>9</v>
      </c>
      <c r="AN88" s="138"/>
      <c r="AO88" s="139">
        <f>ROUNDDOWN(2.94444444444444,2)</f>
        <v>2.94</v>
      </c>
      <c r="AP88" s="140"/>
    </row>
    <row r="89" spans="1:42" s="5" customFormat="1" ht="16.5" customHeight="1">
      <c r="A89" s="42" t="s">
        <v>154</v>
      </c>
      <c r="B89" s="43"/>
      <c r="C89" s="43"/>
      <c r="D89" s="43"/>
      <c r="E89" s="43"/>
      <c r="F89" s="44"/>
      <c r="G89" s="44"/>
      <c r="H89" s="44"/>
      <c r="I89" s="151">
        <v>30</v>
      </c>
      <c r="J89" s="151"/>
      <c r="K89" s="151" t="s">
        <v>155</v>
      </c>
      <c r="L89" s="151"/>
      <c r="M89" s="151"/>
      <c r="N89" s="151"/>
      <c r="O89" s="151"/>
      <c r="P89" s="152">
        <v>2561</v>
      </c>
      <c r="Q89" s="152"/>
      <c r="R89" s="152"/>
      <c r="S89" s="152"/>
      <c r="T89" s="45"/>
      <c r="U89" s="45"/>
      <c r="V89" s="45"/>
      <c r="W89" s="45"/>
      <c r="X89" s="45"/>
      <c r="Y89" s="45"/>
      <c r="Z89" s="44"/>
      <c r="AA89" s="44"/>
      <c r="AB89" s="46"/>
      <c r="AC89" s="135" t="s">
        <v>156</v>
      </c>
      <c r="AD89" s="135"/>
      <c r="AE89" s="135"/>
      <c r="AF89" s="135"/>
      <c r="AG89" s="135"/>
      <c r="AH89" s="135"/>
      <c r="AI89" s="135"/>
      <c r="AJ89" s="135"/>
      <c r="AK89" s="135"/>
      <c r="AL89" s="136"/>
      <c r="AM89" s="137">
        <v>7</v>
      </c>
      <c r="AN89" s="138"/>
      <c r="AO89" s="139">
        <f>ROUNDDOWN(2.85714285714286,2)</f>
        <v>2.85</v>
      </c>
      <c r="AP89" s="140"/>
    </row>
    <row r="90" spans="1:42" s="5" customFormat="1" ht="16.5" customHeight="1">
      <c r="A90" s="42" t="s">
        <v>157</v>
      </c>
      <c r="B90" s="43"/>
      <c r="C90" s="43"/>
      <c r="D90" s="43"/>
      <c r="E90" s="43"/>
      <c r="F90" s="16"/>
      <c r="G90" s="16"/>
      <c r="H90" s="47"/>
      <c r="I90" s="151">
        <v>30</v>
      </c>
      <c r="J90" s="151"/>
      <c r="K90" s="151" t="s">
        <v>155</v>
      </c>
      <c r="L90" s="151"/>
      <c r="M90" s="151"/>
      <c r="N90" s="151"/>
      <c r="O90" s="151"/>
      <c r="P90" s="153">
        <v>2561</v>
      </c>
      <c r="Q90" s="153"/>
      <c r="R90" s="153"/>
      <c r="S90" s="153"/>
      <c r="T90" s="48"/>
      <c r="U90" s="48"/>
      <c r="V90" s="48"/>
      <c r="W90" s="48"/>
      <c r="X90" s="48"/>
      <c r="Y90" s="48"/>
      <c r="Z90" s="47"/>
      <c r="AA90" s="47"/>
      <c r="AB90" s="49"/>
      <c r="AC90" s="135" t="s">
        <v>158</v>
      </c>
      <c r="AD90" s="135"/>
      <c r="AE90" s="135"/>
      <c r="AF90" s="135"/>
      <c r="AG90" s="135"/>
      <c r="AH90" s="135"/>
      <c r="AI90" s="135"/>
      <c r="AJ90" s="135"/>
      <c r="AK90" s="135"/>
      <c r="AL90" s="136"/>
      <c r="AM90" s="137">
        <v>6.5</v>
      </c>
      <c r="AN90" s="138"/>
      <c r="AO90" s="139">
        <f>ROUNDDOWN(1.92307692307692,2)</f>
        <v>1.92</v>
      </c>
      <c r="AP90" s="140"/>
    </row>
    <row r="91" spans="1:42" s="5" customFormat="1" ht="16.5" customHeight="1">
      <c r="A91" s="42" t="s">
        <v>159</v>
      </c>
      <c r="B91" s="43"/>
      <c r="C91" s="43"/>
      <c r="D91" s="43"/>
      <c r="E91" s="43"/>
      <c r="F91" s="16"/>
      <c r="G91" s="16"/>
      <c r="H91" s="16"/>
      <c r="I91" s="134" t="s">
        <v>160</v>
      </c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47"/>
      <c r="AA91" s="47"/>
      <c r="AB91" s="49"/>
      <c r="AC91" s="135" t="s">
        <v>161</v>
      </c>
      <c r="AD91" s="135"/>
      <c r="AE91" s="135"/>
      <c r="AF91" s="135"/>
      <c r="AG91" s="135"/>
      <c r="AH91" s="135"/>
      <c r="AI91" s="135"/>
      <c r="AJ91" s="135"/>
      <c r="AK91" s="135"/>
      <c r="AL91" s="136"/>
      <c r="AM91" s="137">
        <v>11</v>
      </c>
      <c r="AN91" s="138"/>
      <c r="AO91" s="139">
        <f>ROUNDDOWN(2.22727272727273,2)</f>
        <v>2.2200000000000002</v>
      </c>
      <c r="AP91" s="140"/>
    </row>
    <row r="92" spans="1:42" s="5" customFormat="1" ht="16.5" customHeight="1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2"/>
      <c r="AC92" s="135" t="s">
        <v>162</v>
      </c>
      <c r="AD92" s="135"/>
      <c r="AE92" s="135"/>
      <c r="AF92" s="135"/>
      <c r="AG92" s="135"/>
      <c r="AH92" s="135"/>
      <c r="AI92" s="135"/>
      <c r="AJ92" s="135"/>
      <c r="AK92" s="135"/>
      <c r="AL92" s="136"/>
      <c r="AM92" s="137" t="s">
        <v>163</v>
      </c>
      <c r="AN92" s="138"/>
      <c r="AO92" s="141" t="s">
        <v>163</v>
      </c>
      <c r="AP92" s="142"/>
    </row>
    <row r="93" spans="1:42" s="5" customFormat="1" ht="15.95" customHeight="1">
      <c r="A93" s="143" t="s">
        <v>164</v>
      </c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5"/>
      <c r="AC93" s="146" t="s">
        <v>165</v>
      </c>
      <c r="AD93" s="147"/>
      <c r="AE93" s="147"/>
      <c r="AF93" s="147"/>
      <c r="AG93" s="147"/>
      <c r="AH93" s="147"/>
      <c r="AI93" s="147"/>
      <c r="AJ93" s="147"/>
      <c r="AK93" s="147"/>
      <c r="AL93" s="147"/>
      <c r="AM93" s="148">
        <v>85</v>
      </c>
      <c r="AN93" s="148"/>
      <c r="AO93" s="149">
        <f>ROUNDDOWN(2.35,2)</f>
        <v>2.35</v>
      </c>
      <c r="AP93" s="150"/>
    </row>
    <row r="94" spans="1:42" s="5" customFormat="1" ht="15.75" customHeight="1">
      <c r="A94" s="53" t="s">
        <v>166</v>
      </c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5"/>
      <c r="AC94" s="56"/>
      <c r="AD94" s="57"/>
      <c r="AE94" s="57"/>
      <c r="AF94" s="57"/>
      <c r="AG94" s="57"/>
      <c r="AH94" s="57"/>
      <c r="AI94" s="57"/>
      <c r="AJ94" s="57"/>
      <c r="AK94" s="57"/>
      <c r="AL94" s="57"/>
      <c r="AM94" s="58"/>
      <c r="AN94" s="58"/>
      <c r="AO94" s="58"/>
      <c r="AP94" s="59"/>
    </row>
    <row r="95" spans="1:42" s="5" customFormat="1" ht="15.75" customHeight="1">
      <c r="A95" s="60" t="s">
        <v>147</v>
      </c>
      <c r="B95" s="61"/>
      <c r="C95" s="61"/>
      <c r="D95" s="61"/>
      <c r="E95" s="61" t="s">
        <v>167</v>
      </c>
      <c r="F95" s="61"/>
      <c r="G95" s="61"/>
      <c r="H95" s="61"/>
      <c r="I95" s="109">
        <v>100</v>
      </c>
      <c r="J95" s="109"/>
      <c r="K95" s="61" t="s">
        <v>142</v>
      </c>
      <c r="L95" s="132" t="s">
        <v>168</v>
      </c>
      <c r="M95" s="132"/>
      <c r="N95" s="61"/>
      <c r="O95" s="61" t="s">
        <v>151</v>
      </c>
      <c r="P95" s="61"/>
      <c r="Q95" s="61"/>
      <c r="R95" s="61"/>
      <c r="S95" s="61"/>
      <c r="T95" s="61" t="s">
        <v>167</v>
      </c>
      <c r="U95" s="61"/>
      <c r="V95" s="61"/>
      <c r="W95" s="61"/>
      <c r="X95" s="109">
        <v>100</v>
      </c>
      <c r="Y95" s="109"/>
      <c r="Z95" s="61" t="s">
        <v>142</v>
      </c>
      <c r="AA95" s="132" t="s">
        <v>169</v>
      </c>
      <c r="AB95" s="133"/>
      <c r="AC95" s="62"/>
      <c r="AD95" s="108" t="s">
        <v>116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108" t="s">
        <v>117</v>
      </c>
      <c r="AP95" s="63"/>
    </row>
    <row r="96" spans="1:42" s="5" customFormat="1" ht="15.75" customHeight="1">
      <c r="A96" s="60" t="s">
        <v>149</v>
      </c>
      <c r="B96" s="61"/>
      <c r="C96" s="61"/>
      <c r="D96" s="61"/>
      <c r="E96" s="61" t="s">
        <v>167</v>
      </c>
      <c r="F96" s="61"/>
      <c r="G96" s="61"/>
      <c r="H96" s="61"/>
      <c r="I96" s="109">
        <v>100</v>
      </c>
      <c r="J96" s="109"/>
      <c r="K96" s="61" t="s">
        <v>142</v>
      </c>
      <c r="L96" s="132" t="s">
        <v>170</v>
      </c>
      <c r="M96" s="132"/>
      <c r="N96" s="61"/>
      <c r="O96" s="61" t="s">
        <v>171</v>
      </c>
      <c r="P96" s="61"/>
      <c r="Q96" s="61"/>
      <c r="R96" s="61"/>
      <c r="S96" s="61"/>
      <c r="T96" s="61" t="s">
        <v>167</v>
      </c>
      <c r="U96" s="61"/>
      <c r="V96" s="61"/>
      <c r="W96" s="61"/>
      <c r="X96" s="109">
        <v>100</v>
      </c>
      <c r="Y96" s="109"/>
      <c r="Z96" s="61" t="s">
        <v>142</v>
      </c>
      <c r="AA96" s="132" t="s">
        <v>172</v>
      </c>
      <c r="AB96" s="133"/>
      <c r="AC96" s="64"/>
      <c r="AD96" s="108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08"/>
      <c r="AP96" s="65"/>
    </row>
    <row r="97" spans="1:42" s="5" customFormat="1" ht="15.75" customHeight="1">
      <c r="A97" s="60"/>
      <c r="B97" s="61"/>
      <c r="C97" s="61"/>
      <c r="D97" s="61"/>
      <c r="E97" s="61"/>
      <c r="F97" s="61"/>
      <c r="G97" s="61"/>
      <c r="H97" s="61"/>
      <c r="I97" s="109"/>
      <c r="J97" s="109"/>
      <c r="K97" s="61"/>
      <c r="L97" s="123"/>
      <c r="M97" s="123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109"/>
      <c r="Y97" s="109"/>
      <c r="Z97" s="61"/>
      <c r="AA97" s="123"/>
      <c r="AB97" s="124"/>
      <c r="AC97" s="64"/>
      <c r="AD97" s="3"/>
      <c r="AE97" s="125" t="str">
        <f>[4]ข้อมูลพื้นฐาน!D11</f>
        <v>นายทะเบียน</v>
      </c>
      <c r="AF97" s="125"/>
      <c r="AG97" s="125"/>
      <c r="AH97" s="125"/>
      <c r="AI97" s="125"/>
      <c r="AJ97" s="125"/>
      <c r="AK97" s="125"/>
      <c r="AL97" s="125"/>
      <c r="AM97" s="125"/>
      <c r="AN97" s="125"/>
      <c r="AO97" s="3"/>
      <c r="AP97" s="65"/>
    </row>
    <row r="98" spans="1:42" s="5" customFormat="1" ht="15.75" customHeight="1">
      <c r="A98" s="60"/>
      <c r="B98" s="61"/>
      <c r="C98" s="61"/>
      <c r="D98" s="61"/>
      <c r="E98" s="61"/>
      <c r="F98" s="61"/>
      <c r="G98" s="61"/>
      <c r="H98" s="61"/>
      <c r="I98" s="109"/>
      <c r="J98" s="109"/>
      <c r="K98" s="61"/>
      <c r="L98" s="110"/>
      <c r="M98" s="110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109"/>
      <c r="Y98" s="109"/>
      <c r="Z98" s="61"/>
      <c r="AA98" s="110"/>
      <c r="AB98" s="111"/>
      <c r="AC98" s="64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5"/>
    </row>
    <row r="99" spans="1:42" s="5" customFormat="1" ht="3" customHeight="1">
      <c r="A99" s="67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9"/>
      <c r="AC99" s="38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5"/>
    </row>
    <row r="100" spans="1:42" s="5" customFormat="1" ht="15" customHeight="1">
      <c r="A100" s="112" t="s">
        <v>173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70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71"/>
    </row>
    <row r="101" spans="1:42" s="5" customFormat="1" ht="14.25" customHeight="1">
      <c r="A101" s="72" t="s">
        <v>174</v>
      </c>
      <c r="B101" s="61"/>
      <c r="C101" s="61"/>
      <c r="D101" s="110">
        <v>80</v>
      </c>
      <c r="E101" s="110"/>
      <c r="F101" s="73" t="s">
        <v>175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74" t="s">
        <v>176</v>
      </c>
      <c r="W101" s="114">
        <f>ROUNDDOWN(1.88,2)</f>
        <v>1.88</v>
      </c>
      <c r="X101" s="115"/>
      <c r="Y101" s="115"/>
      <c r="Z101" s="115"/>
      <c r="AA101" s="61"/>
      <c r="AB101" s="61"/>
      <c r="AC101" s="75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76"/>
    </row>
    <row r="102" spans="1:42" s="5" customFormat="1" ht="14.25" customHeight="1">
      <c r="A102" s="72" t="s">
        <v>177</v>
      </c>
      <c r="B102" s="61"/>
      <c r="C102" s="61"/>
      <c r="D102" s="110">
        <v>20</v>
      </c>
      <c r="E102" s="110"/>
      <c r="F102" s="73" t="s">
        <v>178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74" t="s">
        <v>176</v>
      </c>
      <c r="W102" s="114">
        <v>0</v>
      </c>
      <c r="X102" s="115"/>
      <c r="Y102" s="115"/>
      <c r="Z102" s="115"/>
      <c r="AA102" s="61"/>
      <c r="AB102" s="61"/>
      <c r="AC102" s="77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76"/>
    </row>
    <row r="103" spans="1:42" s="5" customFormat="1" ht="14.25" customHeight="1">
      <c r="A103" s="72" t="s">
        <v>179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74" t="s">
        <v>176</v>
      </c>
      <c r="W103" s="114">
        <f>ROUNDDOWN(1.88,2)</f>
        <v>1.88</v>
      </c>
      <c r="X103" s="115"/>
      <c r="Y103" s="115"/>
      <c r="Z103" s="115"/>
      <c r="AA103" s="61"/>
      <c r="AB103" s="61"/>
      <c r="AC103" s="77"/>
      <c r="AD103" s="108" t="s">
        <v>116</v>
      </c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08" t="s">
        <v>117</v>
      </c>
      <c r="AP103" s="76"/>
    </row>
    <row r="104" spans="1:42" s="5" customFormat="1" ht="3" customHeight="1">
      <c r="A104" s="78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7"/>
      <c r="AD104" s="108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08"/>
      <c r="AP104" s="76"/>
    </row>
    <row r="105" spans="1:42" s="5" customFormat="1" ht="16.5" customHeight="1">
      <c r="A105" s="127" t="s">
        <v>180</v>
      </c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9"/>
      <c r="AC105" s="80"/>
      <c r="AD105" s="130" t="s">
        <v>181</v>
      </c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81"/>
    </row>
    <row r="106" spans="1:42" s="5" customFormat="1" ht="15.75" customHeight="1">
      <c r="A106" s="82" t="s">
        <v>182</v>
      </c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81"/>
      <c r="AC106" s="80"/>
      <c r="AD106" s="1" t="s">
        <v>183</v>
      </c>
      <c r="AE106" s="1"/>
      <c r="AF106" s="131"/>
      <c r="AG106" s="131"/>
      <c r="AH106" s="131"/>
      <c r="AI106" s="131"/>
      <c r="AJ106" s="131"/>
      <c r="AK106" s="131"/>
      <c r="AL106" s="131"/>
      <c r="AM106" s="131"/>
      <c r="AN106" s="131"/>
      <c r="AO106" s="131"/>
      <c r="AP106" s="81"/>
    </row>
    <row r="107" spans="1:42" s="5" customFormat="1" ht="6" customHeight="1">
      <c r="A107" s="99" t="s">
        <v>184</v>
      </c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16"/>
      <c r="AC107" s="83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84"/>
    </row>
    <row r="108" spans="1:42" s="5" customFormat="1" ht="8.25" customHeight="1">
      <c r="A108" s="99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17" t="s">
        <v>185</v>
      </c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9"/>
    </row>
    <row r="109" spans="1:42" s="5" customFormat="1" ht="13.5" customHeight="1">
      <c r="A109" s="99" t="s">
        <v>186</v>
      </c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16"/>
      <c r="AC109" s="120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2"/>
    </row>
    <row r="110" spans="1:42" s="5" customFormat="1" ht="13.5" customHeight="1">
      <c r="A110" s="99" t="s">
        <v>187</v>
      </c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1" t="s">
        <v>188</v>
      </c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3"/>
    </row>
    <row r="111" spans="1:42" s="5" customFormat="1" ht="13.5" customHeight="1">
      <c r="A111" s="99" t="s">
        <v>189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4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3"/>
    </row>
    <row r="112" spans="1:42" s="5" customFormat="1" ht="13.5" customHeight="1">
      <c r="A112" s="99" t="s">
        <v>190</v>
      </c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4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3"/>
    </row>
    <row r="113" spans="1:42" s="5" customFormat="1" ht="13.5" customHeight="1">
      <c r="A113" s="82" t="s">
        <v>191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104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3"/>
    </row>
    <row r="114" spans="1:42" s="5" customFormat="1" ht="13.5" customHeight="1">
      <c r="A114" s="85"/>
      <c r="B114" s="86">
        <v>4</v>
      </c>
      <c r="C114" s="86" t="s">
        <v>192</v>
      </c>
      <c r="D114" s="87"/>
      <c r="E114" s="86" t="s">
        <v>193</v>
      </c>
      <c r="F114" s="87"/>
      <c r="G114" s="86" t="s">
        <v>194</v>
      </c>
      <c r="H114" s="86" t="s">
        <v>192</v>
      </c>
      <c r="I114" s="87"/>
      <c r="J114" s="86" t="s">
        <v>195</v>
      </c>
      <c r="K114" s="86"/>
      <c r="L114" s="87"/>
      <c r="M114" s="86" t="s">
        <v>196</v>
      </c>
      <c r="N114" s="86" t="s">
        <v>192</v>
      </c>
      <c r="O114" s="87"/>
      <c r="P114" s="86" t="s">
        <v>197</v>
      </c>
      <c r="Q114" s="86"/>
      <c r="R114" s="87"/>
      <c r="S114" s="87"/>
      <c r="T114" s="87"/>
      <c r="U114" s="87"/>
      <c r="V114" s="87" t="s">
        <v>128</v>
      </c>
      <c r="W114" s="86" t="s">
        <v>192</v>
      </c>
      <c r="X114" s="87"/>
      <c r="Y114" s="87" t="s">
        <v>143</v>
      </c>
      <c r="Z114" s="87"/>
      <c r="AA114" s="87"/>
      <c r="AB114" s="87"/>
      <c r="AC114" s="105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7"/>
    </row>
    <row r="115" spans="1:42" s="5" customFormat="1" ht="13.5" customHeight="1">
      <c r="A115" s="85"/>
      <c r="B115" s="86" t="s">
        <v>198</v>
      </c>
      <c r="C115" s="86" t="s">
        <v>192</v>
      </c>
      <c r="D115" s="87"/>
      <c r="E115" s="86" t="s">
        <v>199</v>
      </c>
      <c r="F115" s="87"/>
      <c r="G115" s="86">
        <v>2</v>
      </c>
      <c r="H115" s="86" t="s">
        <v>192</v>
      </c>
      <c r="I115" s="87"/>
      <c r="J115" s="86" t="s">
        <v>200</v>
      </c>
      <c r="K115" s="86"/>
      <c r="L115" s="87"/>
      <c r="M115" s="86" t="s">
        <v>201</v>
      </c>
      <c r="N115" s="86" t="s">
        <v>192</v>
      </c>
      <c r="O115" s="87"/>
      <c r="P115" s="86" t="s">
        <v>202</v>
      </c>
      <c r="Q115" s="86"/>
      <c r="R115" s="87"/>
      <c r="S115" s="87"/>
      <c r="T115" s="87"/>
      <c r="U115" s="87"/>
      <c r="V115" s="87" t="s">
        <v>203</v>
      </c>
      <c r="W115" s="86" t="s">
        <v>192</v>
      </c>
      <c r="X115" s="87"/>
      <c r="Y115" s="87" t="s">
        <v>204</v>
      </c>
      <c r="Z115" s="87"/>
      <c r="AA115" s="87"/>
      <c r="AB115" s="87"/>
      <c r="AC115" s="105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7"/>
    </row>
    <row r="116" spans="1:42" s="5" customFormat="1" ht="13.5" customHeight="1">
      <c r="A116" s="88"/>
      <c r="B116" s="89" t="s">
        <v>205</v>
      </c>
      <c r="C116" s="89" t="s">
        <v>192</v>
      </c>
      <c r="D116" s="90"/>
      <c r="E116" s="90" t="s">
        <v>146</v>
      </c>
      <c r="F116" s="89"/>
      <c r="G116" s="89" t="s">
        <v>206</v>
      </c>
      <c r="H116" s="89" t="s">
        <v>192</v>
      </c>
      <c r="I116" s="90"/>
      <c r="J116" s="89" t="s">
        <v>207</v>
      </c>
      <c r="K116" s="89"/>
      <c r="L116" s="90"/>
      <c r="M116" s="89" t="s">
        <v>208</v>
      </c>
      <c r="N116" s="90" t="s">
        <v>192</v>
      </c>
      <c r="O116" s="89"/>
      <c r="P116" s="89" t="s">
        <v>209</v>
      </c>
      <c r="Q116" s="89"/>
      <c r="R116" s="89"/>
      <c r="S116" s="90"/>
      <c r="T116" s="89"/>
      <c r="U116" s="89"/>
      <c r="V116" s="89"/>
      <c r="W116" s="90"/>
      <c r="X116" s="89"/>
      <c r="Y116" s="89"/>
      <c r="Z116" s="89"/>
      <c r="AA116" s="89"/>
      <c r="AB116" s="90"/>
      <c r="AC116" s="96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8"/>
    </row>
    <row r="117" spans="1:42" s="5" customFormat="1" ht="15.75" customHeight="1">
      <c r="A117" s="91"/>
      <c r="C117" s="92"/>
      <c r="E117" s="92"/>
      <c r="F117" s="92"/>
      <c r="G117" s="92"/>
      <c r="H117" s="92"/>
      <c r="J117" s="92"/>
      <c r="K117" s="92"/>
      <c r="L117" s="92"/>
      <c r="M117" s="92"/>
      <c r="N117" s="92"/>
      <c r="O117" s="92"/>
      <c r="Q117" s="92"/>
      <c r="S117" s="92"/>
      <c r="T117" s="92"/>
      <c r="U117" s="92"/>
      <c r="V117" s="92"/>
      <c r="X117" s="92"/>
      <c r="Y117" s="92"/>
      <c r="Z117" s="92"/>
      <c r="AA117" s="92"/>
      <c r="AB117" s="93"/>
    </row>
  </sheetData>
  <mergeCells count="656">
    <mergeCell ref="G13:T13"/>
    <mergeCell ref="AB13:AP13"/>
    <mergeCell ref="L2:M2"/>
    <mergeCell ref="N2:U2"/>
    <mergeCell ref="X2:AG2"/>
    <mergeCell ref="Y6:AK6"/>
    <mergeCell ref="Y7:AK7"/>
    <mergeCell ref="AD8:AI8"/>
    <mergeCell ref="AL10:AP10"/>
    <mergeCell ref="G11:T11"/>
    <mergeCell ref="X11:AA11"/>
    <mergeCell ref="AE11:AI11"/>
    <mergeCell ref="AM11:AP11"/>
    <mergeCell ref="G12:T12"/>
    <mergeCell ref="AB12:AP12"/>
    <mergeCell ref="AD9:AK9"/>
    <mergeCell ref="G10:H10"/>
    <mergeCell ref="I10:M10"/>
    <mergeCell ref="N10:Q10"/>
    <mergeCell ref="Y10:AA10"/>
    <mergeCell ref="AD10:AI10"/>
    <mergeCell ref="AA17:AB17"/>
    <mergeCell ref="AC17:AL17"/>
    <mergeCell ref="AM17:AN17"/>
    <mergeCell ref="AO17:AP17"/>
    <mergeCell ref="A15:AP15"/>
    <mergeCell ref="A16:J16"/>
    <mergeCell ref="K16:L16"/>
    <mergeCell ref="M16:N16"/>
    <mergeCell ref="O16:X16"/>
    <mergeCell ref="Y16:Z16"/>
    <mergeCell ref="AA16:AB16"/>
    <mergeCell ref="AC16:AL16"/>
    <mergeCell ref="AM16:AN16"/>
    <mergeCell ref="AO16:AP16"/>
    <mergeCell ref="A17:J17"/>
    <mergeCell ref="K17:L17"/>
    <mergeCell ref="M17:N17"/>
    <mergeCell ref="O17:X17"/>
    <mergeCell ref="Y17:Z17"/>
    <mergeCell ref="AM19:AN19"/>
    <mergeCell ref="AO19:AP19"/>
    <mergeCell ref="A20:J20"/>
    <mergeCell ref="K20:L20"/>
    <mergeCell ref="M20:N20"/>
    <mergeCell ref="O20:X20"/>
    <mergeCell ref="Y20:Z20"/>
    <mergeCell ref="AA20:AB20"/>
    <mergeCell ref="AC20:AL20"/>
    <mergeCell ref="A19:J19"/>
    <mergeCell ref="K19:L19"/>
    <mergeCell ref="M19:N19"/>
    <mergeCell ref="A18:J18"/>
    <mergeCell ref="K18:L18"/>
    <mergeCell ref="M18:N18"/>
    <mergeCell ref="O18:X18"/>
    <mergeCell ref="Y18:Z18"/>
    <mergeCell ref="AA18:AB18"/>
    <mergeCell ref="AC18:AL18"/>
    <mergeCell ref="AM18:AN18"/>
    <mergeCell ref="AO18:AP18"/>
    <mergeCell ref="O19:X19"/>
    <mergeCell ref="Y19:Z19"/>
    <mergeCell ref="AA19:AB19"/>
    <mergeCell ref="AA22:AB22"/>
    <mergeCell ref="AC22:AL22"/>
    <mergeCell ref="AM22:AN22"/>
    <mergeCell ref="AO22:AP22"/>
    <mergeCell ref="A21:J21"/>
    <mergeCell ref="K21:L21"/>
    <mergeCell ref="M21:N21"/>
    <mergeCell ref="O21:X21"/>
    <mergeCell ref="Y21:Z21"/>
    <mergeCell ref="AA21:AB21"/>
    <mergeCell ref="AC21:AL21"/>
    <mergeCell ref="AM21:AN21"/>
    <mergeCell ref="AO21:AP21"/>
    <mergeCell ref="A22:J22"/>
    <mergeCell ref="K22:L22"/>
    <mergeCell ref="M22:N22"/>
    <mergeCell ref="O22:X22"/>
    <mergeCell ref="Y22:Z22"/>
    <mergeCell ref="AM20:AN20"/>
    <mergeCell ref="AO20:AP20"/>
    <mergeCell ref="AC19:AL19"/>
    <mergeCell ref="A23:J23"/>
    <mergeCell ref="K23:L23"/>
    <mergeCell ref="M23:N23"/>
    <mergeCell ref="O23:X23"/>
    <mergeCell ref="Y23:Z23"/>
    <mergeCell ref="A24:J24"/>
    <mergeCell ref="K24:L24"/>
    <mergeCell ref="M24:N24"/>
    <mergeCell ref="O24:X24"/>
    <mergeCell ref="Y24:Z24"/>
    <mergeCell ref="AA25:AB25"/>
    <mergeCell ref="AC25:AL25"/>
    <mergeCell ref="AM25:AN25"/>
    <mergeCell ref="AO25:AP25"/>
    <mergeCell ref="AC23:AL23"/>
    <mergeCell ref="AM23:AN23"/>
    <mergeCell ref="AO23:AP23"/>
    <mergeCell ref="AA24:AB24"/>
    <mergeCell ref="AC24:AL24"/>
    <mergeCell ref="AA23:AB23"/>
    <mergeCell ref="AM24:AN24"/>
    <mergeCell ref="AO24:AP24"/>
    <mergeCell ref="A25:J25"/>
    <mergeCell ref="K25:L25"/>
    <mergeCell ref="M25:N25"/>
    <mergeCell ref="O25:X25"/>
    <mergeCell ref="Y25:Z25"/>
    <mergeCell ref="AM28:AN28"/>
    <mergeCell ref="AO28:AP28"/>
    <mergeCell ref="A26:J26"/>
    <mergeCell ref="K26:L26"/>
    <mergeCell ref="M26:N26"/>
    <mergeCell ref="O26:X26"/>
    <mergeCell ref="Y26:Z26"/>
    <mergeCell ref="AA26:AB26"/>
    <mergeCell ref="AC26:AL26"/>
    <mergeCell ref="AM26:AN26"/>
    <mergeCell ref="AO26:AP26"/>
    <mergeCell ref="AC27:AL27"/>
    <mergeCell ref="AM27:AN27"/>
    <mergeCell ref="AO27:AP27"/>
    <mergeCell ref="A28:J28"/>
    <mergeCell ref="K28:L28"/>
    <mergeCell ref="M28:N28"/>
    <mergeCell ref="O28:X28"/>
    <mergeCell ref="Y28:Z28"/>
    <mergeCell ref="AA28:AB28"/>
    <mergeCell ref="AC28:AL28"/>
    <mergeCell ref="A27:J27"/>
    <mergeCell ref="K27:L27"/>
    <mergeCell ref="M27:N27"/>
    <mergeCell ref="O27:X27"/>
    <mergeCell ref="Y27:Z27"/>
    <mergeCell ref="AA27:AB27"/>
    <mergeCell ref="AA30:AB30"/>
    <mergeCell ref="AC30:AL30"/>
    <mergeCell ref="AM30:AN30"/>
    <mergeCell ref="AO30:AP30"/>
    <mergeCell ref="A29:J29"/>
    <mergeCell ref="K29:L29"/>
    <mergeCell ref="M29:N29"/>
    <mergeCell ref="O29:X29"/>
    <mergeCell ref="Y29:Z29"/>
    <mergeCell ref="AA29:AB29"/>
    <mergeCell ref="AC29:AL29"/>
    <mergeCell ref="AM29:AN29"/>
    <mergeCell ref="AO29:AP29"/>
    <mergeCell ref="A30:J30"/>
    <mergeCell ref="K30:L30"/>
    <mergeCell ref="M30:N30"/>
    <mergeCell ref="O30:X30"/>
    <mergeCell ref="Y30:Z30"/>
    <mergeCell ref="A31:J31"/>
    <mergeCell ref="K31:L31"/>
    <mergeCell ref="M31:N31"/>
    <mergeCell ref="O31:X31"/>
    <mergeCell ref="Y31:Z31"/>
    <mergeCell ref="A32:J32"/>
    <mergeCell ref="K32:L32"/>
    <mergeCell ref="M32:N32"/>
    <mergeCell ref="O32:X32"/>
    <mergeCell ref="Y32:Z32"/>
    <mergeCell ref="AA33:AB33"/>
    <mergeCell ref="AC33:AL33"/>
    <mergeCell ref="AM33:AN33"/>
    <mergeCell ref="AO33:AP33"/>
    <mergeCell ref="AC31:AL31"/>
    <mergeCell ref="AM31:AN31"/>
    <mergeCell ref="AO31:AP31"/>
    <mergeCell ref="AA32:AB32"/>
    <mergeCell ref="AC32:AL32"/>
    <mergeCell ref="AA31:AB31"/>
    <mergeCell ref="AM32:AN32"/>
    <mergeCell ref="AO32:AP32"/>
    <mergeCell ref="A33:J33"/>
    <mergeCell ref="K33:L33"/>
    <mergeCell ref="M33:N33"/>
    <mergeCell ref="O33:X33"/>
    <mergeCell ref="Y33:Z33"/>
    <mergeCell ref="AM36:AN36"/>
    <mergeCell ref="AO36:AP36"/>
    <mergeCell ref="A34:J34"/>
    <mergeCell ref="K34:L34"/>
    <mergeCell ref="M34:N34"/>
    <mergeCell ref="O34:X34"/>
    <mergeCell ref="Y34:Z34"/>
    <mergeCell ref="AA34:AB34"/>
    <mergeCell ref="AC34:AL34"/>
    <mergeCell ref="AM34:AN34"/>
    <mergeCell ref="AO34:AP34"/>
    <mergeCell ref="AC35:AL35"/>
    <mergeCell ref="AM35:AN35"/>
    <mergeCell ref="AO35:AP35"/>
    <mergeCell ref="A36:J36"/>
    <mergeCell ref="K36:L36"/>
    <mergeCell ref="M36:N36"/>
    <mergeCell ref="O36:X36"/>
    <mergeCell ref="Y36:Z36"/>
    <mergeCell ref="AA36:AB36"/>
    <mergeCell ref="AC36:AL36"/>
    <mergeCell ref="A35:J35"/>
    <mergeCell ref="K35:L35"/>
    <mergeCell ref="M35:N35"/>
    <mergeCell ref="O35:X35"/>
    <mergeCell ref="Y35:Z35"/>
    <mergeCell ref="AA35:AB35"/>
    <mergeCell ref="AA38:AB38"/>
    <mergeCell ref="AC38:AL38"/>
    <mergeCell ref="AM38:AN38"/>
    <mergeCell ref="AO38:AP38"/>
    <mergeCell ref="A37:J37"/>
    <mergeCell ref="K37:L37"/>
    <mergeCell ref="M37:N37"/>
    <mergeCell ref="O37:X37"/>
    <mergeCell ref="Y37:Z37"/>
    <mergeCell ref="AA37:AB37"/>
    <mergeCell ref="AC37:AL37"/>
    <mergeCell ref="AM37:AN37"/>
    <mergeCell ref="AO37:AP37"/>
    <mergeCell ref="A38:J38"/>
    <mergeCell ref="K38:L38"/>
    <mergeCell ref="M38:N38"/>
    <mergeCell ref="O38:X38"/>
    <mergeCell ref="Y38:Z38"/>
    <mergeCell ref="A39:J39"/>
    <mergeCell ref="K39:L39"/>
    <mergeCell ref="M39:N39"/>
    <mergeCell ref="O39:X39"/>
    <mergeCell ref="Y39:Z39"/>
    <mergeCell ref="A40:J40"/>
    <mergeCell ref="K40:L40"/>
    <mergeCell ref="M40:N40"/>
    <mergeCell ref="O40:X40"/>
    <mergeCell ref="Y40:Z40"/>
    <mergeCell ref="AA41:AB41"/>
    <mergeCell ref="AC41:AL41"/>
    <mergeCell ref="AM41:AN41"/>
    <mergeCell ref="AO41:AP41"/>
    <mergeCell ref="AC39:AL39"/>
    <mergeCell ref="AM39:AN39"/>
    <mergeCell ref="AO39:AP39"/>
    <mergeCell ref="AA40:AB40"/>
    <mergeCell ref="AC40:AL40"/>
    <mergeCell ref="AA39:AB39"/>
    <mergeCell ref="AM40:AN40"/>
    <mergeCell ref="AO40:AP40"/>
    <mergeCell ref="A41:J41"/>
    <mergeCell ref="K41:L41"/>
    <mergeCell ref="M41:N41"/>
    <mergeCell ref="O41:X41"/>
    <mergeCell ref="Y41:Z41"/>
    <mergeCell ref="AM44:AN44"/>
    <mergeCell ref="AO44:AP44"/>
    <mergeCell ref="A42:J42"/>
    <mergeCell ref="K42:L42"/>
    <mergeCell ref="M42:N42"/>
    <mergeCell ref="O42:X42"/>
    <mergeCell ref="Y42:Z42"/>
    <mergeCell ref="AA42:AB42"/>
    <mergeCell ref="AC42:AL42"/>
    <mergeCell ref="AM42:AN42"/>
    <mergeCell ref="AO42:AP42"/>
    <mergeCell ref="AC43:AL43"/>
    <mergeCell ref="AM43:AN43"/>
    <mergeCell ref="AO43:AP43"/>
    <mergeCell ref="A44:J44"/>
    <mergeCell ref="K44:L44"/>
    <mergeCell ref="M44:N44"/>
    <mergeCell ref="O44:X44"/>
    <mergeCell ref="Y44:Z44"/>
    <mergeCell ref="AA44:AB44"/>
    <mergeCell ref="AC44:AL44"/>
    <mergeCell ref="A43:J43"/>
    <mergeCell ref="K43:L43"/>
    <mergeCell ref="M43:N43"/>
    <mergeCell ref="O43:X43"/>
    <mergeCell ref="Y43:Z43"/>
    <mergeCell ref="AA43:AB43"/>
    <mergeCell ref="AA46:AB46"/>
    <mergeCell ref="AC46:AL46"/>
    <mergeCell ref="AM46:AN46"/>
    <mergeCell ref="AO46:AP46"/>
    <mergeCell ref="A45:J45"/>
    <mergeCell ref="K45:L45"/>
    <mergeCell ref="M45:N45"/>
    <mergeCell ref="O45:X45"/>
    <mergeCell ref="Y45:Z45"/>
    <mergeCell ref="AA45:AB45"/>
    <mergeCell ref="AC45:AL45"/>
    <mergeCell ref="AM45:AN45"/>
    <mergeCell ref="AO45:AP45"/>
    <mergeCell ref="A46:J46"/>
    <mergeCell ref="K46:L46"/>
    <mergeCell ref="M46:N46"/>
    <mergeCell ref="O46:X46"/>
    <mergeCell ref="Y46:Z46"/>
    <mergeCell ref="A47:J47"/>
    <mergeCell ref="K47:L47"/>
    <mergeCell ref="M47:N47"/>
    <mergeCell ref="O47:X47"/>
    <mergeCell ref="Y47:Z47"/>
    <mergeCell ref="A48:J48"/>
    <mergeCell ref="K48:L48"/>
    <mergeCell ref="M48:N48"/>
    <mergeCell ref="O48:X48"/>
    <mergeCell ref="Y48:Z48"/>
    <mergeCell ref="AA49:AB49"/>
    <mergeCell ref="AC49:AL49"/>
    <mergeCell ref="AM49:AN49"/>
    <mergeCell ref="AO49:AP49"/>
    <mergeCell ref="AC47:AL47"/>
    <mergeCell ref="AM47:AN47"/>
    <mergeCell ref="AO47:AP47"/>
    <mergeCell ref="AA48:AB48"/>
    <mergeCell ref="AC48:AL48"/>
    <mergeCell ref="AA47:AB47"/>
    <mergeCell ref="AM48:AN48"/>
    <mergeCell ref="AO48:AP48"/>
    <mergeCell ref="A49:J49"/>
    <mergeCell ref="K49:L49"/>
    <mergeCell ref="M49:N49"/>
    <mergeCell ref="O49:X49"/>
    <mergeCell ref="Y49:Z49"/>
    <mergeCell ref="AM52:AN52"/>
    <mergeCell ref="AO52:AP52"/>
    <mergeCell ref="A50:J50"/>
    <mergeCell ref="K50:L50"/>
    <mergeCell ref="M50:N50"/>
    <mergeCell ref="O50:X50"/>
    <mergeCell ref="Y50:Z50"/>
    <mergeCell ref="AA50:AB50"/>
    <mergeCell ref="AC50:AL50"/>
    <mergeCell ref="AM50:AN50"/>
    <mergeCell ref="AO50:AP50"/>
    <mergeCell ref="AC51:AL51"/>
    <mergeCell ref="AM51:AN51"/>
    <mergeCell ref="AO51:AP51"/>
    <mergeCell ref="A52:J52"/>
    <mergeCell ref="K52:L52"/>
    <mergeCell ref="M52:N52"/>
    <mergeCell ref="O52:X52"/>
    <mergeCell ref="Y52:Z52"/>
    <mergeCell ref="AA52:AB52"/>
    <mergeCell ref="AC52:AL52"/>
    <mergeCell ref="A51:J51"/>
    <mergeCell ref="K51:L51"/>
    <mergeCell ref="M51:N51"/>
    <mergeCell ref="O51:X51"/>
    <mergeCell ref="Y51:Z51"/>
    <mergeCell ref="AA51:AB51"/>
    <mergeCell ref="AA54:AB54"/>
    <mergeCell ref="AC54:AL54"/>
    <mergeCell ref="AM54:AN54"/>
    <mergeCell ref="AO54:AP54"/>
    <mergeCell ref="A53:J53"/>
    <mergeCell ref="K53:L53"/>
    <mergeCell ref="M53:N53"/>
    <mergeCell ref="O53:X53"/>
    <mergeCell ref="Y53:Z53"/>
    <mergeCell ref="AA53:AB53"/>
    <mergeCell ref="AC53:AL53"/>
    <mergeCell ref="AM53:AN53"/>
    <mergeCell ref="AO53:AP53"/>
    <mergeCell ref="A54:J54"/>
    <mergeCell ref="K54:L54"/>
    <mergeCell ref="M54:N54"/>
    <mergeCell ref="O54:X54"/>
    <mergeCell ref="Y54:Z54"/>
    <mergeCell ref="AA57:AB57"/>
    <mergeCell ref="AC55:AL55"/>
    <mergeCell ref="AM55:AN55"/>
    <mergeCell ref="AO55:AP55"/>
    <mergeCell ref="A56:J56"/>
    <mergeCell ref="K56:L56"/>
    <mergeCell ref="M56:N56"/>
    <mergeCell ref="O56:X56"/>
    <mergeCell ref="Y56:Z56"/>
    <mergeCell ref="AA56:AB56"/>
    <mergeCell ref="A55:J55"/>
    <mergeCell ref="K55:L55"/>
    <mergeCell ref="M55:N55"/>
    <mergeCell ref="O55:X55"/>
    <mergeCell ref="Y55:Z55"/>
    <mergeCell ref="AA55:AB55"/>
    <mergeCell ref="A57:J57"/>
    <mergeCell ref="K57:L57"/>
    <mergeCell ref="M57:N57"/>
    <mergeCell ref="O57:X57"/>
    <mergeCell ref="Y57:Z57"/>
    <mergeCell ref="AD58:AO59"/>
    <mergeCell ref="A59:J59"/>
    <mergeCell ref="K59:L59"/>
    <mergeCell ref="M59:N59"/>
    <mergeCell ref="O59:X59"/>
    <mergeCell ref="Y59:Z59"/>
    <mergeCell ref="AA59:AB59"/>
    <mergeCell ref="A58:J58"/>
    <mergeCell ref="K58:L58"/>
    <mergeCell ref="M58:N58"/>
    <mergeCell ref="O58:X58"/>
    <mergeCell ref="Y58:Z58"/>
    <mergeCell ref="AA58:AB58"/>
    <mergeCell ref="AM67:AN67"/>
    <mergeCell ref="AO67:AP67"/>
    <mergeCell ref="AD60:AO60"/>
    <mergeCell ref="L62:M62"/>
    <mergeCell ref="N62:U62"/>
    <mergeCell ref="X62:AG62"/>
    <mergeCell ref="A64:AP64"/>
    <mergeCell ref="A65:J65"/>
    <mergeCell ref="O65:X65"/>
    <mergeCell ref="AC65:AL65"/>
    <mergeCell ref="A60:J60"/>
    <mergeCell ref="K60:L60"/>
    <mergeCell ref="M60:N60"/>
    <mergeCell ref="O60:X60"/>
    <mergeCell ref="Y60:Z60"/>
    <mergeCell ref="AA60:AB60"/>
    <mergeCell ref="AC66:AL66"/>
    <mergeCell ref="AM66:AN66"/>
    <mergeCell ref="AO66:AP66"/>
    <mergeCell ref="A67:J67"/>
    <mergeCell ref="K67:L67"/>
    <mergeCell ref="M67:N67"/>
    <mergeCell ref="O67:X67"/>
    <mergeCell ref="Y67:Z67"/>
    <mergeCell ref="AA67:AB67"/>
    <mergeCell ref="AC67:AL67"/>
    <mergeCell ref="A66:J66"/>
    <mergeCell ref="K66:L66"/>
    <mergeCell ref="M66:N66"/>
    <mergeCell ref="O66:X66"/>
    <mergeCell ref="Y66:Z66"/>
    <mergeCell ref="AA66:AB66"/>
    <mergeCell ref="AA69:AB69"/>
    <mergeCell ref="AC69:AL69"/>
    <mergeCell ref="AM69:AN69"/>
    <mergeCell ref="AO69:AP69"/>
    <mergeCell ref="A68:J68"/>
    <mergeCell ref="K68:L68"/>
    <mergeCell ref="M68:N68"/>
    <mergeCell ref="O68:X68"/>
    <mergeCell ref="Y68:Z68"/>
    <mergeCell ref="AA68:AB68"/>
    <mergeCell ref="AC68:AL68"/>
    <mergeCell ref="AM68:AN68"/>
    <mergeCell ref="AO68:AP68"/>
    <mergeCell ref="A69:J69"/>
    <mergeCell ref="K69:L69"/>
    <mergeCell ref="M69:N69"/>
    <mergeCell ref="O69:X69"/>
    <mergeCell ref="Y69:Z69"/>
    <mergeCell ref="A70:J70"/>
    <mergeCell ref="K70:L70"/>
    <mergeCell ref="M70:N70"/>
    <mergeCell ref="O70:X70"/>
    <mergeCell ref="Y70:Z70"/>
    <mergeCell ref="A71:J71"/>
    <mergeCell ref="K71:L71"/>
    <mergeCell ref="M71:N71"/>
    <mergeCell ref="O71:X71"/>
    <mergeCell ref="Y71:Z71"/>
    <mergeCell ref="AA72:AB72"/>
    <mergeCell ref="AC72:AL72"/>
    <mergeCell ref="AM72:AN72"/>
    <mergeCell ref="AO72:AP72"/>
    <mergeCell ref="AC70:AL70"/>
    <mergeCell ref="AM70:AN70"/>
    <mergeCell ref="AO70:AP70"/>
    <mergeCell ref="AA71:AB71"/>
    <mergeCell ref="AC71:AL71"/>
    <mergeCell ref="AA70:AB70"/>
    <mergeCell ref="AM71:AN71"/>
    <mergeCell ref="AO71:AP71"/>
    <mergeCell ref="A72:J72"/>
    <mergeCell ref="K72:L72"/>
    <mergeCell ref="M72:N72"/>
    <mergeCell ref="O72:X72"/>
    <mergeCell ref="Y72:Z72"/>
    <mergeCell ref="AM75:AN75"/>
    <mergeCell ref="AO75:AP75"/>
    <mergeCell ref="A73:J73"/>
    <mergeCell ref="K73:L73"/>
    <mergeCell ref="M73:N73"/>
    <mergeCell ref="O73:X73"/>
    <mergeCell ref="Y73:Z73"/>
    <mergeCell ref="AA73:AB73"/>
    <mergeCell ref="AC73:AL73"/>
    <mergeCell ref="AM73:AN73"/>
    <mergeCell ref="AO73:AP73"/>
    <mergeCell ref="AC74:AL74"/>
    <mergeCell ref="AM74:AN74"/>
    <mergeCell ref="AO74:AP74"/>
    <mergeCell ref="A75:J75"/>
    <mergeCell ref="K75:L75"/>
    <mergeCell ref="M75:N75"/>
    <mergeCell ref="O75:X75"/>
    <mergeCell ref="Y75:Z75"/>
    <mergeCell ref="AA75:AB75"/>
    <mergeCell ref="AC75:AL75"/>
    <mergeCell ref="A74:J74"/>
    <mergeCell ref="K74:L74"/>
    <mergeCell ref="M74:N74"/>
    <mergeCell ref="O74:X74"/>
    <mergeCell ref="Y74:Z74"/>
    <mergeCell ref="AA74:AB74"/>
    <mergeCell ref="AA77:AB77"/>
    <mergeCell ref="AC77:AL77"/>
    <mergeCell ref="AM77:AN77"/>
    <mergeCell ref="AO77:AP77"/>
    <mergeCell ref="A76:J76"/>
    <mergeCell ref="K76:L76"/>
    <mergeCell ref="M76:N76"/>
    <mergeCell ref="O76:X76"/>
    <mergeCell ref="Y76:Z76"/>
    <mergeCell ref="AA76:AB76"/>
    <mergeCell ref="AC76:AL76"/>
    <mergeCell ref="AM76:AN76"/>
    <mergeCell ref="AO76:AP76"/>
    <mergeCell ref="A77:J77"/>
    <mergeCell ref="K77:L77"/>
    <mergeCell ref="M77:N77"/>
    <mergeCell ref="O77:X77"/>
    <mergeCell ref="Y77:Z77"/>
    <mergeCell ref="AC78:AL78"/>
    <mergeCell ref="AM78:AN78"/>
    <mergeCell ref="AO78:AP78"/>
    <mergeCell ref="A79:J79"/>
    <mergeCell ref="K79:L79"/>
    <mergeCell ref="M79:N79"/>
    <mergeCell ref="O79:X79"/>
    <mergeCell ref="Y79:Z79"/>
    <mergeCell ref="AA79:AB79"/>
    <mergeCell ref="AC79:AL79"/>
    <mergeCell ref="A78:J78"/>
    <mergeCell ref="K78:L78"/>
    <mergeCell ref="M78:N78"/>
    <mergeCell ref="O78:X78"/>
    <mergeCell ref="Y78:Z78"/>
    <mergeCell ref="AA78:AB78"/>
    <mergeCell ref="AM79:AN79"/>
    <mergeCell ref="AO79:AP79"/>
    <mergeCell ref="A81:V81"/>
    <mergeCell ref="W81:AB81"/>
    <mergeCell ref="AC81:AL83"/>
    <mergeCell ref="AM81:AM83"/>
    <mergeCell ref="AN81:AN83"/>
    <mergeCell ref="AO81:AO83"/>
    <mergeCell ref="AP81:AP83"/>
    <mergeCell ref="O82:Q82"/>
    <mergeCell ref="R82:S82"/>
    <mergeCell ref="T82:V82"/>
    <mergeCell ref="W82:AB82"/>
    <mergeCell ref="O83:Q83"/>
    <mergeCell ref="R83:S83"/>
    <mergeCell ref="T83:V83"/>
    <mergeCell ref="W83:AB83"/>
    <mergeCell ref="AO87:AP87"/>
    <mergeCell ref="AO84:AP84"/>
    <mergeCell ref="A85:Q85"/>
    <mergeCell ref="R85:S85"/>
    <mergeCell ref="T85:V85"/>
    <mergeCell ref="W85:AB85"/>
    <mergeCell ref="AC85:AL85"/>
    <mergeCell ref="AM85:AN85"/>
    <mergeCell ref="AO85:AP85"/>
    <mergeCell ref="A84:Q84"/>
    <mergeCell ref="R84:S84"/>
    <mergeCell ref="T84:V84"/>
    <mergeCell ref="W84:AB84"/>
    <mergeCell ref="AC84:AL84"/>
    <mergeCell ref="AM84:AN84"/>
    <mergeCell ref="AC88:AL88"/>
    <mergeCell ref="AM88:AN88"/>
    <mergeCell ref="AO88:AP88"/>
    <mergeCell ref="AM86:AN86"/>
    <mergeCell ref="AO90:AP90"/>
    <mergeCell ref="I89:J89"/>
    <mergeCell ref="K89:O89"/>
    <mergeCell ref="P89:S89"/>
    <mergeCell ref="AC89:AL89"/>
    <mergeCell ref="AM89:AN89"/>
    <mergeCell ref="AO89:AP89"/>
    <mergeCell ref="I90:J90"/>
    <mergeCell ref="K90:O90"/>
    <mergeCell ref="P90:S90"/>
    <mergeCell ref="AC90:AL90"/>
    <mergeCell ref="AM90:AN90"/>
    <mergeCell ref="A86:Q86"/>
    <mergeCell ref="R86:S86"/>
    <mergeCell ref="T86:V86"/>
    <mergeCell ref="W86:AB86"/>
    <mergeCell ref="AC86:AL86"/>
    <mergeCell ref="AO86:AP86"/>
    <mergeCell ref="AC87:AL87"/>
    <mergeCell ref="AM87:AN87"/>
    <mergeCell ref="I91:Y91"/>
    <mergeCell ref="AC91:AL91"/>
    <mergeCell ref="AM91:AN91"/>
    <mergeCell ref="AO91:AP91"/>
    <mergeCell ref="AC92:AL92"/>
    <mergeCell ref="AM92:AN92"/>
    <mergeCell ref="AO92:AP92"/>
    <mergeCell ref="A93:AB93"/>
    <mergeCell ref="AC93:AL93"/>
    <mergeCell ref="AM93:AN93"/>
    <mergeCell ref="AO93:AP93"/>
    <mergeCell ref="I95:J95"/>
    <mergeCell ref="L95:M95"/>
    <mergeCell ref="X95:Y95"/>
    <mergeCell ref="AA95:AB95"/>
    <mergeCell ref="AD95:AD96"/>
    <mergeCell ref="AO95:AO96"/>
    <mergeCell ref="I96:J96"/>
    <mergeCell ref="L96:M96"/>
    <mergeCell ref="X96:Y96"/>
    <mergeCell ref="AA96:AB96"/>
    <mergeCell ref="AE96:AN96"/>
    <mergeCell ref="I97:J97"/>
    <mergeCell ref="L97:M97"/>
    <mergeCell ref="X97:Y97"/>
    <mergeCell ref="AA97:AB97"/>
    <mergeCell ref="AE97:AN97"/>
    <mergeCell ref="D102:E102"/>
    <mergeCell ref="W102:Z102"/>
    <mergeCell ref="W103:Z103"/>
    <mergeCell ref="AD103:AD104"/>
    <mergeCell ref="AE103:AN104"/>
    <mergeCell ref="AC116:AP116"/>
    <mergeCell ref="A110:AB110"/>
    <mergeCell ref="AC110:AP113"/>
    <mergeCell ref="A111:AB111"/>
    <mergeCell ref="A112:AB112"/>
    <mergeCell ref="AC114:AP114"/>
    <mergeCell ref="AC115:AP115"/>
    <mergeCell ref="AO103:AO104"/>
    <mergeCell ref="I98:J98"/>
    <mergeCell ref="L98:M98"/>
    <mergeCell ref="X98:Y98"/>
    <mergeCell ref="AA98:AB98"/>
    <mergeCell ref="A100:AB100"/>
    <mergeCell ref="D101:E101"/>
    <mergeCell ref="W101:Z101"/>
    <mergeCell ref="A107:AB108"/>
    <mergeCell ref="AC108:AP109"/>
    <mergeCell ref="A109:AB109"/>
    <mergeCell ref="A105:AB105"/>
    <mergeCell ref="AD105:AO105"/>
    <mergeCell ref="AF106:AG106"/>
    <mergeCell ref="AH106:AL106"/>
    <mergeCell ref="AM106:AO106"/>
  </mergeCells>
  <printOptions horizontalCentered="1"/>
  <pageMargins left="0.23622047244093999" right="0.23622047244094499" top="0.39370078740157499" bottom="0.31496062992126" header="0" footer="0.31496062992126"/>
  <pageSetup paperSize="9" orientation="portrait" r:id="rId1"/>
  <drawing r:id="rId2"/>
  <webPublishItems count="1">
    <webPublishItem id="2436" divId="Book2_2436" sourceType="range" sourceRef="A1:AT117" destinationFile="C:\Users\mumee\OneDrive - apps.losrios.edu\Desktop\เกรดม.3_2560.xlsx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5"/>
  <sheetViews>
    <sheetView zoomScale="205" zoomScaleNormal="205" workbookViewId="0">
      <selection activeCell="A5" sqref="A5"/>
    </sheetView>
  </sheetViews>
  <sheetFormatPr defaultRowHeight="17.25"/>
  <cols>
    <col min="1" max="1" width="22.5703125" bestFit="1" customWidth="1"/>
    <col min="3" max="3" width="9" style="20"/>
    <col min="5" max="6" width="9" style="95"/>
  </cols>
  <sheetData>
    <row r="2" spans="1:14">
      <c r="A2" s="19" t="s">
        <v>38</v>
      </c>
      <c r="B2" s="20" t="s">
        <v>213</v>
      </c>
      <c r="C2" s="20" t="s">
        <v>241</v>
      </c>
      <c r="D2" s="20" t="str">
        <f>B2&amp;C2</f>
        <v>Tha|6</v>
      </c>
      <c r="E2" s="262" t="str">
        <f t="shared" ref="E2" si="0">B2&amp;C2</f>
        <v>Tha|6</v>
      </c>
      <c r="F2" s="262"/>
      <c r="G2" s="20"/>
      <c r="H2" s="20"/>
      <c r="I2" s="20"/>
      <c r="J2" s="21"/>
      <c r="K2" s="225">
        <v>1.5</v>
      </c>
      <c r="L2" s="226"/>
      <c r="M2" s="234" t="s">
        <v>211</v>
      </c>
      <c r="N2" s="235"/>
    </row>
    <row r="3" spans="1:14">
      <c r="A3" s="19" t="s">
        <v>41</v>
      </c>
      <c r="B3" s="20" t="s">
        <v>214</v>
      </c>
      <c r="C3" s="20" t="s">
        <v>241</v>
      </c>
      <c r="D3" s="20" t="str">
        <f t="shared" ref="D3:D15" si="1">B3&amp;C3</f>
        <v>Math|6</v>
      </c>
      <c r="E3" s="262" t="str">
        <f t="shared" ref="E3:E15" si="2">B3&amp;C3</f>
        <v>Math|6</v>
      </c>
      <c r="F3" s="262"/>
      <c r="G3" s="20"/>
      <c r="H3" s="20"/>
      <c r="I3" s="20"/>
      <c r="J3" s="21"/>
      <c r="K3" s="225">
        <v>1.5</v>
      </c>
      <c r="L3" s="226"/>
      <c r="M3" s="234" t="s">
        <v>212</v>
      </c>
      <c r="N3" s="235"/>
    </row>
    <row r="4" spans="1:14">
      <c r="A4" s="19" t="s">
        <v>44</v>
      </c>
      <c r="B4" s="20" t="s">
        <v>215</v>
      </c>
      <c r="C4" s="20" t="s">
        <v>241</v>
      </c>
      <c r="D4" s="20" t="str">
        <f t="shared" si="1"/>
        <v>Tha2|6</v>
      </c>
      <c r="E4" s="262" t="str">
        <f t="shared" si="2"/>
        <v>Tha2|6</v>
      </c>
      <c r="F4" s="262"/>
      <c r="G4" s="20"/>
      <c r="H4" s="20"/>
      <c r="I4" s="20"/>
      <c r="J4" s="21"/>
      <c r="K4" s="225">
        <v>0.5</v>
      </c>
      <c r="L4" s="226"/>
      <c r="M4" s="234" t="s">
        <v>210</v>
      </c>
      <c r="N4" s="235"/>
    </row>
    <row r="5" spans="1:14">
      <c r="A5" s="19" t="s">
        <v>47</v>
      </c>
      <c r="B5" s="20" t="s">
        <v>216</v>
      </c>
      <c r="C5" s="20" t="s">
        <v>241</v>
      </c>
      <c r="D5" s="20" t="str">
        <f t="shared" si="1"/>
        <v>Sci|6</v>
      </c>
      <c r="E5" s="262" t="str">
        <f t="shared" si="2"/>
        <v>Sci|6</v>
      </c>
      <c r="F5" s="262"/>
      <c r="G5" s="20"/>
      <c r="H5" s="20"/>
      <c r="I5" s="20"/>
      <c r="J5" s="21"/>
      <c r="K5" s="225">
        <v>1.5</v>
      </c>
      <c r="L5" s="226"/>
      <c r="M5" s="234" t="s">
        <v>210</v>
      </c>
      <c r="N5" s="235"/>
    </row>
    <row r="6" spans="1:14">
      <c r="A6" s="19" t="s">
        <v>50</v>
      </c>
      <c r="B6" s="20" t="s">
        <v>217</v>
      </c>
      <c r="C6" s="20" t="s">
        <v>241</v>
      </c>
      <c r="D6" s="20" t="str">
        <f t="shared" si="1"/>
        <v>So|6</v>
      </c>
      <c r="E6" s="262" t="str">
        <f t="shared" si="2"/>
        <v>So|6</v>
      </c>
      <c r="F6" s="262"/>
      <c r="G6" s="20"/>
      <c r="H6" s="20"/>
      <c r="I6" s="20"/>
      <c r="J6" s="21"/>
      <c r="K6" s="225">
        <v>1.5</v>
      </c>
      <c r="L6" s="226"/>
      <c r="M6" s="234" t="s">
        <v>210</v>
      </c>
      <c r="N6" s="235"/>
    </row>
    <row r="7" spans="1:14">
      <c r="A7" s="19" t="s">
        <v>53</v>
      </c>
      <c r="B7" s="20" t="s">
        <v>218</v>
      </c>
      <c r="C7" s="20" t="s">
        <v>241</v>
      </c>
      <c r="D7" s="20" t="str">
        <f t="shared" si="1"/>
        <v>His|6</v>
      </c>
      <c r="E7" s="262" t="str">
        <f t="shared" si="2"/>
        <v>His|6</v>
      </c>
      <c r="F7" s="262"/>
      <c r="G7" s="20"/>
      <c r="H7" s="20"/>
      <c r="I7" s="20"/>
      <c r="J7" s="21"/>
      <c r="K7" s="225">
        <v>0.5</v>
      </c>
      <c r="L7" s="226"/>
      <c r="M7" s="234" t="s">
        <v>210</v>
      </c>
      <c r="N7" s="235"/>
    </row>
    <row r="8" spans="1:14">
      <c r="A8" s="19" t="s">
        <v>56</v>
      </c>
      <c r="B8" s="20" t="s">
        <v>219</v>
      </c>
      <c r="C8" s="20" t="s">
        <v>241</v>
      </c>
      <c r="D8" s="20" t="str">
        <f t="shared" si="1"/>
        <v>Qur|6</v>
      </c>
      <c r="E8" s="262" t="str">
        <f t="shared" si="2"/>
        <v>Qur|6</v>
      </c>
      <c r="F8" s="262"/>
      <c r="G8" s="20"/>
      <c r="H8" s="20"/>
      <c r="I8" s="20"/>
      <c r="J8" s="21"/>
      <c r="K8" s="225">
        <v>1</v>
      </c>
      <c r="L8" s="226"/>
      <c r="M8" s="234" t="s">
        <v>210</v>
      </c>
      <c r="N8" s="235"/>
    </row>
    <row r="9" spans="1:14">
      <c r="A9" s="19" t="s">
        <v>59</v>
      </c>
      <c r="B9" s="20" t="s">
        <v>220</v>
      </c>
      <c r="C9" s="20" t="s">
        <v>241</v>
      </c>
      <c r="D9" s="20" t="str">
        <f t="shared" si="1"/>
        <v>Poli|6</v>
      </c>
      <c r="E9" s="262" t="str">
        <f t="shared" si="2"/>
        <v>Poli|6</v>
      </c>
      <c r="F9" s="262"/>
      <c r="G9" s="20"/>
      <c r="H9" s="20"/>
      <c r="I9" s="20"/>
      <c r="J9" s="21"/>
      <c r="K9" s="225">
        <v>0.5</v>
      </c>
      <c r="L9" s="226"/>
      <c r="M9" s="234" t="s">
        <v>210</v>
      </c>
      <c r="N9" s="235"/>
    </row>
    <row r="10" spans="1:14">
      <c r="A10" s="19" t="s">
        <v>62</v>
      </c>
      <c r="B10" s="20" t="s">
        <v>221</v>
      </c>
      <c r="C10" s="20" t="s">
        <v>241</v>
      </c>
      <c r="D10" s="20" t="str">
        <f t="shared" si="1"/>
        <v>Helth|6</v>
      </c>
      <c r="E10" s="262" t="str">
        <f t="shared" si="2"/>
        <v>Helth|6</v>
      </c>
      <c r="F10" s="262"/>
      <c r="G10" s="20"/>
      <c r="H10" s="20"/>
      <c r="I10" s="20"/>
      <c r="J10" s="21"/>
      <c r="K10" s="225">
        <v>0.5</v>
      </c>
      <c r="L10" s="226"/>
      <c r="M10" s="234" t="s">
        <v>210</v>
      </c>
      <c r="N10" s="235"/>
    </row>
    <row r="11" spans="1:14">
      <c r="A11" s="19" t="s">
        <v>65</v>
      </c>
      <c r="B11" s="20" t="s">
        <v>222</v>
      </c>
      <c r="C11" s="20" t="s">
        <v>241</v>
      </c>
      <c r="D11" s="20" t="str">
        <f t="shared" si="1"/>
        <v>Sport|6</v>
      </c>
      <c r="E11" s="262" t="str">
        <f t="shared" si="2"/>
        <v>Sport|6</v>
      </c>
      <c r="F11" s="262"/>
      <c r="G11" s="20"/>
      <c r="H11" s="20"/>
      <c r="I11" s="20"/>
      <c r="J11" s="21"/>
      <c r="K11" s="225">
        <v>0.5</v>
      </c>
      <c r="L11" s="226"/>
      <c r="M11" s="234" t="s">
        <v>210</v>
      </c>
      <c r="N11" s="235"/>
    </row>
    <row r="12" spans="1:14">
      <c r="A12" s="19" t="s">
        <v>68</v>
      </c>
      <c r="B12" s="20" t="s">
        <v>223</v>
      </c>
      <c r="C12" s="20" t="s">
        <v>241</v>
      </c>
      <c r="D12" s="20" t="str">
        <f t="shared" si="1"/>
        <v>Art|6</v>
      </c>
      <c r="E12" s="262" t="str">
        <f t="shared" si="2"/>
        <v>Art|6</v>
      </c>
      <c r="F12" s="262"/>
      <c r="G12" s="20"/>
      <c r="H12" s="20"/>
      <c r="I12" s="20"/>
      <c r="J12" s="21"/>
      <c r="K12" s="225">
        <v>1</v>
      </c>
      <c r="L12" s="226"/>
      <c r="M12" s="234" t="s">
        <v>210</v>
      </c>
      <c r="N12" s="235"/>
    </row>
    <row r="13" spans="1:14">
      <c r="A13" s="19" t="s">
        <v>71</v>
      </c>
      <c r="B13" s="20" t="s">
        <v>224</v>
      </c>
      <c r="C13" s="20" t="s">
        <v>241</v>
      </c>
      <c r="D13" s="20" t="str">
        <f t="shared" si="1"/>
        <v>Thech|6</v>
      </c>
      <c r="E13" s="262" t="str">
        <f t="shared" si="2"/>
        <v>Thech|6</v>
      </c>
      <c r="F13" s="262"/>
      <c r="G13" s="20"/>
      <c r="H13" s="20"/>
      <c r="I13" s="20"/>
      <c r="J13" s="21"/>
      <c r="K13" s="225">
        <v>1</v>
      </c>
      <c r="L13" s="226"/>
      <c r="M13" s="234" t="s">
        <v>210</v>
      </c>
      <c r="N13" s="235"/>
    </row>
    <row r="14" spans="1:14">
      <c r="A14" s="19" t="s">
        <v>74</v>
      </c>
      <c r="B14" s="20" t="s">
        <v>225</v>
      </c>
      <c r="C14" s="20" t="s">
        <v>241</v>
      </c>
      <c r="D14" s="20" t="str">
        <f t="shared" si="1"/>
        <v>Eng|6</v>
      </c>
      <c r="E14" s="262" t="str">
        <f t="shared" si="2"/>
        <v>Eng|6</v>
      </c>
      <c r="F14" s="262"/>
      <c r="G14" s="20"/>
      <c r="H14" s="20"/>
      <c r="I14" s="20"/>
      <c r="J14" s="21"/>
      <c r="K14" s="225">
        <v>1.5</v>
      </c>
      <c r="L14" s="226"/>
      <c r="M14" s="234" t="s">
        <v>210</v>
      </c>
      <c r="N14" s="235"/>
    </row>
    <row r="15" spans="1:14">
      <c r="A15" s="19" t="s">
        <v>77</v>
      </c>
      <c r="B15" s="20" t="s">
        <v>226</v>
      </c>
      <c r="C15" s="20" t="s">
        <v>241</v>
      </c>
      <c r="D15" s="20" t="str">
        <f t="shared" si="1"/>
        <v>Ara|6</v>
      </c>
      <c r="E15" s="262" t="str">
        <f t="shared" si="2"/>
        <v>Ara|6</v>
      </c>
      <c r="F15" s="262"/>
      <c r="G15" s="20"/>
      <c r="H15" s="20"/>
      <c r="I15" s="20"/>
      <c r="J15" s="21"/>
      <c r="K15" s="225">
        <v>1</v>
      </c>
      <c r="L15" s="226"/>
      <c r="M15" s="234" t="s">
        <v>210</v>
      </c>
      <c r="N15" s="235"/>
    </row>
  </sheetData>
  <mergeCells count="42">
    <mergeCell ref="K14:L14"/>
    <mergeCell ref="M14:N14"/>
    <mergeCell ref="K15:L15"/>
    <mergeCell ref="M15:N15"/>
    <mergeCell ref="K12:L12"/>
    <mergeCell ref="M12:N12"/>
    <mergeCell ref="K13:L13"/>
    <mergeCell ref="M13:N13"/>
    <mergeCell ref="K10:L10"/>
    <mergeCell ref="M10:N10"/>
    <mergeCell ref="K11:L11"/>
    <mergeCell ref="M11:N11"/>
    <mergeCell ref="K8:L8"/>
    <mergeCell ref="M8:N8"/>
    <mergeCell ref="K9:L9"/>
    <mergeCell ref="M9:N9"/>
    <mergeCell ref="K6:L6"/>
    <mergeCell ref="M6:N6"/>
    <mergeCell ref="K7:L7"/>
    <mergeCell ref="M7:N7"/>
    <mergeCell ref="K4:L4"/>
    <mergeCell ref="M4:N4"/>
    <mergeCell ref="K5:L5"/>
    <mergeCell ref="M5:N5"/>
    <mergeCell ref="K2:L2"/>
    <mergeCell ref="M2:N2"/>
    <mergeCell ref="K3:L3"/>
    <mergeCell ref="M3:N3"/>
    <mergeCell ref="E2:F2"/>
    <mergeCell ref="E3:F3"/>
    <mergeCell ref="E4:F4"/>
    <mergeCell ref="E5:F5"/>
    <mergeCell ref="E6:F6"/>
    <mergeCell ref="E7:F7"/>
    <mergeCell ref="E8:F8"/>
    <mergeCell ref="E14:F14"/>
    <mergeCell ref="E15:F15"/>
    <mergeCell ref="E9:F9"/>
    <mergeCell ref="E10:F10"/>
    <mergeCell ref="E11:F11"/>
    <mergeCell ref="E12:F12"/>
    <mergeCell ref="E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F943-3AFA-4D19-A2D1-68C30A17FBA0}">
  <dimension ref="A1:R206"/>
  <sheetViews>
    <sheetView topLeftCell="A56" workbookViewId="0">
      <selection activeCell="N57" sqref="N57"/>
    </sheetView>
  </sheetViews>
  <sheetFormatPr defaultRowHeight="15.75"/>
  <cols>
    <col min="14" max="14" width="26.28515625" style="269" customWidth="1"/>
    <col min="15" max="15" width="26.28515625" style="269" bestFit="1" customWidth="1"/>
    <col min="16" max="17" width="17.140625" style="269" customWidth="1"/>
    <col min="18" max="18" width="17.140625" style="263" customWidth="1"/>
  </cols>
  <sheetData>
    <row r="1" spans="1:18" ht="18.75">
      <c r="A1" t="s">
        <v>319</v>
      </c>
      <c r="B1" t="e">
        <f>VLOOKUP(A1,$O$1:$O$84,2,f)</f>
        <v>#NAME?</v>
      </c>
      <c r="N1" s="266" t="s">
        <v>356</v>
      </c>
      <c r="O1" s="266" t="s">
        <v>227</v>
      </c>
      <c r="P1" s="266" t="s">
        <v>147</v>
      </c>
      <c r="Q1" s="267" t="s">
        <v>227</v>
      </c>
      <c r="R1" s="265"/>
    </row>
    <row r="2" spans="1:18" ht="18.75">
      <c r="A2" t="s">
        <v>320</v>
      </c>
      <c r="B2" t="e">
        <f>VLOOKUP(A2,$O$1:$O$84,2,f)</f>
        <v>#NAME?</v>
      </c>
      <c r="N2" s="266" t="s">
        <v>347</v>
      </c>
      <c r="O2" s="266" t="s">
        <v>228</v>
      </c>
      <c r="P2" s="266" t="s">
        <v>149</v>
      </c>
      <c r="Q2" s="267" t="s">
        <v>228</v>
      </c>
      <c r="R2" s="265"/>
    </row>
    <row r="3" spans="1:18" ht="18.75">
      <c r="A3" t="s">
        <v>321</v>
      </c>
      <c r="B3" t="e">
        <f>VLOOKUP(A3,$O$1:$O$84,2,f)</f>
        <v>#NAME?</v>
      </c>
      <c r="N3" s="266" t="s">
        <v>430</v>
      </c>
      <c r="O3" s="266" t="s">
        <v>229</v>
      </c>
      <c r="P3" s="266" t="s">
        <v>474</v>
      </c>
      <c r="Q3" s="267" t="s">
        <v>229</v>
      </c>
      <c r="R3" s="265"/>
    </row>
    <row r="4" spans="1:18" ht="18.75">
      <c r="A4" t="s">
        <v>322</v>
      </c>
      <c r="B4" t="e">
        <f>VLOOKUP(A4,$O$1:$O$84,2,f)</f>
        <v>#NAME?</v>
      </c>
      <c r="N4" s="266" t="s">
        <v>379</v>
      </c>
      <c r="O4" s="266" t="s">
        <v>230</v>
      </c>
      <c r="P4" s="266" t="s">
        <v>151</v>
      </c>
      <c r="Q4" s="267" t="s">
        <v>230</v>
      </c>
      <c r="R4" s="265"/>
    </row>
    <row r="5" spans="1:18" ht="18.75">
      <c r="A5" t="s">
        <v>323</v>
      </c>
      <c r="B5" t="e">
        <f>VLOOKUP(A5,$O$1:$O$84,2,f)</f>
        <v>#NAME?</v>
      </c>
      <c r="N5" s="266" t="s">
        <v>408</v>
      </c>
      <c r="O5" s="266" t="s">
        <v>231</v>
      </c>
      <c r="P5" s="266" t="s">
        <v>475</v>
      </c>
      <c r="Q5" s="267" t="s">
        <v>231</v>
      </c>
      <c r="R5" s="265"/>
    </row>
    <row r="6" spans="1:18" ht="18.75">
      <c r="A6" t="s">
        <v>324</v>
      </c>
      <c r="B6" t="e">
        <f>VLOOKUP(A6,$O$1:$O$84,2,f)</f>
        <v>#NAME?</v>
      </c>
      <c r="N6" s="266" t="s">
        <v>409</v>
      </c>
      <c r="O6" s="266" t="s">
        <v>232</v>
      </c>
      <c r="P6" s="266" t="s">
        <v>476</v>
      </c>
      <c r="Q6" s="267" t="s">
        <v>232</v>
      </c>
      <c r="R6" s="265"/>
    </row>
    <row r="7" spans="1:18" ht="18.75">
      <c r="A7" t="s">
        <v>325</v>
      </c>
      <c r="B7" t="e">
        <f>VLOOKUP(A7,$O$1:$O$84,2,f)</f>
        <v>#NAME?</v>
      </c>
      <c r="N7" s="266" t="s">
        <v>463</v>
      </c>
      <c r="O7" s="266" t="s">
        <v>233</v>
      </c>
      <c r="P7" s="266" t="s">
        <v>477</v>
      </c>
      <c r="Q7" s="267" t="s">
        <v>233</v>
      </c>
      <c r="R7" s="265"/>
    </row>
    <row r="8" spans="1:18" ht="18.75">
      <c r="A8" t="s">
        <v>326</v>
      </c>
      <c r="B8" t="e">
        <f>VLOOKUP(A8,$O$1:$O$84,2,f)</f>
        <v>#NAME?</v>
      </c>
      <c r="N8" s="266" t="s">
        <v>457</v>
      </c>
      <c r="O8" s="266" t="s">
        <v>234</v>
      </c>
      <c r="P8" s="266" t="s">
        <v>478</v>
      </c>
      <c r="Q8" s="267" t="s">
        <v>234</v>
      </c>
      <c r="R8" s="265"/>
    </row>
    <row r="9" spans="1:18" ht="18.75">
      <c r="A9" t="s">
        <v>327</v>
      </c>
      <c r="B9" t="e">
        <f>VLOOKUP(A9,$O$1:$O$84,2,f)</f>
        <v>#NAME?</v>
      </c>
      <c r="N9" s="266" t="s">
        <v>368</v>
      </c>
      <c r="O9" s="266" t="s">
        <v>235</v>
      </c>
      <c r="P9" s="266" t="s">
        <v>479</v>
      </c>
      <c r="Q9" s="267" t="s">
        <v>235</v>
      </c>
      <c r="R9" s="265"/>
    </row>
    <row r="10" spans="1:18" ht="18.75">
      <c r="A10" t="s">
        <v>328</v>
      </c>
      <c r="B10" t="e">
        <f>VLOOKUP(A10,$O$1:$O$84,2,f)</f>
        <v>#NAME?</v>
      </c>
      <c r="N10" s="266" t="s">
        <v>390</v>
      </c>
      <c r="O10" s="266" t="s">
        <v>236</v>
      </c>
      <c r="P10" s="266" t="s">
        <v>480</v>
      </c>
      <c r="Q10" s="267" t="s">
        <v>236</v>
      </c>
      <c r="R10" s="265"/>
    </row>
    <row r="11" spans="1:18" ht="18.75">
      <c r="A11" t="s">
        <v>329</v>
      </c>
      <c r="B11" t="e">
        <f>VLOOKUP(A11,$O$1:$O$84,2,f)</f>
        <v>#NAME?</v>
      </c>
      <c r="N11" s="266" t="s">
        <v>332</v>
      </c>
      <c r="O11" s="266" t="s">
        <v>237</v>
      </c>
      <c r="P11" s="266" t="s">
        <v>156</v>
      </c>
      <c r="Q11" s="267" t="s">
        <v>237</v>
      </c>
      <c r="R11" s="265"/>
    </row>
    <row r="12" spans="1:18" ht="18.75">
      <c r="A12" t="s">
        <v>329</v>
      </c>
      <c r="B12" t="e">
        <f>VLOOKUP(A12,$O$1:$O$84,2,f)</f>
        <v>#NAME?</v>
      </c>
      <c r="N12" s="266" t="s">
        <v>325</v>
      </c>
      <c r="O12" s="266" t="s">
        <v>238</v>
      </c>
      <c r="P12" s="266" t="s">
        <v>158</v>
      </c>
      <c r="Q12" s="267" t="s">
        <v>238</v>
      </c>
      <c r="R12" s="265"/>
    </row>
    <row r="13" spans="1:18" ht="18.75">
      <c r="A13" t="s">
        <v>330</v>
      </c>
      <c r="B13" t="e">
        <f>VLOOKUP(A13,$O$1:$O$84,2,f)</f>
        <v>#NAME?</v>
      </c>
      <c r="N13" s="266" t="s">
        <v>439</v>
      </c>
      <c r="O13" s="266" t="s">
        <v>239</v>
      </c>
      <c r="P13" s="266" t="s">
        <v>171</v>
      </c>
      <c r="Q13" s="267" t="s">
        <v>239</v>
      </c>
      <c r="R13" s="265"/>
    </row>
    <row r="14" spans="1:18" ht="18.75">
      <c r="A14" t="s">
        <v>331</v>
      </c>
      <c r="B14" t="e">
        <f>VLOOKUP(A14,$O$1:$O$84,2,f)</f>
        <v>#NAME?</v>
      </c>
      <c r="N14" s="266" t="s">
        <v>448</v>
      </c>
      <c r="O14" s="266" t="s">
        <v>240</v>
      </c>
      <c r="P14" s="266" t="s">
        <v>481</v>
      </c>
      <c r="Q14" s="267" t="s">
        <v>240</v>
      </c>
      <c r="R14" s="265"/>
    </row>
    <row r="15" spans="1:18" ht="18.75">
      <c r="A15" t="s">
        <v>332</v>
      </c>
      <c r="B15" t="e">
        <f>VLOOKUP(A15,$O$1:$O$84,2,f)</f>
        <v>#NAME?</v>
      </c>
      <c r="N15" s="266" t="s">
        <v>357</v>
      </c>
      <c r="O15" s="266" t="s">
        <v>242</v>
      </c>
      <c r="P15" s="266" t="s">
        <v>147</v>
      </c>
      <c r="Q15" s="267" t="s">
        <v>242</v>
      </c>
      <c r="R15" s="265"/>
    </row>
    <row r="16" spans="1:18" ht="18.75">
      <c r="A16" t="s">
        <v>333</v>
      </c>
      <c r="B16" t="e">
        <f>VLOOKUP(A16,$O$1:$O$84,2,f)</f>
        <v>#NAME?</v>
      </c>
      <c r="N16" s="266" t="s">
        <v>431</v>
      </c>
      <c r="O16" s="266" t="s">
        <v>243</v>
      </c>
      <c r="P16" s="266" t="s">
        <v>482</v>
      </c>
      <c r="Q16" s="267" t="s">
        <v>243</v>
      </c>
      <c r="R16" s="265"/>
    </row>
    <row r="17" spans="1:18" ht="18.75">
      <c r="A17" t="s">
        <v>334</v>
      </c>
      <c r="B17" t="e">
        <f>VLOOKUP(A17,$O$1:$O$84,2,f)</f>
        <v>#NAME?</v>
      </c>
      <c r="N17" s="266" t="s">
        <v>348</v>
      </c>
      <c r="O17" s="266" t="s">
        <v>244</v>
      </c>
      <c r="P17" s="266" t="s">
        <v>149</v>
      </c>
      <c r="Q17" s="267" t="s">
        <v>244</v>
      </c>
      <c r="R17" s="265"/>
    </row>
    <row r="18" spans="1:18" ht="18.75">
      <c r="A18" t="s">
        <v>335</v>
      </c>
      <c r="B18" t="e">
        <f>VLOOKUP(A18,$O$1:$O$84,2,f)</f>
        <v>#NAME?</v>
      </c>
      <c r="N18" s="266" t="s">
        <v>380</v>
      </c>
      <c r="O18" s="266" t="s">
        <v>245</v>
      </c>
      <c r="P18" s="266" t="s">
        <v>151</v>
      </c>
      <c r="Q18" s="267" t="s">
        <v>245</v>
      </c>
      <c r="R18" s="265"/>
    </row>
    <row r="19" spans="1:18" ht="18.75">
      <c r="A19" t="s">
        <v>336</v>
      </c>
      <c r="B19" t="e">
        <f>VLOOKUP(A19,$O$1:$O$84,2,f)</f>
        <v>#NAME?</v>
      </c>
      <c r="N19" s="266" t="s">
        <v>409</v>
      </c>
      <c r="O19" s="266" t="s">
        <v>246</v>
      </c>
      <c r="P19" s="266" t="s">
        <v>475</v>
      </c>
      <c r="Q19" s="267" t="s">
        <v>246</v>
      </c>
      <c r="R19" s="265"/>
    </row>
    <row r="20" spans="1:18" ht="18.75">
      <c r="A20" t="s">
        <v>336</v>
      </c>
      <c r="B20" t="e">
        <f>VLOOKUP(A20,$O$1:$O$84,2,f)</f>
        <v>#NAME?</v>
      </c>
      <c r="N20" s="266" t="s">
        <v>420</v>
      </c>
      <c r="O20" s="266" t="s">
        <v>247</v>
      </c>
      <c r="P20" s="266" t="s">
        <v>476</v>
      </c>
      <c r="Q20" s="267" t="s">
        <v>247</v>
      </c>
      <c r="R20" s="265"/>
    </row>
    <row r="21" spans="1:18" ht="18.75">
      <c r="A21" t="s">
        <v>337</v>
      </c>
      <c r="B21" t="e">
        <f>VLOOKUP(A21,$O$1:$O$84,2,f)</f>
        <v>#NAME?</v>
      </c>
      <c r="N21" s="266" t="s">
        <v>464</v>
      </c>
      <c r="O21" s="266" t="s">
        <v>248</v>
      </c>
      <c r="P21" s="266" t="s">
        <v>483</v>
      </c>
      <c r="Q21" s="267" t="s">
        <v>248</v>
      </c>
      <c r="R21" s="265"/>
    </row>
    <row r="22" spans="1:18" ht="18.75">
      <c r="A22" t="s">
        <v>337</v>
      </c>
      <c r="B22" t="e">
        <f>VLOOKUP(A22,$O$1:$O$84,2,f)</f>
        <v>#NAME?</v>
      </c>
      <c r="N22" s="266" t="s">
        <v>458</v>
      </c>
      <c r="O22" s="266" t="s">
        <v>249</v>
      </c>
      <c r="P22" s="266" t="s">
        <v>484</v>
      </c>
      <c r="Q22" s="267" t="s">
        <v>249</v>
      </c>
      <c r="R22" s="265"/>
    </row>
    <row r="23" spans="1:18" ht="18.75">
      <c r="A23" t="s">
        <v>337</v>
      </c>
      <c r="B23" t="e">
        <f>VLOOKUP(A23,$O$1:$O$84,2,f)</f>
        <v>#NAME?</v>
      </c>
      <c r="N23" s="266" t="s">
        <v>369</v>
      </c>
      <c r="O23" s="266" t="s">
        <v>250</v>
      </c>
      <c r="P23" s="266" t="s">
        <v>479</v>
      </c>
      <c r="Q23" s="267" t="s">
        <v>250</v>
      </c>
      <c r="R23" s="265"/>
    </row>
    <row r="24" spans="1:18" ht="18.75">
      <c r="A24" t="s">
        <v>337</v>
      </c>
      <c r="B24" t="e">
        <f>VLOOKUP(A24,$O$1:$O$84,2,f)</f>
        <v>#NAME?</v>
      </c>
      <c r="N24" s="266" t="s">
        <v>391</v>
      </c>
      <c r="O24" s="266" t="s">
        <v>251</v>
      </c>
      <c r="P24" s="266" t="s">
        <v>480</v>
      </c>
      <c r="Q24" s="267" t="s">
        <v>251</v>
      </c>
      <c r="R24" s="265"/>
    </row>
    <row r="25" spans="1:18" ht="18.75">
      <c r="A25" t="s">
        <v>337</v>
      </c>
      <c r="B25" t="e">
        <f>VLOOKUP(A25,$O$1:$O$84,2,f)</f>
        <v>#NAME?</v>
      </c>
      <c r="N25" s="266" t="s">
        <v>333</v>
      </c>
      <c r="O25" s="266" t="s">
        <v>252</v>
      </c>
      <c r="P25" s="266" t="s">
        <v>156</v>
      </c>
      <c r="Q25" s="267" t="s">
        <v>252</v>
      </c>
      <c r="R25" s="265"/>
    </row>
    <row r="26" spans="1:18" ht="18.75">
      <c r="A26" t="s">
        <v>338</v>
      </c>
      <c r="B26" t="e">
        <f>VLOOKUP(A26,$O$1:$O$84,2,f)</f>
        <v>#NAME?</v>
      </c>
      <c r="N26" s="266" t="s">
        <v>326</v>
      </c>
      <c r="O26" s="266" t="s">
        <v>253</v>
      </c>
      <c r="P26" s="266" t="s">
        <v>158</v>
      </c>
      <c r="Q26" s="267" t="s">
        <v>253</v>
      </c>
      <c r="R26" s="265"/>
    </row>
    <row r="27" spans="1:18" ht="18.75">
      <c r="A27" t="s">
        <v>338</v>
      </c>
      <c r="B27" t="e">
        <f>VLOOKUP(A27,$O$1:$O$84,2,f)</f>
        <v>#NAME?</v>
      </c>
      <c r="N27" s="266" t="s">
        <v>440</v>
      </c>
      <c r="O27" s="266" t="s">
        <v>254</v>
      </c>
      <c r="P27" s="266" t="s">
        <v>171</v>
      </c>
      <c r="Q27" s="267" t="s">
        <v>254</v>
      </c>
      <c r="R27" s="265"/>
    </row>
    <row r="28" spans="1:18" ht="18.75">
      <c r="A28" t="s">
        <v>338</v>
      </c>
      <c r="B28" t="e">
        <f>VLOOKUP(A28,$O$1:$O$84,2,f)</f>
        <v>#NAME?</v>
      </c>
      <c r="N28" s="266" t="s">
        <v>449</v>
      </c>
      <c r="O28" s="266" t="s">
        <v>255</v>
      </c>
      <c r="P28" s="266" t="s">
        <v>485</v>
      </c>
      <c r="Q28" s="267" t="s">
        <v>255</v>
      </c>
      <c r="R28" s="265"/>
    </row>
    <row r="29" spans="1:18" ht="18.75">
      <c r="A29" t="s">
        <v>338</v>
      </c>
      <c r="B29" t="e">
        <f>VLOOKUP(A29,$O$1:$O$84,2,f)</f>
        <v>#NAME?</v>
      </c>
      <c r="N29" s="268" t="s">
        <v>358</v>
      </c>
      <c r="O29" s="268" t="s">
        <v>256</v>
      </c>
      <c r="P29" s="268" t="s">
        <v>147</v>
      </c>
      <c r="Q29" s="267" t="s">
        <v>256</v>
      </c>
      <c r="R29" s="264"/>
    </row>
    <row r="30" spans="1:18" ht="18.75">
      <c r="A30" t="s">
        <v>338</v>
      </c>
      <c r="B30" t="e">
        <f>VLOOKUP(A30,$O$1:$O$84,2,f)</f>
        <v>#NAME?</v>
      </c>
      <c r="N30" s="268" t="s">
        <v>349</v>
      </c>
      <c r="O30" s="268" t="s">
        <v>257</v>
      </c>
      <c r="P30" s="268" t="s">
        <v>149</v>
      </c>
      <c r="Q30" s="267" t="s">
        <v>257</v>
      </c>
      <c r="R30" s="264"/>
    </row>
    <row r="31" spans="1:18" ht="18.75">
      <c r="A31" t="s">
        <v>338</v>
      </c>
      <c r="B31" t="e">
        <f>VLOOKUP(A31,$O$1:$O$84,2,f)</f>
        <v>#NAME?</v>
      </c>
      <c r="N31" s="268" t="s">
        <v>432</v>
      </c>
      <c r="O31" s="268" t="s">
        <v>258</v>
      </c>
      <c r="P31" s="268" t="s">
        <v>486</v>
      </c>
      <c r="Q31" s="267" t="s">
        <v>258</v>
      </c>
      <c r="R31" s="264"/>
    </row>
    <row r="32" spans="1:18" ht="18.75">
      <c r="A32" t="s">
        <v>338</v>
      </c>
      <c r="B32" t="e">
        <f>VLOOKUP(A32,$O$1:$O$84,2,f)</f>
        <v>#NAME?</v>
      </c>
      <c r="N32" s="268" t="s">
        <v>381</v>
      </c>
      <c r="O32" s="268" t="s">
        <v>259</v>
      </c>
      <c r="P32" s="268" t="s">
        <v>151</v>
      </c>
      <c r="Q32" s="267" t="s">
        <v>259</v>
      </c>
    </row>
    <row r="33" spans="1:17" ht="18.75">
      <c r="A33" t="s">
        <v>338</v>
      </c>
      <c r="B33" t="e">
        <f>VLOOKUP(A33,$O$1:$O$84,2,f)</f>
        <v>#NAME?</v>
      </c>
      <c r="N33" s="268" t="s">
        <v>410</v>
      </c>
      <c r="O33" s="268" t="s">
        <v>260</v>
      </c>
      <c r="P33" s="268" t="s">
        <v>475</v>
      </c>
      <c r="Q33" s="267" t="s">
        <v>260</v>
      </c>
    </row>
    <row r="34" spans="1:17" ht="18.75">
      <c r="A34" t="s">
        <v>338</v>
      </c>
      <c r="B34" t="e">
        <f>VLOOKUP(A34,$O$1:$O$84,2,f)</f>
        <v>#NAME?</v>
      </c>
      <c r="N34" s="268" t="s">
        <v>421</v>
      </c>
      <c r="O34" s="268" t="s">
        <v>261</v>
      </c>
      <c r="P34" s="268" t="s">
        <v>476</v>
      </c>
      <c r="Q34" s="267" t="s">
        <v>261</v>
      </c>
    </row>
    <row r="35" spans="1:17" ht="18.75">
      <c r="A35" t="s">
        <v>338</v>
      </c>
      <c r="B35" t="e">
        <f>VLOOKUP(A35,$O$1:$O$84,2,f)</f>
        <v>#NAME?</v>
      </c>
      <c r="N35" s="268" t="s">
        <v>465</v>
      </c>
      <c r="O35" s="268" t="s">
        <v>262</v>
      </c>
      <c r="P35" s="268" t="s">
        <v>487</v>
      </c>
      <c r="Q35" s="267" t="s">
        <v>262</v>
      </c>
    </row>
    <row r="36" spans="1:17" ht="18.75">
      <c r="A36" t="s">
        <v>338</v>
      </c>
      <c r="B36" t="e">
        <f>VLOOKUP(A36,$O$1:$O$84,2,f)</f>
        <v>#NAME?</v>
      </c>
      <c r="N36" s="268" t="s">
        <v>459</v>
      </c>
      <c r="O36" s="268" t="s">
        <v>263</v>
      </c>
      <c r="P36" s="268" t="s">
        <v>488</v>
      </c>
      <c r="Q36" s="267" t="s">
        <v>263</v>
      </c>
    </row>
    <row r="37" spans="1:17" ht="18.75">
      <c r="A37" t="s">
        <v>339</v>
      </c>
      <c r="B37" t="e">
        <f>VLOOKUP(A37,$O$1:$O$84,2,f)</f>
        <v>#NAME?</v>
      </c>
      <c r="N37" s="268" t="s">
        <v>370</v>
      </c>
      <c r="O37" s="268" t="s">
        <v>264</v>
      </c>
      <c r="P37" s="268" t="s">
        <v>479</v>
      </c>
      <c r="Q37" s="267" t="s">
        <v>264</v>
      </c>
    </row>
    <row r="38" spans="1:17" ht="18.75">
      <c r="A38" t="s">
        <v>339</v>
      </c>
      <c r="B38" t="e">
        <f>VLOOKUP(A38,$O$1:$O$84,2,f)</f>
        <v>#NAME?</v>
      </c>
      <c r="N38" s="268" t="s">
        <v>392</v>
      </c>
      <c r="O38" s="268" t="s">
        <v>265</v>
      </c>
      <c r="P38" s="268" t="s">
        <v>480</v>
      </c>
      <c r="Q38" s="267" t="s">
        <v>265</v>
      </c>
    </row>
    <row r="39" spans="1:17" ht="18.75">
      <c r="A39" t="s">
        <v>339</v>
      </c>
      <c r="B39" t="e">
        <f>VLOOKUP(A39,$O$1:$O$84,2,f)</f>
        <v>#NAME?</v>
      </c>
      <c r="N39" s="268" t="s">
        <v>334</v>
      </c>
      <c r="O39" s="268" t="s">
        <v>266</v>
      </c>
      <c r="P39" s="268" t="s">
        <v>156</v>
      </c>
      <c r="Q39" s="267" t="s">
        <v>266</v>
      </c>
    </row>
    <row r="40" spans="1:17" ht="18.75">
      <c r="A40" t="s">
        <v>339</v>
      </c>
      <c r="B40" t="e">
        <f>VLOOKUP(A40,$O$1:$O$84,2,f)</f>
        <v>#NAME?</v>
      </c>
      <c r="N40" s="268" t="s">
        <v>327</v>
      </c>
      <c r="O40" s="268" t="s">
        <v>267</v>
      </c>
      <c r="P40" s="268" t="s">
        <v>158</v>
      </c>
      <c r="Q40" s="267" t="s">
        <v>267</v>
      </c>
    </row>
    <row r="41" spans="1:17" ht="18.75">
      <c r="A41" t="s">
        <v>339</v>
      </c>
      <c r="B41" t="e">
        <f>VLOOKUP(A41,$O$1:$O$84,2,f)</f>
        <v>#NAME?</v>
      </c>
      <c r="N41" s="268" t="s">
        <v>441</v>
      </c>
      <c r="O41" s="268" t="s">
        <v>268</v>
      </c>
      <c r="P41" s="268" t="s">
        <v>171</v>
      </c>
      <c r="Q41" s="267" t="s">
        <v>268</v>
      </c>
    </row>
    <row r="42" spans="1:17" ht="18.75">
      <c r="A42" t="s">
        <v>339</v>
      </c>
      <c r="B42" t="e">
        <f>VLOOKUP(A42,$O$1:$O$84,2,f)</f>
        <v>#NAME?</v>
      </c>
      <c r="N42" s="268" t="s">
        <v>450</v>
      </c>
      <c r="O42" s="268" t="s">
        <v>269</v>
      </c>
      <c r="P42" s="268" t="s">
        <v>489</v>
      </c>
      <c r="Q42" s="267" t="s">
        <v>269</v>
      </c>
    </row>
    <row r="43" spans="1:17" ht="18.75">
      <c r="A43" t="s">
        <v>339</v>
      </c>
      <c r="B43" t="e">
        <f>VLOOKUP(A43,$O$1:$O$84,2,f)</f>
        <v>#NAME?</v>
      </c>
      <c r="N43" s="268" t="s">
        <v>359</v>
      </c>
      <c r="O43" s="268" t="s">
        <v>270</v>
      </c>
      <c r="P43" s="268" t="s">
        <v>147</v>
      </c>
      <c r="Q43" s="267" t="s">
        <v>270</v>
      </c>
    </row>
    <row r="44" spans="1:17" ht="18.75">
      <c r="A44" t="s">
        <v>339</v>
      </c>
      <c r="B44" t="e">
        <f>VLOOKUP(A44,$O$1:$O$84,2,f)</f>
        <v>#NAME?</v>
      </c>
      <c r="N44" s="268" t="s">
        <v>350</v>
      </c>
      <c r="O44" s="268" t="s">
        <v>271</v>
      </c>
      <c r="P44" s="268" t="s">
        <v>149</v>
      </c>
      <c r="Q44" s="267" t="s">
        <v>271</v>
      </c>
    </row>
    <row r="45" spans="1:17" ht="18.75">
      <c r="A45" t="s">
        <v>339</v>
      </c>
      <c r="B45" t="e">
        <f>VLOOKUP(A45,$O$1:$O$84,2,f)</f>
        <v>#NAME?</v>
      </c>
      <c r="N45" s="268" t="s">
        <v>433</v>
      </c>
      <c r="O45" s="268" t="s">
        <v>272</v>
      </c>
      <c r="P45" s="268" t="s">
        <v>490</v>
      </c>
      <c r="Q45" s="267" t="s">
        <v>272</v>
      </c>
    </row>
    <row r="46" spans="1:17" ht="18.75">
      <c r="A46" t="s">
        <v>339</v>
      </c>
      <c r="B46" t="e">
        <f>VLOOKUP(A46,$O$1:$O$84,2,f)</f>
        <v>#NAME?</v>
      </c>
      <c r="N46" s="268" t="s">
        <v>382</v>
      </c>
      <c r="O46" s="268" t="s">
        <v>273</v>
      </c>
      <c r="P46" s="268" t="s">
        <v>151</v>
      </c>
      <c r="Q46" s="267" t="s">
        <v>273</v>
      </c>
    </row>
    <row r="47" spans="1:17" ht="18.75">
      <c r="A47" t="s">
        <v>340</v>
      </c>
      <c r="B47" t="e">
        <f>VLOOKUP(A47,$O$1:$O$84,2,f)</f>
        <v>#NAME?</v>
      </c>
      <c r="N47" s="268" t="s">
        <v>411</v>
      </c>
      <c r="O47" s="268" t="s">
        <v>274</v>
      </c>
      <c r="P47" s="268" t="s">
        <v>475</v>
      </c>
      <c r="Q47" s="267" t="s">
        <v>274</v>
      </c>
    </row>
    <row r="48" spans="1:17" ht="18.75">
      <c r="A48" t="s">
        <v>340</v>
      </c>
      <c r="B48" t="e">
        <f>VLOOKUP(A48,$O$1:$O$84,2,f)</f>
        <v>#NAME?</v>
      </c>
      <c r="N48" s="268" t="s">
        <v>422</v>
      </c>
      <c r="O48" s="268" t="s">
        <v>275</v>
      </c>
      <c r="P48" s="268" t="s">
        <v>476</v>
      </c>
      <c r="Q48" s="267" t="s">
        <v>275</v>
      </c>
    </row>
    <row r="49" spans="1:17" ht="18.75">
      <c r="A49" t="s">
        <v>340</v>
      </c>
      <c r="B49" t="e">
        <f>VLOOKUP(A49,$O$1:$O$84,2,f)</f>
        <v>#NAME?</v>
      </c>
      <c r="N49" s="268" t="s">
        <v>466</v>
      </c>
      <c r="O49" s="268" t="s">
        <v>276</v>
      </c>
      <c r="P49" s="268" t="s">
        <v>491</v>
      </c>
      <c r="Q49" s="267" t="s">
        <v>276</v>
      </c>
    </row>
    <row r="50" spans="1:17" ht="18.75">
      <c r="A50" t="s">
        <v>340</v>
      </c>
      <c r="B50" t="e">
        <f>VLOOKUP(A50,$O$1:$O$84,2,f)</f>
        <v>#NAME?</v>
      </c>
      <c r="N50" s="268" t="s">
        <v>460</v>
      </c>
      <c r="O50" s="268" t="s">
        <v>277</v>
      </c>
      <c r="P50" s="268" t="s">
        <v>492</v>
      </c>
      <c r="Q50" s="267" t="s">
        <v>277</v>
      </c>
    </row>
    <row r="51" spans="1:17" ht="18.75">
      <c r="A51" t="s">
        <v>340</v>
      </c>
      <c r="B51" t="e">
        <f>VLOOKUP(A51,$O$1:$O$84,2,f)</f>
        <v>#NAME?</v>
      </c>
      <c r="N51" s="268" t="s">
        <v>371</v>
      </c>
      <c r="O51" s="268" t="s">
        <v>278</v>
      </c>
      <c r="P51" s="268" t="s">
        <v>479</v>
      </c>
      <c r="Q51" s="267" t="s">
        <v>278</v>
      </c>
    </row>
    <row r="52" spans="1:17" ht="18.75">
      <c r="A52" t="s">
        <v>340</v>
      </c>
      <c r="B52" t="e">
        <f>VLOOKUP(A52,$O$1:$O$84,2,f)</f>
        <v>#NAME?</v>
      </c>
      <c r="N52" s="268" t="s">
        <v>393</v>
      </c>
      <c r="O52" s="268" t="s">
        <v>279</v>
      </c>
      <c r="P52" s="268" t="s">
        <v>480</v>
      </c>
      <c r="Q52" s="267" t="s">
        <v>279</v>
      </c>
    </row>
    <row r="53" spans="1:17" ht="18.75">
      <c r="A53" t="s">
        <v>340</v>
      </c>
      <c r="B53" t="e">
        <f>VLOOKUP(A53,$O$1:$O$84,2,f)</f>
        <v>#NAME?</v>
      </c>
      <c r="N53" s="268" t="s">
        <v>335</v>
      </c>
      <c r="O53" s="268" t="s">
        <v>280</v>
      </c>
      <c r="P53" s="268" t="s">
        <v>156</v>
      </c>
      <c r="Q53" s="267" t="s">
        <v>280</v>
      </c>
    </row>
    <row r="54" spans="1:17" ht="18.75">
      <c r="A54" t="s">
        <v>340</v>
      </c>
      <c r="B54" t="e">
        <f>VLOOKUP(A54,$O$1:$O$84,2,f)</f>
        <v>#NAME?</v>
      </c>
      <c r="N54" s="268" t="s">
        <v>328</v>
      </c>
      <c r="O54" s="268" t="s">
        <v>281</v>
      </c>
      <c r="P54" s="268" t="s">
        <v>158</v>
      </c>
      <c r="Q54" s="267" t="s">
        <v>281</v>
      </c>
    </row>
    <row r="55" spans="1:17" ht="18.75">
      <c r="A55" t="s">
        <v>340</v>
      </c>
      <c r="B55" t="e">
        <f>VLOOKUP(A55,$O$1:$O$84,2,f)</f>
        <v>#NAME?</v>
      </c>
      <c r="N55" s="268" t="s">
        <v>442</v>
      </c>
      <c r="O55" s="268" t="s">
        <v>282</v>
      </c>
      <c r="P55" s="268" t="s">
        <v>171</v>
      </c>
      <c r="Q55" s="267" t="s">
        <v>282</v>
      </c>
    </row>
    <row r="56" spans="1:17" ht="18.75">
      <c r="A56" t="s">
        <v>340</v>
      </c>
      <c r="B56" t="e">
        <f>VLOOKUP(A56,$O$1:$O$84,2,f)</f>
        <v>#NAME?</v>
      </c>
      <c r="N56" s="268" t="s">
        <v>451</v>
      </c>
      <c r="O56" s="268" t="s">
        <v>283</v>
      </c>
      <c r="P56" s="268" t="s">
        <v>493</v>
      </c>
      <c r="Q56" s="267" t="s">
        <v>283</v>
      </c>
    </row>
    <row r="57" spans="1:17" ht="18.75">
      <c r="A57" t="s">
        <v>340</v>
      </c>
      <c r="B57" t="e">
        <f>VLOOKUP(A57,$O$1:$O$84,2,f)</f>
        <v>#NAME?</v>
      </c>
      <c r="N57" s="268" t="s">
        <v>360</v>
      </c>
      <c r="O57" s="268" t="s">
        <v>284</v>
      </c>
      <c r="P57" s="268" t="s">
        <v>147</v>
      </c>
      <c r="Q57" s="267" t="s">
        <v>284</v>
      </c>
    </row>
    <row r="58" spans="1:17" ht="18.75">
      <c r="A58" t="s">
        <v>337</v>
      </c>
      <c r="B58" t="e">
        <f>VLOOKUP(A58,$O$1:$O$84,2,f)</f>
        <v>#NAME?</v>
      </c>
      <c r="N58" s="268" t="s">
        <v>351</v>
      </c>
      <c r="O58" s="268" t="s">
        <v>285</v>
      </c>
      <c r="P58" s="268" t="s">
        <v>149</v>
      </c>
      <c r="Q58" s="267" t="s">
        <v>285</v>
      </c>
    </row>
    <row r="59" spans="1:17" ht="18.75">
      <c r="A59" t="s">
        <v>337</v>
      </c>
      <c r="B59" t="e">
        <f>VLOOKUP(A59,$O$1:$O$84,2,f)</f>
        <v>#NAME?</v>
      </c>
      <c r="N59" s="268" t="s">
        <v>383</v>
      </c>
      <c r="O59" s="268" t="s">
        <v>286</v>
      </c>
      <c r="P59" s="268" t="s">
        <v>151</v>
      </c>
      <c r="Q59" s="267" t="s">
        <v>286</v>
      </c>
    </row>
    <row r="60" spans="1:17" ht="18.75">
      <c r="A60" t="s">
        <v>337</v>
      </c>
      <c r="B60" t="e">
        <f>VLOOKUP(A60,$O$1:$O$84,2,f)</f>
        <v>#NAME?</v>
      </c>
      <c r="N60" s="268" t="s">
        <v>454</v>
      </c>
      <c r="O60" s="268" t="s">
        <v>287</v>
      </c>
      <c r="P60" s="268" t="s">
        <v>494</v>
      </c>
      <c r="Q60" s="267" t="s">
        <v>287</v>
      </c>
    </row>
    <row r="61" spans="1:17" ht="18.75">
      <c r="A61" t="s">
        <v>337</v>
      </c>
      <c r="B61" t="e">
        <f>VLOOKUP(A61,$O$1:$O$84,2,f)</f>
        <v>#NAME?</v>
      </c>
      <c r="N61" s="268" t="s">
        <v>412</v>
      </c>
      <c r="O61" s="268" t="s">
        <v>288</v>
      </c>
      <c r="P61" s="268" t="s">
        <v>475</v>
      </c>
      <c r="Q61" s="267" t="s">
        <v>288</v>
      </c>
    </row>
    <row r="62" spans="1:17" ht="18.75">
      <c r="A62" t="s">
        <v>337</v>
      </c>
      <c r="B62" t="e">
        <f>VLOOKUP(A62,$O$1:$O$84,2,f)</f>
        <v>#NAME?</v>
      </c>
      <c r="N62" s="268" t="s">
        <v>423</v>
      </c>
      <c r="O62" s="268" t="s">
        <v>289</v>
      </c>
      <c r="P62" s="268" t="s">
        <v>476</v>
      </c>
      <c r="Q62" s="267" t="s">
        <v>289</v>
      </c>
    </row>
    <row r="63" spans="1:17" ht="18.75">
      <c r="A63" t="s">
        <v>337</v>
      </c>
      <c r="B63" t="e">
        <f>VLOOKUP(A63,$O$1:$O$84,2,f)</f>
        <v>#NAME?</v>
      </c>
      <c r="N63" s="268" t="s">
        <v>467</v>
      </c>
      <c r="O63" s="268" t="s">
        <v>290</v>
      </c>
      <c r="P63" s="268" t="s">
        <v>495</v>
      </c>
      <c r="Q63" s="267" t="s">
        <v>290</v>
      </c>
    </row>
    <row r="64" spans="1:17" ht="18.75">
      <c r="A64" t="s">
        <v>341</v>
      </c>
      <c r="B64" t="e">
        <f>VLOOKUP(A64,$O$1:$O$84,2,f)</f>
        <v>#NAME?</v>
      </c>
      <c r="N64" s="268" t="s">
        <v>461</v>
      </c>
      <c r="O64" s="268" t="s">
        <v>291</v>
      </c>
      <c r="P64" s="268" t="s">
        <v>496</v>
      </c>
      <c r="Q64" s="267" t="s">
        <v>291</v>
      </c>
    </row>
    <row r="65" spans="1:17" ht="18.75">
      <c r="A65" t="s">
        <v>342</v>
      </c>
      <c r="B65" t="e">
        <f>VLOOKUP(A65,$O$1:$O$84,2,f)</f>
        <v>#NAME?</v>
      </c>
      <c r="N65" s="268" t="s">
        <v>372</v>
      </c>
      <c r="O65" s="268" t="s">
        <v>292</v>
      </c>
      <c r="P65" s="268" t="s">
        <v>479</v>
      </c>
      <c r="Q65" s="267" t="s">
        <v>292</v>
      </c>
    </row>
    <row r="66" spans="1:17" ht="18.75">
      <c r="A66" t="s">
        <v>343</v>
      </c>
      <c r="B66" t="e">
        <f>VLOOKUP(A66,$O$1:$O$84,2,f)</f>
        <v>#NAME?</v>
      </c>
      <c r="N66" s="268" t="s">
        <v>394</v>
      </c>
      <c r="O66" s="268" t="s">
        <v>293</v>
      </c>
      <c r="P66" s="268" t="s">
        <v>480</v>
      </c>
      <c r="Q66" s="267" t="s">
        <v>293</v>
      </c>
    </row>
    <row r="67" spans="1:17" ht="18.75">
      <c r="A67" t="s">
        <v>344</v>
      </c>
      <c r="B67" t="e">
        <f>VLOOKUP(A67,$O$1:$O$84,2,f)</f>
        <v>#NAME?</v>
      </c>
      <c r="N67" s="268" t="s">
        <v>336</v>
      </c>
      <c r="O67" s="268" t="s">
        <v>294</v>
      </c>
      <c r="P67" s="268" t="s">
        <v>156</v>
      </c>
      <c r="Q67" s="267" t="s">
        <v>294</v>
      </c>
    </row>
    <row r="68" spans="1:17" ht="18.75">
      <c r="A68" t="s">
        <v>345</v>
      </c>
      <c r="B68" t="e">
        <f>VLOOKUP(A68,$O$1:$O$84,2,f)</f>
        <v>#NAME?</v>
      </c>
      <c r="N68" s="268" t="s">
        <v>329</v>
      </c>
      <c r="O68" s="268" t="s">
        <v>295</v>
      </c>
      <c r="P68" s="268" t="s">
        <v>158</v>
      </c>
      <c r="Q68" s="267" t="s">
        <v>295</v>
      </c>
    </row>
    <row r="69" spans="1:17" ht="18.75">
      <c r="A69" t="s">
        <v>346</v>
      </c>
      <c r="B69" t="e">
        <f>VLOOKUP(A69,$O$1:$O$84,2,f)</f>
        <v>#NAME?</v>
      </c>
      <c r="N69" s="268" t="s">
        <v>331</v>
      </c>
      <c r="O69" s="268" t="s">
        <v>296</v>
      </c>
      <c r="P69" s="268" t="s">
        <v>171</v>
      </c>
      <c r="Q69" s="267" t="s">
        <v>296</v>
      </c>
    </row>
    <row r="70" spans="1:17" ht="18.75">
      <c r="A70" t="s">
        <v>347</v>
      </c>
      <c r="B70" t="e">
        <f>VLOOKUP(A70,$O$1:$O$84,2,f)</f>
        <v>#NAME?</v>
      </c>
      <c r="N70" s="268" t="s">
        <v>452</v>
      </c>
      <c r="O70" s="268" t="s">
        <v>297</v>
      </c>
      <c r="P70" s="268" t="s">
        <v>497</v>
      </c>
      <c r="Q70" s="267" t="s">
        <v>297</v>
      </c>
    </row>
    <row r="71" spans="1:17" ht="18.75">
      <c r="A71" t="s">
        <v>348</v>
      </c>
      <c r="B71" t="e">
        <f>VLOOKUP(A71,$O$1:$O$84,2,f)</f>
        <v>#NAME?</v>
      </c>
      <c r="N71" s="268" t="s">
        <v>360</v>
      </c>
      <c r="O71" s="268" t="s">
        <v>298</v>
      </c>
      <c r="P71" s="268" t="s">
        <v>147</v>
      </c>
      <c r="Q71" s="267" t="s">
        <v>298</v>
      </c>
    </row>
    <row r="72" spans="1:17" ht="18.75">
      <c r="A72" t="s">
        <v>349</v>
      </c>
      <c r="B72" t="e">
        <f>VLOOKUP(A72,$O$1:$O$84,2,f)</f>
        <v>#NAME?</v>
      </c>
      <c r="N72" s="268" t="s">
        <v>351</v>
      </c>
      <c r="O72" s="268" t="s">
        <v>299</v>
      </c>
      <c r="P72" s="268" t="s">
        <v>149</v>
      </c>
      <c r="Q72" s="267" t="s">
        <v>299</v>
      </c>
    </row>
    <row r="73" spans="1:17" ht="18.75">
      <c r="A73" t="s">
        <v>350</v>
      </c>
      <c r="B73" t="e">
        <f>VLOOKUP(A73,$O$1:$O$84,2,f)</f>
        <v>#NAME?</v>
      </c>
      <c r="N73" s="268" t="s">
        <v>383</v>
      </c>
      <c r="O73" s="268" t="s">
        <v>300</v>
      </c>
      <c r="P73" s="268" t="s">
        <v>151</v>
      </c>
      <c r="Q73" s="267" t="s">
        <v>300</v>
      </c>
    </row>
    <row r="74" spans="1:17" ht="18.75">
      <c r="A74" t="s">
        <v>351</v>
      </c>
      <c r="B74" t="e">
        <f>VLOOKUP(A74,$O$1:$O$84,2,f)</f>
        <v>#NAME?</v>
      </c>
      <c r="N74" s="268" t="s">
        <v>455</v>
      </c>
      <c r="O74" s="268" t="s">
        <v>301</v>
      </c>
      <c r="P74" s="268" t="s">
        <v>498</v>
      </c>
      <c r="Q74" s="267" t="s">
        <v>301</v>
      </c>
    </row>
    <row r="75" spans="1:17" ht="18.75">
      <c r="A75" t="s">
        <v>351</v>
      </c>
      <c r="B75" t="e">
        <f>VLOOKUP(A75,$O$1:$O$84,2,f)</f>
        <v>#NAME?</v>
      </c>
      <c r="N75" s="268" t="s">
        <v>413</v>
      </c>
      <c r="O75" s="268" t="s">
        <v>302</v>
      </c>
      <c r="P75" s="268" t="s">
        <v>475</v>
      </c>
      <c r="Q75" s="267" t="s">
        <v>302</v>
      </c>
    </row>
    <row r="76" spans="1:17" ht="18.75">
      <c r="A76" t="s">
        <v>352</v>
      </c>
      <c r="B76" t="e">
        <f>VLOOKUP(A76,$O$1:$O$84,2,f)</f>
        <v>#NAME?</v>
      </c>
      <c r="N76" s="268" t="s">
        <v>423</v>
      </c>
      <c r="O76" s="268" t="s">
        <v>303</v>
      </c>
      <c r="P76" s="268" t="s">
        <v>476</v>
      </c>
      <c r="Q76" s="267" t="s">
        <v>303</v>
      </c>
    </row>
    <row r="77" spans="1:17" ht="18.75">
      <c r="A77" t="s">
        <v>353</v>
      </c>
      <c r="B77" t="e">
        <f>VLOOKUP(A77,$O$1:$O$84,2,f)</f>
        <v>#NAME?</v>
      </c>
      <c r="N77" s="268" t="s">
        <v>468</v>
      </c>
      <c r="O77" s="268" t="s">
        <v>304</v>
      </c>
      <c r="P77" s="268" t="s">
        <v>495</v>
      </c>
      <c r="Q77" s="267" t="s">
        <v>304</v>
      </c>
    </row>
    <row r="78" spans="1:17" ht="18.75">
      <c r="A78" t="s">
        <v>354</v>
      </c>
      <c r="B78" t="e">
        <f>VLOOKUP(A78,$O$1:$O$84,2,f)</f>
        <v>#NAME?</v>
      </c>
      <c r="N78" s="268" t="s">
        <v>462</v>
      </c>
      <c r="O78" s="268" t="s">
        <v>305</v>
      </c>
      <c r="P78" s="268" t="s">
        <v>499</v>
      </c>
      <c r="Q78" s="267" t="s">
        <v>305</v>
      </c>
    </row>
    <row r="79" spans="1:17" ht="18.75">
      <c r="A79" t="s">
        <v>355</v>
      </c>
      <c r="B79" t="e">
        <f>VLOOKUP(A79,$O$1:$O$84,2,f)</f>
        <v>#NAME?</v>
      </c>
      <c r="N79" s="268" t="s">
        <v>372</v>
      </c>
      <c r="O79" s="268" t="s">
        <v>306</v>
      </c>
      <c r="P79" s="268" t="s">
        <v>479</v>
      </c>
      <c r="Q79" s="267" t="s">
        <v>306</v>
      </c>
    </row>
    <row r="80" spans="1:17" ht="18.75">
      <c r="A80" t="s">
        <v>355</v>
      </c>
      <c r="B80" t="e">
        <f>VLOOKUP(A80,$O$1:$O$84,2,f)</f>
        <v>#NAME?</v>
      </c>
      <c r="N80" s="268" t="s">
        <v>394</v>
      </c>
      <c r="O80" s="268" t="s">
        <v>307</v>
      </c>
      <c r="P80" s="268" t="s">
        <v>480</v>
      </c>
      <c r="Q80" s="267" t="s">
        <v>307</v>
      </c>
    </row>
    <row r="81" spans="1:17" ht="18.75">
      <c r="A81" t="s">
        <v>355</v>
      </c>
      <c r="B81" t="e">
        <f>VLOOKUP(A81,$O$1:$O$84,2,f)</f>
        <v>#NAME?</v>
      </c>
      <c r="N81" s="268" t="s">
        <v>336</v>
      </c>
      <c r="O81" s="268" t="s">
        <v>308</v>
      </c>
      <c r="P81" s="268" t="s">
        <v>156</v>
      </c>
      <c r="Q81" s="267" t="s">
        <v>308</v>
      </c>
    </row>
    <row r="82" spans="1:17" ht="18.75">
      <c r="A82" t="s">
        <v>356</v>
      </c>
      <c r="B82" t="e">
        <f>VLOOKUP(A82,$O$1:$O$84,2,f)</f>
        <v>#NAME?</v>
      </c>
      <c r="N82" s="268" t="s">
        <v>329</v>
      </c>
      <c r="O82" s="268" t="s">
        <v>309</v>
      </c>
      <c r="P82" s="268" t="s">
        <v>158</v>
      </c>
      <c r="Q82" s="267" t="s">
        <v>309</v>
      </c>
    </row>
    <row r="83" spans="1:17" ht="18.75">
      <c r="A83" t="s">
        <v>357</v>
      </c>
      <c r="B83" t="e">
        <f>VLOOKUP(A83,$O$1:$O$84,2,f)</f>
        <v>#NAME?</v>
      </c>
      <c r="N83" s="268" t="s">
        <v>331</v>
      </c>
      <c r="O83" s="268" t="s">
        <v>310</v>
      </c>
      <c r="P83" s="268" t="s">
        <v>171</v>
      </c>
      <c r="Q83" s="267" t="s">
        <v>310</v>
      </c>
    </row>
    <row r="84" spans="1:17" ht="18.75">
      <c r="A84" t="s">
        <v>358</v>
      </c>
      <c r="B84" t="e">
        <f>VLOOKUP(A84,$O$1:$O$84,2,f)</f>
        <v>#NAME?</v>
      </c>
      <c r="N84" s="268" t="s">
        <v>453</v>
      </c>
      <c r="O84" s="268" t="s">
        <v>311</v>
      </c>
      <c r="P84" s="268" t="s">
        <v>497</v>
      </c>
      <c r="Q84" s="267" t="s">
        <v>311</v>
      </c>
    </row>
    <row r="85" spans="1:17">
      <c r="A85" t="s">
        <v>359</v>
      </c>
      <c r="B85" t="e">
        <f>VLOOKUP(A85,$O$1:$O$84,2,f)</f>
        <v>#NAME?</v>
      </c>
    </row>
    <row r="86" spans="1:17">
      <c r="A86" t="s">
        <v>360</v>
      </c>
      <c r="B86" t="e">
        <f>VLOOKUP(A86,$O$1:$O$84,2,f)</f>
        <v>#NAME?</v>
      </c>
    </row>
    <row r="87" spans="1:17">
      <c r="A87" t="s">
        <v>360</v>
      </c>
      <c r="B87" t="e">
        <f>VLOOKUP(A87,$O$1:$O$84,2,f)</f>
        <v>#NAME?</v>
      </c>
    </row>
    <row r="88" spans="1:17">
      <c r="A88" t="s">
        <v>361</v>
      </c>
      <c r="B88" t="e">
        <f>VLOOKUP(A88,$O$1:$O$84,2,f)</f>
        <v>#NAME?</v>
      </c>
    </row>
    <row r="89" spans="1:17">
      <c r="A89" t="s">
        <v>362</v>
      </c>
      <c r="B89" t="e">
        <f>VLOOKUP(A89,$O$1:$O$84,2,f)</f>
        <v>#NAME?</v>
      </c>
    </row>
    <row r="90" spans="1:17">
      <c r="A90" t="s">
        <v>363</v>
      </c>
      <c r="B90" t="e">
        <f>VLOOKUP(A90,$O$1:$O$84,2,f)</f>
        <v>#NAME?</v>
      </c>
    </row>
    <row r="91" spans="1:17">
      <c r="A91" t="s">
        <v>364</v>
      </c>
      <c r="B91" t="e">
        <f>VLOOKUP(A91,$O$1:$O$84,2,f)</f>
        <v>#NAME?</v>
      </c>
    </row>
    <row r="92" spans="1:17">
      <c r="A92" t="s">
        <v>365</v>
      </c>
      <c r="B92" t="e">
        <f>VLOOKUP(A92,$O$1:$O$84,2,f)</f>
        <v>#NAME?</v>
      </c>
    </row>
    <row r="93" spans="1:17">
      <c r="A93" t="s">
        <v>366</v>
      </c>
      <c r="B93" t="e">
        <f>VLOOKUP(A93,$O$1:$O$84,2,f)</f>
        <v>#NAME?</v>
      </c>
    </row>
    <row r="94" spans="1:17">
      <c r="A94" t="s">
        <v>367</v>
      </c>
      <c r="B94" t="e">
        <f>VLOOKUP(A94,$O$1:$O$84,2,f)</f>
        <v>#NAME?</v>
      </c>
    </row>
    <row r="95" spans="1:17">
      <c r="A95" t="s">
        <v>368</v>
      </c>
      <c r="B95" t="e">
        <f>VLOOKUP(A95,$O$1:$O$84,2,f)</f>
        <v>#NAME?</v>
      </c>
    </row>
    <row r="96" spans="1:17">
      <c r="A96" t="s">
        <v>369</v>
      </c>
      <c r="B96" t="e">
        <f>VLOOKUP(A96,$O$1:$O$84,2,f)</f>
        <v>#NAME?</v>
      </c>
    </row>
    <row r="97" spans="1:2">
      <c r="A97" t="s">
        <v>370</v>
      </c>
      <c r="B97" t="e">
        <f>VLOOKUP(A97,$O$1:$O$84,2,f)</f>
        <v>#NAME?</v>
      </c>
    </row>
    <row r="98" spans="1:2">
      <c r="A98" t="s">
        <v>371</v>
      </c>
      <c r="B98" t="e">
        <f>VLOOKUP(A98,$O$1:$O$84,2,f)</f>
        <v>#NAME?</v>
      </c>
    </row>
    <row r="99" spans="1:2">
      <c r="A99" t="s">
        <v>372</v>
      </c>
      <c r="B99" t="e">
        <f>VLOOKUP(A99,$O$1:$O$84,2,f)</f>
        <v>#NAME?</v>
      </c>
    </row>
    <row r="100" spans="1:2">
      <c r="A100" t="s">
        <v>372</v>
      </c>
      <c r="B100" t="e">
        <f>VLOOKUP(A100,$O$1:$O$84,2,f)</f>
        <v>#NAME?</v>
      </c>
    </row>
    <row r="101" spans="1:2">
      <c r="A101" t="s">
        <v>373</v>
      </c>
      <c r="B101" t="e">
        <f>VLOOKUP(A101,$O$1:$O$84,2,f)</f>
        <v>#NAME?</v>
      </c>
    </row>
    <row r="102" spans="1:2">
      <c r="A102" t="s">
        <v>374</v>
      </c>
      <c r="B102" t="e">
        <f>VLOOKUP(A102,$O$1:$O$84,2,f)</f>
        <v>#NAME?</v>
      </c>
    </row>
    <row r="103" spans="1:2">
      <c r="A103" t="s">
        <v>375</v>
      </c>
      <c r="B103" t="e">
        <f>VLOOKUP(A103,$O$1:$O$84,2,f)</f>
        <v>#NAME?</v>
      </c>
    </row>
    <row r="104" spans="1:2">
      <c r="A104" t="s">
        <v>376</v>
      </c>
      <c r="B104" t="e">
        <f>VLOOKUP(A104,$O$1:$O$84,2,f)</f>
        <v>#NAME?</v>
      </c>
    </row>
    <row r="105" spans="1:2">
      <c r="A105" t="s">
        <v>377</v>
      </c>
      <c r="B105" t="e">
        <f>VLOOKUP(A105,$O$1:$O$84,2,f)</f>
        <v>#NAME?</v>
      </c>
    </row>
    <row r="106" spans="1:2">
      <c r="A106" t="s">
        <v>378</v>
      </c>
      <c r="B106" t="e">
        <f>VLOOKUP(A106,$O$1:$O$84,2,f)</f>
        <v>#NAME?</v>
      </c>
    </row>
    <row r="107" spans="1:2">
      <c r="A107" t="s">
        <v>379</v>
      </c>
      <c r="B107" t="e">
        <f>VLOOKUP(A107,$O$1:$O$84,2,f)</f>
        <v>#NAME?</v>
      </c>
    </row>
    <row r="108" spans="1:2">
      <c r="A108" t="s">
        <v>380</v>
      </c>
      <c r="B108" t="e">
        <f>VLOOKUP(A108,$O$1:$O$84,2,f)</f>
        <v>#NAME?</v>
      </c>
    </row>
    <row r="109" spans="1:2">
      <c r="A109" t="s">
        <v>381</v>
      </c>
      <c r="B109" t="e">
        <f>VLOOKUP(A109,$O$1:$O$84,2,f)</f>
        <v>#NAME?</v>
      </c>
    </row>
    <row r="110" spans="1:2">
      <c r="A110" t="s">
        <v>382</v>
      </c>
      <c r="B110" t="e">
        <f>VLOOKUP(A110,$O$1:$O$84,2,f)</f>
        <v>#NAME?</v>
      </c>
    </row>
    <row r="111" spans="1:2">
      <c r="A111" t="s">
        <v>383</v>
      </c>
      <c r="B111" t="e">
        <f>VLOOKUP(A111,$O$1:$O$84,2,f)</f>
        <v>#NAME?</v>
      </c>
    </row>
    <row r="112" spans="1:2">
      <c r="A112" t="s">
        <v>383</v>
      </c>
      <c r="B112" t="e">
        <f>VLOOKUP(A112,$O$1:$O$84,2,f)</f>
        <v>#NAME?</v>
      </c>
    </row>
    <row r="113" spans="1:2">
      <c r="A113" t="s">
        <v>384</v>
      </c>
      <c r="B113" t="e">
        <f>VLOOKUP(A113,$O$1:$O$84,2,f)</f>
        <v>#NAME?</v>
      </c>
    </row>
    <row r="114" spans="1:2">
      <c r="A114" t="s">
        <v>385</v>
      </c>
      <c r="B114" t="e">
        <f>VLOOKUP(A114,$O$1:$O$84,2,f)</f>
        <v>#NAME?</v>
      </c>
    </row>
    <row r="115" spans="1:2">
      <c r="A115" t="s">
        <v>386</v>
      </c>
      <c r="B115" t="e">
        <f>VLOOKUP(A115,$O$1:$O$84,2,f)</f>
        <v>#NAME?</v>
      </c>
    </row>
    <row r="116" spans="1:2">
      <c r="A116" t="s">
        <v>387</v>
      </c>
      <c r="B116" t="e">
        <f>VLOOKUP(A116,$O$1:$O$84,2,f)</f>
        <v>#NAME?</v>
      </c>
    </row>
    <row r="117" spans="1:2">
      <c r="A117" t="s">
        <v>388</v>
      </c>
      <c r="B117" t="e">
        <f>VLOOKUP(A117,$O$1:$O$84,2,f)</f>
        <v>#NAME?</v>
      </c>
    </row>
    <row r="118" spans="1:2">
      <c r="A118" t="s">
        <v>389</v>
      </c>
      <c r="B118" t="e">
        <f>VLOOKUP(A118,$O$1:$O$84,2,f)</f>
        <v>#NAME?</v>
      </c>
    </row>
    <row r="119" spans="1:2">
      <c r="A119" t="s">
        <v>390</v>
      </c>
      <c r="B119" t="e">
        <f>VLOOKUP(A119,$O$1:$O$84,2,f)</f>
        <v>#NAME?</v>
      </c>
    </row>
    <row r="120" spans="1:2">
      <c r="A120" t="s">
        <v>391</v>
      </c>
      <c r="B120" t="e">
        <f>VLOOKUP(A120,$O$1:$O$84,2,f)</f>
        <v>#NAME?</v>
      </c>
    </row>
    <row r="121" spans="1:2">
      <c r="A121" t="s">
        <v>392</v>
      </c>
      <c r="B121" t="e">
        <f>VLOOKUP(A121,$O$1:$O$84,2,f)</f>
        <v>#NAME?</v>
      </c>
    </row>
    <row r="122" spans="1:2">
      <c r="A122" t="s">
        <v>393</v>
      </c>
      <c r="B122" t="e">
        <f>VLOOKUP(A122,$O$1:$O$84,2,f)</f>
        <v>#NAME?</v>
      </c>
    </row>
    <row r="123" spans="1:2">
      <c r="A123" t="s">
        <v>394</v>
      </c>
      <c r="B123" t="e">
        <f>VLOOKUP(A123,$O$1:$O$84,2,f)</f>
        <v>#NAME?</v>
      </c>
    </row>
    <row r="124" spans="1:2">
      <c r="A124" t="s">
        <v>394</v>
      </c>
      <c r="B124" t="e">
        <f>VLOOKUP(A124,$O$1:$O$84,2,f)</f>
        <v>#NAME?</v>
      </c>
    </row>
    <row r="125" spans="1:2">
      <c r="A125" t="s">
        <v>395</v>
      </c>
      <c r="B125" t="e">
        <f>VLOOKUP(A125,$O$1:$O$84,2,f)</f>
        <v>#NAME?</v>
      </c>
    </row>
    <row r="126" spans="1:2">
      <c r="A126" t="s">
        <v>396</v>
      </c>
      <c r="B126" t="e">
        <f>VLOOKUP(A126,$O$1:$O$84,2,f)</f>
        <v>#NAME?</v>
      </c>
    </row>
    <row r="127" spans="1:2">
      <c r="A127" t="s">
        <v>397</v>
      </c>
      <c r="B127" t="e">
        <f>VLOOKUP(A127,$O$1:$O$84,2,f)</f>
        <v>#NAME?</v>
      </c>
    </row>
    <row r="128" spans="1:2">
      <c r="A128" t="s">
        <v>398</v>
      </c>
      <c r="B128" t="e">
        <f>VLOOKUP(A128,$O$1:$O$84,2,f)</f>
        <v>#NAME?</v>
      </c>
    </row>
    <row r="129" spans="1:2">
      <c r="A129" t="s">
        <v>399</v>
      </c>
      <c r="B129" t="e">
        <f>VLOOKUP(A129,$O$1:$O$84,2,f)</f>
        <v>#NAME?</v>
      </c>
    </row>
    <row r="130" spans="1:2">
      <c r="A130" t="s">
        <v>400</v>
      </c>
      <c r="B130" t="e">
        <f>VLOOKUP(A130,$O$1:$O$84,2,f)</f>
        <v>#NAME?</v>
      </c>
    </row>
    <row r="131" spans="1:2">
      <c r="A131" t="s">
        <v>401</v>
      </c>
      <c r="B131" t="e">
        <f>VLOOKUP(A131,$O$1:$O$84,2,f)</f>
        <v>#NAME?</v>
      </c>
    </row>
    <row r="132" spans="1:2">
      <c r="A132" t="s">
        <v>402</v>
      </c>
      <c r="B132" t="e">
        <f>VLOOKUP(A132,$O$1:$O$84,2,f)</f>
        <v>#NAME?</v>
      </c>
    </row>
    <row r="133" spans="1:2">
      <c r="A133" t="s">
        <v>403</v>
      </c>
      <c r="B133" t="e">
        <f>VLOOKUP(A133,$O$1:$O$84,2,f)</f>
        <v>#NAME?</v>
      </c>
    </row>
    <row r="134" spans="1:2">
      <c r="A134" t="s">
        <v>404</v>
      </c>
      <c r="B134" t="e">
        <f>VLOOKUP(A134,$O$1:$O$84,2,f)</f>
        <v>#NAME?</v>
      </c>
    </row>
    <row r="135" spans="1:2">
      <c r="A135" t="s">
        <v>405</v>
      </c>
      <c r="B135" t="e">
        <f>VLOOKUP(A135,$O$1:$O$84,2,f)</f>
        <v>#NAME?</v>
      </c>
    </row>
    <row r="136" spans="1:2">
      <c r="A136" t="s">
        <v>406</v>
      </c>
      <c r="B136" t="e">
        <f>VLOOKUP(A136,$O$1:$O$84,2,f)</f>
        <v>#NAME?</v>
      </c>
    </row>
    <row r="137" spans="1:2">
      <c r="A137" t="s">
        <v>407</v>
      </c>
      <c r="B137" t="e">
        <f>VLOOKUP(A137,$O$1:$O$84,2,f)</f>
        <v>#NAME?</v>
      </c>
    </row>
    <row r="138" spans="1:2">
      <c r="A138" t="s">
        <v>408</v>
      </c>
      <c r="B138" t="e">
        <f>VLOOKUP(A138,$O$1:$O$84,2,f)</f>
        <v>#NAME?</v>
      </c>
    </row>
    <row r="139" spans="1:2">
      <c r="A139" t="s">
        <v>409</v>
      </c>
      <c r="B139" t="e">
        <f>VLOOKUP(A139,$O$1:$O$84,2,f)</f>
        <v>#NAME?</v>
      </c>
    </row>
    <row r="140" spans="1:2">
      <c r="A140" t="s">
        <v>410</v>
      </c>
      <c r="B140" t="e">
        <f>VLOOKUP(A140,$O$1:$O$84,2,f)</f>
        <v>#NAME?</v>
      </c>
    </row>
    <row r="141" spans="1:2">
      <c r="A141" t="s">
        <v>411</v>
      </c>
      <c r="B141" t="e">
        <f>VLOOKUP(A141,$O$1:$O$84,2,f)</f>
        <v>#NAME?</v>
      </c>
    </row>
    <row r="142" spans="1:2">
      <c r="A142" t="s">
        <v>412</v>
      </c>
      <c r="B142" t="e">
        <f>VLOOKUP(A142,$O$1:$O$84,2,f)</f>
        <v>#NAME?</v>
      </c>
    </row>
    <row r="143" spans="1:2">
      <c r="A143" t="s">
        <v>413</v>
      </c>
      <c r="B143" t="e">
        <f>VLOOKUP(A143,$O$1:$O$84,2,f)</f>
        <v>#NAME?</v>
      </c>
    </row>
    <row r="144" spans="1:2">
      <c r="A144" t="s">
        <v>414</v>
      </c>
      <c r="B144" t="e">
        <f>VLOOKUP(A144,$O$1:$O$84,2,f)</f>
        <v>#NAME?</v>
      </c>
    </row>
    <row r="145" spans="1:2">
      <c r="A145" t="s">
        <v>415</v>
      </c>
      <c r="B145" t="e">
        <f>VLOOKUP(A145,$O$1:$O$84,2,f)</f>
        <v>#NAME?</v>
      </c>
    </row>
    <row r="146" spans="1:2">
      <c r="A146" t="s">
        <v>416</v>
      </c>
      <c r="B146" t="e">
        <f>VLOOKUP(A146,$O$1:$O$84,2,f)</f>
        <v>#NAME?</v>
      </c>
    </row>
    <row r="147" spans="1:2">
      <c r="A147" t="s">
        <v>417</v>
      </c>
      <c r="B147" t="e">
        <f>VLOOKUP(A147,$O$1:$O$84,2,f)</f>
        <v>#NAME?</v>
      </c>
    </row>
    <row r="148" spans="1:2">
      <c r="A148" t="s">
        <v>418</v>
      </c>
      <c r="B148" t="e">
        <f>VLOOKUP(A148,$O$1:$O$84,2,f)</f>
        <v>#NAME?</v>
      </c>
    </row>
    <row r="149" spans="1:2">
      <c r="A149" t="s">
        <v>419</v>
      </c>
      <c r="B149" t="e">
        <f>VLOOKUP(A149,$O$1:$O$84,2,f)</f>
        <v>#NAME?</v>
      </c>
    </row>
    <row r="150" spans="1:2">
      <c r="A150" t="s">
        <v>409</v>
      </c>
      <c r="B150" t="e">
        <f>VLOOKUP(A150,$O$1:$O$84,2,f)</f>
        <v>#NAME?</v>
      </c>
    </row>
    <row r="151" spans="1:2">
      <c r="A151" t="s">
        <v>420</v>
      </c>
      <c r="B151" t="e">
        <f>VLOOKUP(A151,$O$1:$O$84,2,f)</f>
        <v>#NAME?</v>
      </c>
    </row>
    <row r="152" spans="1:2">
      <c r="A152" t="s">
        <v>421</v>
      </c>
      <c r="B152" t="e">
        <f>VLOOKUP(A152,$O$1:$O$84,2,f)</f>
        <v>#NAME?</v>
      </c>
    </row>
    <row r="153" spans="1:2">
      <c r="A153" t="s">
        <v>422</v>
      </c>
      <c r="B153" t="e">
        <f>VLOOKUP(A153,$O$1:$O$84,2,f)</f>
        <v>#NAME?</v>
      </c>
    </row>
    <row r="154" spans="1:2">
      <c r="A154" t="s">
        <v>423</v>
      </c>
      <c r="B154" t="e">
        <f>VLOOKUP(A154,$O$1:$O$84,2,f)</f>
        <v>#NAME?</v>
      </c>
    </row>
    <row r="155" spans="1:2">
      <c r="A155" t="s">
        <v>423</v>
      </c>
      <c r="B155" t="e">
        <f>VLOOKUP(A155,$O$1:$O$84,2,f)</f>
        <v>#NAME?</v>
      </c>
    </row>
    <row r="156" spans="1:2">
      <c r="A156" t="s">
        <v>424</v>
      </c>
      <c r="B156" t="e">
        <f>VLOOKUP(A156,$O$1:$O$84,2,f)</f>
        <v>#NAME?</v>
      </c>
    </row>
    <row r="157" spans="1:2">
      <c r="A157" t="s">
        <v>425</v>
      </c>
      <c r="B157" t="e">
        <f>VLOOKUP(A157,$O$1:$O$84,2,f)</f>
        <v>#NAME?</v>
      </c>
    </row>
    <row r="158" spans="1:2">
      <c r="A158" t="s">
        <v>426</v>
      </c>
      <c r="B158" t="e">
        <f>VLOOKUP(A158,$O$1:$O$84,2,f)</f>
        <v>#NAME?</v>
      </c>
    </row>
    <row r="159" spans="1:2">
      <c r="A159" t="s">
        <v>427</v>
      </c>
      <c r="B159" t="e">
        <f>VLOOKUP(A159,$O$1:$O$84,2,f)</f>
        <v>#NAME?</v>
      </c>
    </row>
    <row r="160" spans="1:2">
      <c r="A160" t="s">
        <v>428</v>
      </c>
      <c r="B160" t="e">
        <f>VLOOKUP(A160,$O$1:$O$84,2,f)</f>
        <v>#NAME?</v>
      </c>
    </row>
    <row r="161" spans="1:2">
      <c r="A161" t="s">
        <v>429</v>
      </c>
      <c r="B161" t="e">
        <f>VLOOKUP(A161,$O$1:$O$84,2,f)</f>
        <v>#NAME?</v>
      </c>
    </row>
    <row r="162" spans="1:2">
      <c r="A162" t="s">
        <v>430</v>
      </c>
      <c r="B162" t="e">
        <f>VLOOKUP(A162,$O$1:$O$84,2,f)</f>
        <v>#NAME?</v>
      </c>
    </row>
    <row r="163" spans="1:2">
      <c r="A163" t="s">
        <v>431</v>
      </c>
      <c r="B163" t="e">
        <f>VLOOKUP(A163,$O$1:$O$84,2,f)</f>
        <v>#NAME?</v>
      </c>
    </row>
    <row r="164" spans="1:2">
      <c r="A164" t="s">
        <v>432</v>
      </c>
      <c r="B164" t="e">
        <f>VLOOKUP(A164,$O$1:$O$84,2,f)</f>
        <v>#NAME?</v>
      </c>
    </row>
    <row r="165" spans="1:2">
      <c r="A165" t="s">
        <v>433</v>
      </c>
      <c r="B165" t="e">
        <f>VLOOKUP(A165,$O$1:$O$84,2,f)</f>
        <v>#NAME?</v>
      </c>
    </row>
    <row r="166" spans="1:2">
      <c r="A166" t="s">
        <v>434</v>
      </c>
      <c r="B166" t="e">
        <f>VLOOKUP(A166,$O$1:$O$84,2,f)</f>
        <v>#NAME?</v>
      </c>
    </row>
    <row r="167" spans="1:2">
      <c r="A167" t="s">
        <v>435</v>
      </c>
      <c r="B167" t="e">
        <f>VLOOKUP(A167,$O$1:$O$84,2,f)</f>
        <v>#NAME?</v>
      </c>
    </row>
    <row r="168" spans="1:2">
      <c r="A168" t="s">
        <v>436</v>
      </c>
      <c r="B168" t="e">
        <f>VLOOKUP(A168,$O$1:$O$84,2,f)</f>
        <v>#NAME?</v>
      </c>
    </row>
    <row r="169" spans="1:2">
      <c r="A169" t="s">
        <v>437</v>
      </c>
      <c r="B169" t="e">
        <f>VLOOKUP(A169,$O$1:$O$84,2,f)</f>
        <v>#NAME?</v>
      </c>
    </row>
    <row r="170" spans="1:2">
      <c r="A170" t="s">
        <v>438</v>
      </c>
      <c r="B170" t="e">
        <f>VLOOKUP(A170,$O$1:$O$84,2,f)</f>
        <v>#NAME?</v>
      </c>
    </row>
    <row r="171" spans="1:2">
      <c r="A171" t="s">
        <v>439</v>
      </c>
      <c r="B171" t="e">
        <f>VLOOKUP(A171,$O$1:$O$84,2,f)</f>
        <v>#NAME?</v>
      </c>
    </row>
    <row r="172" spans="1:2">
      <c r="A172" t="s">
        <v>440</v>
      </c>
      <c r="B172" t="e">
        <f>VLOOKUP(A172,$O$1:$O$84,2,f)</f>
        <v>#NAME?</v>
      </c>
    </row>
    <row r="173" spans="1:2">
      <c r="A173" t="s">
        <v>441</v>
      </c>
      <c r="B173" t="e">
        <f>VLOOKUP(A173,$O$1:$O$84,2,f)</f>
        <v>#NAME?</v>
      </c>
    </row>
    <row r="174" spans="1:2">
      <c r="A174" t="s">
        <v>442</v>
      </c>
      <c r="B174" t="e">
        <f>VLOOKUP(A174,$O$1:$O$84,2,f)</f>
        <v>#NAME?</v>
      </c>
    </row>
    <row r="175" spans="1:2">
      <c r="A175" t="s">
        <v>331</v>
      </c>
      <c r="B175" t="e">
        <f>VLOOKUP(A175,$O$1:$O$84,2,f)</f>
        <v>#NAME?</v>
      </c>
    </row>
    <row r="176" spans="1:2">
      <c r="A176" t="s">
        <v>443</v>
      </c>
      <c r="B176" t="e">
        <f>VLOOKUP(A176,$O$1:$O$84,2,f)</f>
        <v>#NAME?</v>
      </c>
    </row>
    <row r="177" spans="1:2">
      <c r="A177" t="s">
        <v>444</v>
      </c>
      <c r="B177" t="e">
        <f>VLOOKUP(A177,$O$1:$O$84,2,f)</f>
        <v>#NAME?</v>
      </c>
    </row>
    <row r="178" spans="1:2">
      <c r="A178" t="s">
        <v>445</v>
      </c>
      <c r="B178" t="e">
        <f>VLOOKUP(A178,$O$1:$O$84,2,f)</f>
        <v>#NAME?</v>
      </c>
    </row>
    <row r="179" spans="1:2">
      <c r="A179" t="s">
        <v>446</v>
      </c>
      <c r="B179" t="e">
        <f>VLOOKUP(A179,$O$1:$O$84,2,f)</f>
        <v>#NAME?</v>
      </c>
    </row>
    <row r="180" spans="1:2">
      <c r="A180" t="s">
        <v>447</v>
      </c>
      <c r="B180" t="e">
        <f>VLOOKUP(A180,$O$1:$O$84,2,f)</f>
        <v>#NAME?</v>
      </c>
    </row>
    <row r="181" spans="1:2">
      <c r="A181" t="s">
        <v>448</v>
      </c>
      <c r="B181" t="e">
        <f>VLOOKUP(A181,$O$1:$O$84,2,f)</f>
        <v>#NAME?</v>
      </c>
    </row>
    <row r="182" spans="1:2">
      <c r="A182" t="s">
        <v>449</v>
      </c>
      <c r="B182" t="e">
        <f>VLOOKUP(A182,$O$1:$O$84,2,f)</f>
        <v>#NAME?</v>
      </c>
    </row>
    <row r="183" spans="1:2">
      <c r="A183" t="s">
        <v>450</v>
      </c>
      <c r="B183" t="e">
        <f>VLOOKUP(A183,$O$1:$O$84,2,f)</f>
        <v>#NAME?</v>
      </c>
    </row>
    <row r="184" spans="1:2">
      <c r="A184" t="s">
        <v>451</v>
      </c>
      <c r="B184" t="e">
        <f>VLOOKUP(A184,$O$1:$O$84,2,f)</f>
        <v>#NAME?</v>
      </c>
    </row>
    <row r="185" spans="1:2">
      <c r="A185" t="s">
        <v>452</v>
      </c>
      <c r="B185" t="e">
        <f>VLOOKUP(A185,$O$1:$O$84,2,f)</f>
        <v>#NAME?</v>
      </c>
    </row>
    <row r="186" spans="1:2">
      <c r="A186" t="s">
        <v>453</v>
      </c>
      <c r="B186" t="e">
        <f>VLOOKUP(A186,$O$1:$O$84,2,f)</f>
        <v>#NAME?</v>
      </c>
    </row>
    <row r="187" spans="1:2">
      <c r="A187" t="s">
        <v>454</v>
      </c>
      <c r="B187" t="e">
        <f>VLOOKUP(A187,$O$1:$O$84,2,f)</f>
        <v>#NAME?</v>
      </c>
    </row>
    <row r="188" spans="1:2">
      <c r="A188" t="s">
        <v>455</v>
      </c>
      <c r="B188" t="e">
        <f>VLOOKUP(A188,$O$1:$O$84,2,f)</f>
        <v>#NAME?</v>
      </c>
    </row>
    <row r="189" spans="1:2">
      <c r="A189" t="s">
        <v>456</v>
      </c>
      <c r="B189" t="e">
        <f>VLOOKUP(A189,$O$1:$O$84,2,f)</f>
        <v>#NAME?</v>
      </c>
    </row>
    <row r="190" spans="1:2">
      <c r="A190" t="s">
        <v>457</v>
      </c>
      <c r="B190" t="e">
        <f>VLOOKUP(A190,$O$1:$O$84,2,f)</f>
        <v>#NAME?</v>
      </c>
    </row>
    <row r="191" spans="1:2">
      <c r="A191" t="s">
        <v>458</v>
      </c>
      <c r="B191" t="e">
        <f>VLOOKUP(A191,$O$1:$O$84,2,f)</f>
        <v>#NAME?</v>
      </c>
    </row>
    <row r="192" spans="1:2">
      <c r="A192" t="s">
        <v>459</v>
      </c>
      <c r="B192" t="e">
        <f>VLOOKUP(A192,$O$1:$O$84,2,f)</f>
        <v>#NAME?</v>
      </c>
    </row>
    <row r="193" spans="1:2">
      <c r="A193" t="s">
        <v>460</v>
      </c>
      <c r="B193" t="e">
        <f>VLOOKUP(A193,$O$1:$O$84,2,f)</f>
        <v>#NAME?</v>
      </c>
    </row>
    <row r="194" spans="1:2">
      <c r="A194" t="s">
        <v>461</v>
      </c>
      <c r="B194" t="e">
        <f>VLOOKUP(A194,$O$1:$O$84,2,f)</f>
        <v>#NAME?</v>
      </c>
    </row>
    <row r="195" spans="1:2">
      <c r="A195" t="s">
        <v>462</v>
      </c>
      <c r="B195" t="e">
        <f>VLOOKUP(A195,$O$1:$O$84,2,f)</f>
        <v>#NAME?</v>
      </c>
    </row>
    <row r="196" spans="1:2">
      <c r="A196" t="s">
        <v>463</v>
      </c>
      <c r="B196" t="e">
        <f>VLOOKUP(A196,$O$1:$O$84,2,f)</f>
        <v>#NAME?</v>
      </c>
    </row>
    <row r="197" spans="1:2">
      <c r="A197" t="s">
        <v>464</v>
      </c>
      <c r="B197" t="e">
        <f>VLOOKUP(A197,$O$1:$O$84,2,f)</f>
        <v>#NAME?</v>
      </c>
    </row>
    <row r="198" spans="1:2">
      <c r="A198" t="s">
        <v>465</v>
      </c>
      <c r="B198" t="e">
        <f>VLOOKUP(A198,$O$1:$O$84,2,f)</f>
        <v>#NAME?</v>
      </c>
    </row>
    <row r="199" spans="1:2">
      <c r="A199" t="s">
        <v>466</v>
      </c>
      <c r="B199" t="e">
        <f>VLOOKUP(A199,$O$1:$O$84,2,f)</f>
        <v>#NAME?</v>
      </c>
    </row>
    <row r="200" spans="1:2">
      <c r="A200" t="s">
        <v>467</v>
      </c>
      <c r="B200" t="e">
        <f>VLOOKUP(A200,$O$1:$O$84,2,f)</f>
        <v>#NAME?</v>
      </c>
    </row>
    <row r="201" spans="1:2">
      <c r="A201" t="s">
        <v>468</v>
      </c>
      <c r="B201" t="e">
        <f>VLOOKUP(A201,$O$1:$O$84,2,f)</f>
        <v>#NAME?</v>
      </c>
    </row>
    <row r="202" spans="1:2">
      <c r="A202" t="s">
        <v>469</v>
      </c>
      <c r="B202" t="e">
        <f>VLOOKUP(A202,$O$1:$O$84,2,f)</f>
        <v>#NAME?</v>
      </c>
    </row>
    <row r="203" spans="1:2">
      <c r="A203" t="s">
        <v>470</v>
      </c>
      <c r="B203" t="e">
        <f>VLOOKUP(A203,$O$1:$O$84,2,f)</f>
        <v>#NAME?</v>
      </c>
    </row>
    <row r="204" spans="1:2">
      <c r="A204" t="s">
        <v>471</v>
      </c>
      <c r="B204" t="e">
        <f>VLOOKUP(A204,$O$1:$O$84,2,f)</f>
        <v>#NAME?</v>
      </c>
    </row>
    <row r="205" spans="1:2">
      <c r="A205" t="s">
        <v>472</v>
      </c>
      <c r="B205" t="e">
        <f>VLOOKUP(A205,$O$1:$O$84,2,f)</f>
        <v>#NAME?</v>
      </c>
    </row>
    <row r="206" spans="1:2">
      <c r="A206" t="s">
        <v>473</v>
      </c>
      <c r="B206" t="e">
        <f>VLOOKUP(A206,$O$1:$O$84,2,f)</f>
        <v>#NAME?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F3E1D-A345-430C-AE9D-0D618E7E78A3}">
  <dimension ref="A1:W114"/>
  <sheetViews>
    <sheetView tabSelected="1" topLeftCell="A94" workbookViewId="0">
      <selection activeCell="I71" sqref="I71"/>
    </sheetView>
  </sheetViews>
  <sheetFormatPr defaultRowHeight="15"/>
  <sheetData>
    <row r="1" spans="1:7">
      <c r="A1">
        <v>1</v>
      </c>
      <c r="B1" t="s">
        <v>356</v>
      </c>
      <c r="C1" t="s">
        <v>147</v>
      </c>
      <c r="D1" t="s">
        <v>500</v>
      </c>
      <c r="E1" t="s">
        <v>147</v>
      </c>
      <c r="F1">
        <v>60</v>
      </c>
      <c r="G1">
        <v>1.5</v>
      </c>
    </row>
    <row r="2" spans="1:7">
      <c r="A2">
        <v>2</v>
      </c>
      <c r="B2" t="s">
        <v>347</v>
      </c>
      <c r="C2" t="s">
        <v>149</v>
      </c>
      <c r="D2" t="s">
        <v>500</v>
      </c>
      <c r="E2" t="s">
        <v>149</v>
      </c>
      <c r="F2">
        <v>60</v>
      </c>
      <c r="G2">
        <v>1.5</v>
      </c>
    </row>
    <row r="3" spans="1:7">
      <c r="A3">
        <v>3</v>
      </c>
      <c r="B3" t="s">
        <v>379</v>
      </c>
      <c r="C3" t="s">
        <v>151</v>
      </c>
      <c r="D3" t="s">
        <v>500</v>
      </c>
      <c r="E3" t="s">
        <v>151</v>
      </c>
      <c r="F3">
        <v>60</v>
      </c>
      <c r="G3">
        <v>1.5</v>
      </c>
    </row>
    <row r="4" spans="1:7">
      <c r="A4">
        <v>4</v>
      </c>
      <c r="B4" t="s">
        <v>408</v>
      </c>
      <c r="C4" t="s">
        <v>475</v>
      </c>
      <c r="D4" t="s">
        <v>500</v>
      </c>
      <c r="E4" t="s">
        <v>152</v>
      </c>
      <c r="F4">
        <v>60</v>
      </c>
      <c r="G4">
        <v>1.5</v>
      </c>
    </row>
    <row r="5" spans="1:7">
      <c r="A5">
        <v>5</v>
      </c>
      <c r="B5" t="s">
        <v>409</v>
      </c>
      <c r="C5" t="s">
        <v>476</v>
      </c>
      <c r="D5" t="s">
        <v>500</v>
      </c>
      <c r="E5" t="s">
        <v>501</v>
      </c>
      <c r="F5">
        <v>20</v>
      </c>
      <c r="G5">
        <v>0.5</v>
      </c>
    </row>
    <row r="6" spans="1:7">
      <c r="A6">
        <v>6</v>
      </c>
      <c r="B6" t="s">
        <v>368</v>
      </c>
      <c r="C6" t="s">
        <v>479</v>
      </c>
      <c r="D6" t="s">
        <v>500</v>
      </c>
      <c r="E6" t="s">
        <v>161</v>
      </c>
      <c r="F6">
        <v>20</v>
      </c>
      <c r="G6">
        <v>0.5</v>
      </c>
    </row>
    <row r="7" spans="1:7">
      <c r="A7">
        <v>7</v>
      </c>
      <c r="B7" t="s">
        <v>390</v>
      </c>
      <c r="C7" t="s">
        <v>480</v>
      </c>
      <c r="D7" t="s">
        <v>500</v>
      </c>
      <c r="E7" t="s">
        <v>156</v>
      </c>
      <c r="F7">
        <v>20</v>
      </c>
      <c r="G7">
        <v>0.5</v>
      </c>
    </row>
    <row r="8" spans="1:7">
      <c r="A8">
        <v>8</v>
      </c>
      <c r="B8" t="s">
        <v>332</v>
      </c>
      <c r="C8" t="s">
        <v>156</v>
      </c>
      <c r="D8" t="s">
        <v>500</v>
      </c>
      <c r="E8" t="s">
        <v>158</v>
      </c>
      <c r="F8">
        <v>40</v>
      </c>
      <c r="G8">
        <v>1</v>
      </c>
    </row>
    <row r="9" spans="1:7">
      <c r="A9">
        <v>9</v>
      </c>
      <c r="B9" t="s">
        <v>325</v>
      </c>
      <c r="C9" t="s">
        <v>158</v>
      </c>
      <c r="D9" t="s">
        <v>500</v>
      </c>
      <c r="E9" t="s">
        <v>158</v>
      </c>
      <c r="F9">
        <v>40</v>
      </c>
      <c r="G9">
        <v>1</v>
      </c>
    </row>
    <row r="10" spans="1:7">
      <c r="A10">
        <v>10</v>
      </c>
      <c r="B10" t="s">
        <v>439</v>
      </c>
      <c r="C10" t="s">
        <v>171</v>
      </c>
      <c r="D10" t="s">
        <v>500</v>
      </c>
      <c r="F10">
        <v>60</v>
      </c>
      <c r="G10">
        <v>1.5</v>
      </c>
    </row>
    <row r="11" spans="1:7">
      <c r="A11">
        <v>11</v>
      </c>
      <c r="B11" t="s">
        <v>463</v>
      </c>
      <c r="C11" t="s">
        <v>477</v>
      </c>
      <c r="D11" t="s">
        <v>502</v>
      </c>
      <c r="F11">
        <v>40</v>
      </c>
      <c r="G11">
        <v>1</v>
      </c>
    </row>
    <row r="12" spans="1:7">
      <c r="A12">
        <v>12</v>
      </c>
      <c r="B12" t="s">
        <v>448</v>
      </c>
      <c r="C12" t="s">
        <v>481</v>
      </c>
      <c r="D12" t="s">
        <v>502</v>
      </c>
      <c r="F12">
        <v>40</v>
      </c>
      <c r="G12">
        <v>1</v>
      </c>
    </row>
    <row r="13" spans="1:7">
      <c r="A13">
        <v>13</v>
      </c>
      <c r="B13" t="s">
        <v>430</v>
      </c>
      <c r="C13" t="s">
        <v>474</v>
      </c>
      <c r="D13" t="s">
        <v>502</v>
      </c>
      <c r="F13">
        <v>20</v>
      </c>
      <c r="G13">
        <v>0.5</v>
      </c>
    </row>
    <row r="14" spans="1:7">
      <c r="A14">
        <v>14</v>
      </c>
      <c r="B14" t="s">
        <v>457</v>
      </c>
      <c r="C14" t="s">
        <v>478</v>
      </c>
      <c r="D14" t="s">
        <v>502</v>
      </c>
      <c r="F14">
        <v>20</v>
      </c>
      <c r="G14">
        <v>0.5</v>
      </c>
    </row>
    <row r="15" spans="1:7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</row>
    <row r="16" spans="1:7">
      <c r="A16">
        <v>1</v>
      </c>
      <c r="B16" t="s">
        <v>357</v>
      </c>
      <c r="C16" t="s">
        <v>147</v>
      </c>
      <c r="D16" t="s">
        <v>500</v>
      </c>
      <c r="E16" t="s">
        <v>147</v>
      </c>
      <c r="F16">
        <v>60</v>
      </c>
      <c r="G16">
        <v>1.5</v>
      </c>
    </row>
    <row r="17" spans="1:7">
      <c r="A17">
        <v>2</v>
      </c>
      <c r="B17" t="s">
        <v>348</v>
      </c>
      <c r="C17" t="s">
        <v>149</v>
      </c>
      <c r="D17" t="s">
        <v>500</v>
      </c>
      <c r="E17" t="s">
        <v>149</v>
      </c>
      <c r="F17">
        <v>60</v>
      </c>
      <c r="G17">
        <v>1.5</v>
      </c>
    </row>
    <row r="18" spans="1:7">
      <c r="A18">
        <v>3</v>
      </c>
      <c r="B18" t="s">
        <v>380</v>
      </c>
      <c r="C18" t="s">
        <v>151</v>
      </c>
      <c r="D18" t="s">
        <v>500</v>
      </c>
      <c r="E18" t="s">
        <v>151</v>
      </c>
      <c r="F18">
        <v>60</v>
      </c>
      <c r="G18">
        <v>1.5</v>
      </c>
    </row>
    <row r="19" spans="1:7">
      <c r="A19">
        <v>4</v>
      </c>
      <c r="B19" t="s">
        <v>409</v>
      </c>
      <c r="C19" t="s">
        <v>475</v>
      </c>
      <c r="D19" t="s">
        <v>500</v>
      </c>
      <c r="E19" t="s">
        <v>152</v>
      </c>
      <c r="F19">
        <v>60</v>
      </c>
      <c r="G19">
        <v>1.5</v>
      </c>
    </row>
    <row r="20" spans="1:7">
      <c r="A20">
        <v>5</v>
      </c>
      <c r="B20" t="s">
        <v>420</v>
      </c>
      <c r="C20" t="s">
        <v>476</v>
      </c>
      <c r="D20" t="s">
        <v>500</v>
      </c>
      <c r="E20" t="s">
        <v>501</v>
      </c>
      <c r="F20">
        <v>20</v>
      </c>
      <c r="G20">
        <v>0.5</v>
      </c>
    </row>
    <row r="21" spans="1:7">
      <c r="A21">
        <v>6</v>
      </c>
      <c r="B21" t="s">
        <v>369</v>
      </c>
      <c r="C21" t="s">
        <v>479</v>
      </c>
      <c r="D21" t="s">
        <v>500</v>
      </c>
      <c r="E21" t="s">
        <v>161</v>
      </c>
      <c r="F21">
        <v>40</v>
      </c>
      <c r="G21">
        <v>1</v>
      </c>
    </row>
    <row r="22" spans="1:7">
      <c r="A22">
        <v>7</v>
      </c>
      <c r="B22" t="s">
        <v>391</v>
      </c>
      <c r="C22" t="s">
        <v>480</v>
      </c>
      <c r="D22" t="s">
        <v>500</v>
      </c>
      <c r="E22" t="s">
        <v>156</v>
      </c>
      <c r="F22">
        <v>40</v>
      </c>
      <c r="G22">
        <v>1</v>
      </c>
    </row>
    <row r="23" spans="1:7">
      <c r="A23">
        <v>8</v>
      </c>
      <c r="B23" t="s">
        <v>333</v>
      </c>
      <c r="C23" t="s">
        <v>156</v>
      </c>
      <c r="D23" t="s">
        <v>500</v>
      </c>
      <c r="E23" t="s">
        <v>158</v>
      </c>
      <c r="F23">
        <v>40</v>
      </c>
      <c r="G23">
        <v>1</v>
      </c>
    </row>
    <row r="24" spans="1:7">
      <c r="A24">
        <v>9</v>
      </c>
      <c r="B24" t="s">
        <v>326</v>
      </c>
      <c r="C24" t="s">
        <v>158</v>
      </c>
      <c r="D24" t="s">
        <v>500</v>
      </c>
      <c r="E24" t="s">
        <v>158</v>
      </c>
      <c r="F24">
        <v>60</v>
      </c>
      <c r="G24">
        <v>1.5</v>
      </c>
    </row>
    <row r="25" spans="1:7">
      <c r="A25">
        <v>10</v>
      </c>
      <c r="B25" t="s">
        <v>440</v>
      </c>
      <c r="C25" t="s">
        <v>171</v>
      </c>
      <c r="D25" t="s">
        <v>500</v>
      </c>
      <c r="F25">
        <v>40</v>
      </c>
      <c r="G25">
        <v>1</v>
      </c>
    </row>
    <row r="26" spans="1:7">
      <c r="A26">
        <v>11</v>
      </c>
      <c r="B26" t="s">
        <v>464</v>
      </c>
      <c r="C26" t="s">
        <v>483</v>
      </c>
      <c r="D26" t="s">
        <v>502</v>
      </c>
      <c r="F26">
        <v>40</v>
      </c>
      <c r="G26">
        <v>1</v>
      </c>
    </row>
    <row r="27" spans="1:7">
      <c r="A27">
        <v>12</v>
      </c>
      <c r="B27" t="s">
        <v>449</v>
      </c>
      <c r="C27" t="s">
        <v>485</v>
      </c>
      <c r="D27" t="s">
        <v>502</v>
      </c>
      <c r="F27">
        <v>40</v>
      </c>
      <c r="G27">
        <v>1</v>
      </c>
    </row>
    <row r="28" spans="1:7">
      <c r="A28">
        <v>13</v>
      </c>
      <c r="B28" t="s">
        <v>431</v>
      </c>
      <c r="C28" t="s">
        <v>482</v>
      </c>
      <c r="D28" t="s">
        <v>502</v>
      </c>
      <c r="F28">
        <v>20</v>
      </c>
      <c r="G28">
        <v>0.5</v>
      </c>
    </row>
    <row r="29" spans="1:7">
      <c r="A29">
        <v>14</v>
      </c>
      <c r="B29" t="s">
        <v>458</v>
      </c>
      <c r="C29" t="s">
        <v>484</v>
      </c>
      <c r="D29" t="s">
        <v>502</v>
      </c>
      <c r="F29">
        <v>20</v>
      </c>
      <c r="G29">
        <v>0.5</v>
      </c>
    </row>
    <row r="30" spans="1:7">
      <c r="A30">
        <v>15</v>
      </c>
      <c r="G30">
        <v>0</v>
      </c>
    </row>
    <row r="31" spans="1:7">
      <c r="A31">
        <v>16</v>
      </c>
      <c r="G31">
        <v>0</v>
      </c>
    </row>
    <row r="32" spans="1:7">
      <c r="A32">
        <v>17</v>
      </c>
      <c r="G32">
        <v>0</v>
      </c>
    </row>
    <row r="33" spans="1:23">
      <c r="A33">
        <v>18</v>
      </c>
      <c r="G33">
        <v>0</v>
      </c>
    </row>
    <row r="34" spans="1:23">
      <c r="C34" t="s">
        <v>503</v>
      </c>
    </row>
    <row r="35" spans="1:23">
      <c r="A35">
        <v>16</v>
      </c>
      <c r="B35" t="s">
        <v>337</v>
      </c>
      <c r="C35" t="s">
        <v>127</v>
      </c>
      <c r="D35" t="s">
        <v>119</v>
      </c>
      <c r="E35" t="s">
        <v>119</v>
      </c>
      <c r="F35">
        <v>10</v>
      </c>
      <c r="G35" t="s">
        <v>163</v>
      </c>
    </row>
    <row r="36" spans="1:23">
      <c r="A36">
        <v>17</v>
      </c>
      <c r="B36" t="s">
        <v>340</v>
      </c>
      <c r="C36" t="s">
        <v>129</v>
      </c>
      <c r="D36" t="s">
        <v>119</v>
      </c>
      <c r="E36" t="s">
        <v>119</v>
      </c>
      <c r="F36">
        <v>20</v>
      </c>
      <c r="G36" t="s">
        <v>163</v>
      </c>
    </row>
    <row r="37" spans="1:23">
      <c r="A37">
        <v>18</v>
      </c>
      <c r="B37" t="s">
        <v>339</v>
      </c>
      <c r="C37" t="s">
        <v>131</v>
      </c>
      <c r="D37" t="s">
        <v>119</v>
      </c>
      <c r="E37" t="s">
        <v>119</v>
      </c>
      <c r="F37">
        <v>10</v>
      </c>
      <c r="G37" t="s">
        <v>163</v>
      </c>
    </row>
    <row r="38" spans="1:23">
      <c r="A38">
        <v>19</v>
      </c>
      <c r="B38" t="s">
        <v>338</v>
      </c>
      <c r="C38" t="s">
        <v>132</v>
      </c>
      <c r="D38" t="s">
        <v>119</v>
      </c>
      <c r="E38" t="s">
        <v>119</v>
      </c>
      <c r="F38">
        <v>20</v>
      </c>
      <c r="G38" t="s">
        <v>163</v>
      </c>
    </row>
    <row r="39" spans="1:23">
      <c r="A39">
        <v>1</v>
      </c>
      <c r="B39" t="s">
        <v>358</v>
      </c>
      <c r="C39" t="s">
        <v>147</v>
      </c>
      <c r="D39" t="s">
        <v>500</v>
      </c>
      <c r="E39" t="s">
        <v>147</v>
      </c>
      <c r="F39">
        <v>60</v>
      </c>
      <c r="G39">
        <v>1.5</v>
      </c>
      <c r="Q39">
        <v>20</v>
      </c>
      <c r="W39" t="s">
        <v>163</v>
      </c>
    </row>
    <row r="40" spans="1:23">
      <c r="A40">
        <v>2</v>
      </c>
      <c r="B40" t="s">
        <v>349</v>
      </c>
      <c r="C40" t="s">
        <v>149</v>
      </c>
      <c r="D40" t="s">
        <v>500</v>
      </c>
      <c r="E40" t="s">
        <v>149</v>
      </c>
      <c r="F40">
        <v>60</v>
      </c>
      <c r="G40">
        <v>1.5</v>
      </c>
    </row>
    <row r="41" spans="1:23">
      <c r="A41">
        <v>3</v>
      </c>
      <c r="B41" t="s">
        <v>381</v>
      </c>
      <c r="C41" t="s">
        <v>151</v>
      </c>
      <c r="D41" t="s">
        <v>500</v>
      </c>
      <c r="E41" t="s">
        <v>151</v>
      </c>
      <c r="F41">
        <v>60</v>
      </c>
      <c r="G41">
        <v>1.5</v>
      </c>
    </row>
    <row r="42" spans="1:23">
      <c r="A42">
        <v>4</v>
      </c>
      <c r="B42" t="s">
        <v>410</v>
      </c>
      <c r="C42" t="s">
        <v>475</v>
      </c>
      <c r="D42" t="s">
        <v>500</v>
      </c>
      <c r="E42" t="s">
        <v>152</v>
      </c>
      <c r="F42">
        <v>60</v>
      </c>
      <c r="G42">
        <v>1.5</v>
      </c>
    </row>
    <row r="43" spans="1:23">
      <c r="A43">
        <v>5</v>
      </c>
      <c r="B43" t="s">
        <v>421</v>
      </c>
      <c r="C43" t="s">
        <v>476</v>
      </c>
      <c r="D43" t="s">
        <v>500</v>
      </c>
      <c r="E43" t="s">
        <v>501</v>
      </c>
      <c r="F43">
        <v>40</v>
      </c>
      <c r="G43">
        <v>1</v>
      </c>
    </row>
    <row r="44" spans="1:23">
      <c r="A44">
        <v>6</v>
      </c>
      <c r="B44" t="s">
        <v>370</v>
      </c>
      <c r="C44" t="s">
        <v>479</v>
      </c>
      <c r="D44" t="s">
        <v>500</v>
      </c>
      <c r="E44" t="s">
        <v>161</v>
      </c>
      <c r="F44">
        <v>40</v>
      </c>
      <c r="G44">
        <v>1</v>
      </c>
    </row>
    <row r="45" spans="1:23">
      <c r="A45">
        <v>7</v>
      </c>
      <c r="B45" t="s">
        <v>392</v>
      </c>
      <c r="C45" t="s">
        <v>480</v>
      </c>
      <c r="D45" t="s">
        <v>500</v>
      </c>
      <c r="E45" t="s">
        <v>156</v>
      </c>
      <c r="F45">
        <v>40</v>
      </c>
      <c r="G45">
        <v>1</v>
      </c>
    </row>
    <row r="46" spans="1:23">
      <c r="A46">
        <v>8</v>
      </c>
      <c r="B46" t="s">
        <v>334</v>
      </c>
      <c r="C46" t="s">
        <v>156</v>
      </c>
      <c r="D46" t="s">
        <v>500</v>
      </c>
      <c r="E46" t="s">
        <v>158</v>
      </c>
      <c r="F46">
        <v>60</v>
      </c>
      <c r="G46">
        <v>1.5</v>
      </c>
    </row>
    <row r="47" spans="1:23">
      <c r="A47">
        <v>9</v>
      </c>
      <c r="B47" t="s">
        <v>327</v>
      </c>
      <c r="C47" t="s">
        <v>158</v>
      </c>
      <c r="D47" t="s">
        <v>500</v>
      </c>
      <c r="E47" t="s">
        <v>158</v>
      </c>
      <c r="F47">
        <v>20</v>
      </c>
      <c r="G47">
        <v>0.5</v>
      </c>
    </row>
    <row r="48" spans="1:23">
      <c r="A48">
        <v>10</v>
      </c>
      <c r="B48" t="s">
        <v>441</v>
      </c>
      <c r="C48" t="s">
        <v>171</v>
      </c>
      <c r="D48" t="s">
        <v>502</v>
      </c>
      <c r="F48">
        <v>20</v>
      </c>
      <c r="G48">
        <v>0.5</v>
      </c>
    </row>
    <row r="49" spans="1:7">
      <c r="A49">
        <v>11</v>
      </c>
      <c r="B49" t="s">
        <v>465</v>
      </c>
      <c r="C49" t="s">
        <v>487</v>
      </c>
      <c r="D49" t="s">
        <v>502</v>
      </c>
      <c r="F49">
        <v>40</v>
      </c>
      <c r="G49">
        <v>1</v>
      </c>
    </row>
    <row r="50" spans="1:7">
      <c r="A50">
        <v>12</v>
      </c>
      <c r="B50" t="s">
        <v>450</v>
      </c>
      <c r="C50" t="s">
        <v>489</v>
      </c>
      <c r="D50" t="s">
        <v>502</v>
      </c>
      <c r="F50">
        <v>40</v>
      </c>
      <c r="G50">
        <v>1</v>
      </c>
    </row>
    <row r="51" spans="1:7">
      <c r="A51">
        <v>13</v>
      </c>
      <c r="B51" t="s">
        <v>432</v>
      </c>
      <c r="C51" t="s">
        <v>486</v>
      </c>
      <c r="D51" t="s">
        <v>502</v>
      </c>
      <c r="F51">
        <v>20</v>
      </c>
      <c r="G51">
        <v>0.5</v>
      </c>
    </row>
    <row r="52" spans="1:7">
      <c r="A52">
        <v>14</v>
      </c>
      <c r="B52" t="s">
        <v>459</v>
      </c>
      <c r="C52" t="s">
        <v>488</v>
      </c>
      <c r="D52" t="s">
        <v>502</v>
      </c>
      <c r="F52">
        <v>20</v>
      </c>
      <c r="G52">
        <v>0.5</v>
      </c>
    </row>
    <row r="53" spans="1:7">
      <c r="A53" t="s">
        <v>504</v>
      </c>
      <c r="B53" t="s">
        <v>505</v>
      </c>
      <c r="C53" t="s">
        <v>506</v>
      </c>
      <c r="D53" t="s">
        <v>507</v>
      </c>
      <c r="E53" t="s">
        <v>508</v>
      </c>
      <c r="F53" t="s">
        <v>509</v>
      </c>
      <c r="G53" t="s">
        <v>510</v>
      </c>
    </row>
    <row r="54" spans="1:7">
      <c r="A54">
        <v>1</v>
      </c>
      <c r="B54" t="s">
        <v>359</v>
      </c>
      <c r="C54" t="s">
        <v>147</v>
      </c>
      <c r="D54" t="s">
        <v>500</v>
      </c>
      <c r="E54" t="s">
        <v>147</v>
      </c>
      <c r="F54">
        <v>60</v>
      </c>
      <c r="G54">
        <v>1.5</v>
      </c>
    </row>
    <row r="55" spans="1:7">
      <c r="A55">
        <v>2</v>
      </c>
      <c r="B55" t="s">
        <v>350</v>
      </c>
      <c r="C55" t="s">
        <v>149</v>
      </c>
      <c r="D55" t="s">
        <v>500</v>
      </c>
      <c r="E55" t="s">
        <v>149</v>
      </c>
      <c r="F55">
        <v>60</v>
      </c>
      <c r="G55">
        <v>1.5</v>
      </c>
    </row>
    <row r="56" spans="1:7">
      <c r="A56">
        <v>3</v>
      </c>
      <c r="B56" t="s">
        <v>382</v>
      </c>
      <c r="C56" t="s">
        <v>151</v>
      </c>
      <c r="D56" t="s">
        <v>500</v>
      </c>
      <c r="E56" t="s">
        <v>151</v>
      </c>
      <c r="F56">
        <v>60</v>
      </c>
      <c r="G56">
        <v>1.5</v>
      </c>
    </row>
    <row r="57" spans="1:7">
      <c r="A57">
        <v>4</v>
      </c>
      <c r="B57" t="s">
        <v>411</v>
      </c>
      <c r="C57" t="s">
        <v>475</v>
      </c>
      <c r="D57" t="s">
        <v>500</v>
      </c>
      <c r="E57" t="s">
        <v>152</v>
      </c>
      <c r="F57">
        <v>60</v>
      </c>
      <c r="G57">
        <v>1.5</v>
      </c>
    </row>
    <row r="58" spans="1:7">
      <c r="A58">
        <v>5</v>
      </c>
      <c r="B58" t="s">
        <v>422</v>
      </c>
      <c r="C58" t="s">
        <v>476</v>
      </c>
      <c r="D58" t="s">
        <v>500</v>
      </c>
      <c r="E58" t="s">
        <v>501</v>
      </c>
      <c r="F58">
        <v>40</v>
      </c>
      <c r="G58">
        <v>1</v>
      </c>
    </row>
    <row r="59" spans="1:7">
      <c r="A59">
        <v>6</v>
      </c>
      <c r="B59" t="s">
        <v>371</v>
      </c>
      <c r="C59" t="s">
        <v>479</v>
      </c>
      <c r="D59" t="s">
        <v>500</v>
      </c>
      <c r="E59" t="s">
        <v>161</v>
      </c>
      <c r="F59">
        <v>40</v>
      </c>
      <c r="G59">
        <v>1</v>
      </c>
    </row>
    <row r="60" spans="1:7">
      <c r="A60">
        <v>7</v>
      </c>
      <c r="B60" t="s">
        <v>393</v>
      </c>
      <c r="C60" t="s">
        <v>480</v>
      </c>
      <c r="D60" t="s">
        <v>500</v>
      </c>
      <c r="E60" t="s">
        <v>156</v>
      </c>
      <c r="F60">
        <v>40</v>
      </c>
      <c r="G60">
        <v>1</v>
      </c>
    </row>
    <row r="61" spans="1:7">
      <c r="A61">
        <v>8</v>
      </c>
      <c r="B61" t="s">
        <v>335</v>
      </c>
      <c r="C61" t="s">
        <v>156</v>
      </c>
      <c r="D61" t="s">
        <v>500</v>
      </c>
      <c r="E61" t="s">
        <v>158</v>
      </c>
      <c r="F61">
        <v>60</v>
      </c>
      <c r="G61">
        <v>1.5</v>
      </c>
    </row>
    <row r="62" spans="1:7">
      <c r="A62">
        <v>9</v>
      </c>
      <c r="B62" t="s">
        <v>328</v>
      </c>
      <c r="C62" t="s">
        <v>158</v>
      </c>
      <c r="D62" t="s">
        <v>500</v>
      </c>
      <c r="E62" t="s">
        <v>158</v>
      </c>
      <c r="F62">
        <v>20</v>
      </c>
      <c r="G62">
        <v>0.5</v>
      </c>
    </row>
    <row r="63" spans="1:7">
      <c r="A63">
        <v>10</v>
      </c>
      <c r="B63" t="s">
        <v>442</v>
      </c>
      <c r="C63" t="s">
        <v>171</v>
      </c>
      <c r="D63" t="s">
        <v>502</v>
      </c>
      <c r="F63">
        <v>20</v>
      </c>
      <c r="G63">
        <v>0.5</v>
      </c>
    </row>
    <row r="64" spans="1:7">
      <c r="A64">
        <v>11</v>
      </c>
      <c r="B64" t="s">
        <v>466</v>
      </c>
      <c r="C64" t="s">
        <v>491</v>
      </c>
      <c r="D64" t="s">
        <v>502</v>
      </c>
      <c r="F64">
        <v>20</v>
      </c>
      <c r="G64">
        <v>0.5</v>
      </c>
    </row>
    <row r="65" spans="1:7">
      <c r="A65">
        <v>12</v>
      </c>
      <c r="B65" t="s">
        <v>451</v>
      </c>
      <c r="C65" t="s">
        <v>493</v>
      </c>
      <c r="D65" t="s">
        <v>502</v>
      </c>
      <c r="F65">
        <v>20</v>
      </c>
      <c r="G65">
        <v>0.5</v>
      </c>
    </row>
    <row r="66" spans="1:7">
      <c r="A66">
        <v>13</v>
      </c>
      <c r="B66" t="s">
        <v>433</v>
      </c>
      <c r="C66" t="s">
        <v>490</v>
      </c>
      <c r="D66" t="s">
        <v>500</v>
      </c>
      <c r="F66">
        <v>20</v>
      </c>
      <c r="G66">
        <v>0.5</v>
      </c>
    </row>
    <row r="67" spans="1:7">
      <c r="A67">
        <v>14</v>
      </c>
      <c r="B67" t="s">
        <v>460</v>
      </c>
      <c r="C67" t="s">
        <v>492</v>
      </c>
      <c r="D67" t="s">
        <v>502</v>
      </c>
      <c r="F67">
        <v>20</v>
      </c>
      <c r="G67">
        <v>0.5</v>
      </c>
    </row>
    <row r="68" spans="1:7">
      <c r="A68">
        <v>15</v>
      </c>
      <c r="G68">
        <v>0</v>
      </c>
    </row>
    <row r="69" spans="1:7">
      <c r="A69">
        <v>16</v>
      </c>
      <c r="G69">
        <v>0</v>
      </c>
    </row>
    <row r="70" spans="1:7">
      <c r="A70">
        <v>17</v>
      </c>
      <c r="G70">
        <v>0</v>
      </c>
    </row>
    <row r="71" spans="1:7">
      <c r="A71">
        <v>18</v>
      </c>
      <c r="G71">
        <v>0</v>
      </c>
    </row>
    <row r="72" spans="1:7">
      <c r="C72" t="s">
        <v>503</v>
      </c>
    </row>
    <row r="73" spans="1:7">
      <c r="A73">
        <v>16</v>
      </c>
      <c r="B73" t="s">
        <v>337</v>
      </c>
      <c r="C73" t="s">
        <v>127</v>
      </c>
      <c r="D73" t="s">
        <v>119</v>
      </c>
      <c r="E73" t="s">
        <v>119</v>
      </c>
      <c r="F73">
        <v>10</v>
      </c>
      <c r="G73" t="s">
        <v>163</v>
      </c>
    </row>
    <row r="74" spans="1:7">
      <c r="A74">
        <v>17</v>
      </c>
      <c r="B74" t="s">
        <v>340</v>
      </c>
      <c r="C74" t="s">
        <v>129</v>
      </c>
      <c r="D74" t="s">
        <v>119</v>
      </c>
      <c r="E74" t="s">
        <v>119</v>
      </c>
      <c r="F74">
        <v>20</v>
      </c>
      <c r="G74" t="s">
        <v>163</v>
      </c>
    </row>
    <row r="75" spans="1:7">
      <c r="A75">
        <v>18</v>
      </c>
      <c r="B75" t="s">
        <v>339</v>
      </c>
      <c r="C75" t="s">
        <v>131</v>
      </c>
      <c r="D75" t="s">
        <v>119</v>
      </c>
      <c r="E75" t="s">
        <v>119</v>
      </c>
      <c r="F75">
        <v>10</v>
      </c>
      <c r="G75" t="s">
        <v>163</v>
      </c>
    </row>
    <row r="76" spans="1:7">
      <c r="A76">
        <v>19</v>
      </c>
      <c r="B76" t="s">
        <v>338</v>
      </c>
      <c r="C76" t="s">
        <v>132</v>
      </c>
      <c r="D76" t="s">
        <v>119</v>
      </c>
      <c r="E76" t="s">
        <v>119</v>
      </c>
      <c r="F76">
        <v>20</v>
      </c>
      <c r="G76" t="s">
        <v>163</v>
      </c>
    </row>
    <row r="77" spans="1:7">
      <c r="A77">
        <v>1</v>
      </c>
      <c r="B77" t="s">
        <v>360</v>
      </c>
      <c r="C77" t="s">
        <v>147</v>
      </c>
      <c r="D77" t="s">
        <v>500</v>
      </c>
      <c r="E77" t="s">
        <v>147</v>
      </c>
      <c r="F77">
        <v>60</v>
      </c>
      <c r="G77">
        <v>1.5</v>
      </c>
    </row>
    <row r="78" spans="1:7">
      <c r="A78">
        <v>2</v>
      </c>
      <c r="B78" t="s">
        <v>351</v>
      </c>
      <c r="C78" t="s">
        <v>149</v>
      </c>
      <c r="D78" t="s">
        <v>500</v>
      </c>
      <c r="E78" t="s">
        <v>149</v>
      </c>
      <c r="F78">
        <v>60</v>
      </c>
      <c r="G78">
        <v>1.5</v>
      </c>
    </row>
    <row r="79" spans="1:7">
      <c r="A79">
        <v>3</v>
      </c>
      <c r="B79" t="s">
        <v>383</v>
      </c>
      <c r="C79" t="s">
        <v>151</v>
      </c>
      <c r="D79" t="s">
        <v>500</v>
      </c>
      <c r="E79" t="s">
        <v>151</v>
      </c>
      <c r="F79">
        <v>60</v>
      </c>
      <c r="G79">
        <v>1.5</v>
      </c>
    </row>
    <row r="80" spans="1:7">
      <c r="A80">
        <v>4</v>
      </c>
      <c r="B80" t="s">
        <v>412</v>
      </c>
      <c r="C80" t="s">
        <v>475</v>
      </c>
      <c r="D80" t="s">
        <v>500</v>
      </c>
      <c r="E80" t="s">
        <v>152</v>
      </c>
      <c r="F80">
        <v>60</v>
      </c>
      <c r="G80">
        <v>1.5</v>
      </c>
    </row>
    <row r="81" spans="1:7">
      <c r="A81">
        <v>5</v>
      </c>
      <c r="B81" t="s">
        <v>423</v>
      </c>
      <c r="C81" t="s">
        <v>476</v>
      </c>
      <c r="D81" t="s">
        <v>500</v>
      </c>
      <c r="E81" t="s">
        <v>501</v>
      </c>
      <c r="F81">
        <v>20</v>
      </c>
      <c r="G81">
        <v>0.5</v>
      </c>
    </row>
    <row r="82" spans="1:7">
      <c r="A82">
        <v>6</v>
      </c>
      <c r="B82" t="s">
        <v>372</v>
      </c>
      <c r="C82" t="s">
        <v>479</v>
      </c>
      <c r="D82" t="s">
        <v>500</v>
      </c>
      <c r="E82" t="s">
        <v>161</v>
      </c>
      <c r="F82">
        <v>20</v>
      </c>
      <c r="G82">
        <v>0.5</v>
      </c>
    </row>
    <row r="83" spans="1:7">
      <c r="A83">
        <v>7</v>
      </c>
      <c r="B83" t="s">
        <v>394</v>
      </c>
      <c r="C83" t="s">
        <v>480</v>
      </c>
      <c r="D83" t="s">
        <v>500</v>
      </c>
      <c r="E83" t="s">
        <v>156</v>
      </c>
      <c r="F83">
        <v>20</v>
      </c>
      <c r="G83">
        <v>0.5</v>
      </c>
    </row>
    <row r="84" spans="1:7">
      <c r="A84">
        <v>8</v>
      </c>
      <c r="B84" t="s">
        <v>336</v>
      </c>
      <c r="C84" t="s">
        <v>156</v>
      </c>
      <c r="D84" t="s">
        <v>500</v>
      </c>
      <c r="E84" t="s">
        <v>158</v>
      </c>
      <c r="F84">
        <v>40</v>
      </c>
      <c r="G84">
        <v>1</v>
      </c>
    </row>
    <row r="85" spans="1:7">
      <c r="A85">
        <v>9</v>
      </c>
      <c r="B85" t="s">
        <v>329</v>
      </c>
      <c r="C85" t="s">
        <v>158</v>
      </c>
      <c r="D85" t="s">
        <v>500</v>
      </c>
      <c r="E85" t="s">
        <v>158</v>
      </c>
      <c r="F85">
        <v>60</v>
      </c>
      <c r="G85">
        <v>1.5</v>
      </c>
    </row>
    <row r="86" spans="1:7">
      <c r="A86">
        <v>10</v>
      </c>
      <c r="B86" t="s">
        <v>331</v>
      </c>
      <c r="C86" t="s">
        <v>171</v>
      </c>
      <c r="D86" t="s">
        <v>502</v>
      </c>
      <c r="E86" t="s">
        <v>158</v>
      </c>
      <c r="F86">
        <v>40</v>
      </c>
      <c r="G86">
        <v>1</v>
      </c>
    </row>
    <row r="87" spans="1:7">
      <c r="A87">
        <v>11</v>
      </c>
      <c r="B87" t="s">
        <v>467</v>
      </c>
      <c r="C87" t="s">
        <v>495</v>
      </c>
      <c r="D87" t="s">
        <v>502</v>
      </c>
      <c r="F87">
        <v>40</v>
      </c>
      <c r="G87">
        <v>1</v>
      </c>
    </row>
    <row r="88" spans="1:7">
      <c r="A88">
        <v>12</v>
      </c>
      <c r="B88" t="s">
        <v>452</v>
      </c>
      <c r="C88" t="s">
        <v>497</v>
      </c>
      <c r="D88" t="s">
        <v>502</v>
      </c>
      <c r="F88">
        <v>40</v>
      </c>
      <c r="G88">
        <v>1</v>
      </c>
    </row>
    <row r="89" spans="1:7">
      <c r="A89">
        <v>13</v>
      </c>
      <c r="B89" t="s">
        <v>454</v>
      </c>
      <c r="C89" t="s">
        <v>494</v>
      </c>
      <c r="D89" t="s">
        <v>500</v>
      </c>
      <c r="F89">
        <v>20</v>
      </c>
      <c r="G89">
        <v>0.5</v>
      </c>
    </row>
    <row r="90" spans="1:7">
      <c r="A90">
        <v>14</v>
      </c>
      <c r="B90" t="s">
        <v>461</v>
      </c>
      <c r="C90" t="s">
        <v>496</v>
      </c>
      <c r="D90" t="s">
        <v>502</v>
      </c>
      <c r="F90">
        <v>20</v>
      </c>
      <c r="G90">
        <v>0.5</v>
      </c>
    </row>
    <row r="91" spans="1:7">
      <c r="A91" t="s">
        <v>504</v>
      </c>
      <c r="B91" t="s">
        <v>505</v>
      </c>
      <c r="C91" t="s">
        <v>506</v>
      </c>
      <c r="D91" t="s">
        <v>507</v>
      </c>
      <c r="E91" t="s">
        <v>508</v>
      </c>
      <c r="F91" t="s">
        <v>509</v>
      </c>
      <c r="G91" t="s">
        <v>510</v>
      </c>
    </row>
    <row r="92" spans="1:7">
      <c r="A92">
        <v>1</v>
      </c>
      <c r="B92" t="s">
        <v>360</v>
      </c>
      <c r="C92" t="s">
        <v>147</v>
      </c>
      <c r="D92" t="s">
        <v>500</v>
      </c>
      <c r="E92" t="s">
        <v>147</v>
      </c>
      <c r="F92">
        <v>60</v>
      </c>
      <c r="G92">
        <v>1.5</v>
      </c>
    </row>
    <row r="93" spans="1:7">
      <c r="A93">
        <v>2</v>
      </c>
      <c r="B93" t="s">
        <v>351</v>
      </c>
      <c r="C93" t="s">
        <v>149</v>
      </c>
      <c r="D93" t="s">
        <v>500</v>
      </c>
      <c r="E93" t="s">
        <v>149</v>
      </c>
      <c r="F93">
        <v>60</v>
      </c>
      <c r="G93">
        <v>1.5</v>
      </c>
    </row>
    <row r="94" spans="1:7">
      <c r="A94">
        <v>3</v>
      </c>
      <c r="B94" t="s">
        <v>383</v>
      </c>
      <c r="C94" t="s">
        <v>151</v>
      </c>
      <c r="D94" t="s">
        <v>500</v>
      </c>
      <c r="E94" t="s">
        <v>151</v>
      </c>
      <c r="F94">
        <v>60</v>
      </c>
      <c r="G94">
        <v>1.5</v>
      </c>
    </row>
    <row r="95" spans="1:7">
      <c r="A95">
        <v>4</v>
      </c>
      <c r="B95" t="s">
        <v>413</v>
      </c>
      <c r="C95" t="s">
        <v>475</v>
      </c>
      <c r="D95" t="s">
        <v>500</v>
      </c>
      <c r="E95" t="s">
        <v>152</v>
      </c>
      <c r="F95">
        <v>60</v>
      </c>
      <c r="G95">
        <v>1.5</v>
      </c>
    </row>
    <row r="96" spans="1:7">
      <c r="A96">
        <v>5</v>
      </c>
      <c r="B96" t="s">
        <v>423</v>
      </c>
      <c r="C96" t="s">
        <v>476</v>
      </c>
      <c r="D96" t="s">
        <v>500</v>
      </c>
      <c r="E96" t="s">
        <v>501</v>
      </c>
      <c r="F96">
        <v>20</v>
      </c>
      <c r="G96">
        <v>0.5</v>
      </c>
    </row>
    <row r="97" spans="1:7">
      <c r="A97">
        <v>6</v>
      </c>
      <c r="B97" t="s">
        <v>372</v>
      </c>
      <c r="C97" t="s">
        <v>479</v>
      </c>
      <c r="D97" t="s">
        <v>500</v>
      </c>
      <c r="E97" t="s">
        <v>161</v>
      </c>
      <c r="F97">
        <v>20</v>
      </c>
      <c r="G97">
        <v>0.5</v>
      </c>
    </row>
    <row r="98" spans="1:7">
      <c r="A98">
        <v>7</v>
      </c>
      <c r="B98" t="s">
        <v>394</v>
      </c>
      <c r="C98" t="s">
        <v>480</v>
      </c>
      <c r="D98" t="s">
        <v>500</v>
      </c>
      <c r="E98" t="s">
        <v>156</v>
      </c>
      <c r="F98">
        <v>20</v>
      </c>
      <c r="G98">
        <v>0.5</v>
      </c>
    </row>
    <row r="99" spans="1:7">
      <c r="A99">
        <v>8</v>
      </c>
      <c r="B99" t="s">
        <v>336</v>
      </c>
      <c r="C99" t="s">
        <v>156</v>
      </c>
      <c r="D99" t="s">
        <v>500</v>
      </c>
      <c r="E99" t="s">
        <v>158</v>
      </c>
      <c r="F99">
        <v>40</v>
      </c>
      <c r="G99">
        <v>1</v>
      </c>
    </row>
    <row r="100" spans="1:7">
      <c r="A100">
        <v>9</v>
      </c>
      <c r="B100" t="s">
        <v>329</v>
      </c>
      <c r="C100" t="s">
        <v>158</v>
      </c>
      <c r="D100" t="s">
        <v>500</v>
      </c>
      <c r="E100" t="s">
        <v>158</v>
      </c>
      <c r="F100">
        <v>60</v>
      </c>
      <c r="G100">
        <v>1.5</v>
      </c>
    </row>
    <row r="101" spans="1:7">
      <c r="A101">
        <v>10</v>
      </c>
      <c r="B101" t="s">
        <v>331</v>
      </c>
      <c r="C101" t="s">
        <v>171</v>
      </c>
      <c r="D101" t="s">
        <v>502</v>
      </c>
      <c r="F101">
        <v>40</v>
      </c>
      <c r="G101">
        <v>1</v>
      </c>
    </row>
    <row r="102" spans="1:7">
      <c r="A102">
        <v>11</v>
      </c>
      <c r="B102" t="s">
        <v>468</v>
      </c>
      <c r="C102" t="s">
        <v>495</v>
      </c>
      <c r="D102" t="s">
        <v>502</v>
      </c>
      <c r="F102">
        <v>40</v>
      </c>
      <c r="G102">
        <v>1</v>
      </c>
    </row>
    <row r="103" spans="1:7">
      <c r="A103">
        <v>12</v>
      </c>
      <c r="B103" t="s">
        <v>453</v>
      </c>
      <c r="C103" t="s">
        <v>497</v>
      </c>
      <c r="D103" t="s">
        <v>502</v>
      </c>
      <c r="F103">
        <v>40</v>
      </c>
      <c r="G103">
        <v>1</v>
      </c>
    </row>
    <row r="104" spans="1:7">
      <c r="A104">
        <v>13</v>
      </c>
      <c r="B104" t="s">
        <v>455</v>
      </c>
      <c r="C104" t="s">
        <v>498</v>
      </c>
      <c r="D104" t="s">
        <v>500</v>
      </c>
      <c r="F104">
        <v>20</v>
      </c>
      <c r="G104">
        <v>0.5</v>
      </c>
    </row>
    <row r="105" spans="1:7">
      <c r="A105">
        <v>14</v>
      </c>
      <c r="B105" t="s">
        <v>462</v>
      </c>
      <c r="C105" t="s">
        <v>499</v>
      </c>
      <c r="D105" t="s">
        <v>502</v>
      </c>
      <c r="F105">
        <v>20</v>
      </c>
      <c r="G105">
        <v>0.5</v>
      </c>
    </row>
    <row r="106" spans="1:7">
      <c r="A106">
        <v>15</v>
      </c>
      <c r="G106">
        <v>0</v>
      </c>
    </row>
    <row r="107" spans="1:7">
      <c r="A107">
        <v>16</v>
      </c>
      <c r="G107">
        <v>0</v>
      </c>
    </row>
    <row r="108" spans="1:7">
      <c r="A108">
        <v>17</v>
      </c>
      <c r="G108">
        <v>0</v>
      </c>
    </row>
    <row r="109" spans="1:7">
      <c r="A109">
        <v>18</v>
      </c>
      <c r="G109">
        <v>0</v>
      </c>
    </row>
    <row r="110" spans="1:7">
      <c r="C110" t="s">
        <v>503</v>
      </c>
    </row>
    <row r="111" spans="1:7">
      <c r="A111">
        <v>16</v>
      </c>
      <c r="B111" t="s">
        <v>337</v>
      </c>
      <c r="C111" t="s">
        <v>127</v>
      </c>
      <c r="D111" t="s">
        <v>119</v>
      </c>
      <c r="E111" t="s">
        <v>119</v>
      </c>
      <c r="F111">
        <v>10</v>
      </c>
      <c r="G111" t="s">
        <v>163</v>
      </c>
    </row>
    <row r="112" spans="1:7">
      <c r="A112">
        <v>17</v>
      </c>
      <c r="B112" t="s">
        <v>340</v>
      </c>
      <c r="C112" t="s">
        <v>129</v>
      </c>
      <c r="D112" t="s">
        <v>119</v>
      </c>
      <c r="E112" t="s">
        <v>119</v>
      </c>
      <c r="F112">
        <v>20</v>
      </c>
      <c r="G112" t="s">
        <v>163</v>
      </c>
    </row>
    <row r="113" spans="1:7">
      <c r="A113">
        <v>18</v>
      </c>
      <c r="B113" t="s">
        <v>339</v>
      </c>
      <c r="C113" t="s">
        <v>131</v>
      </c>
      <c r="D113" t="s">
        <v>119</v>
      </c>
      <c r="E113" t="s">
        <v>119</v>
      </c>
      <c r="F113">
        <v>10</v>
      </c>
      <c r="G113" t="s">
        <v>163</v>
      </c>
    </row>
    <row r="114" spans="1:7">
      <c r="A114">
        <v>19</v>
      </c>
      <c r="B114" t="s">
        <v>338</v>
      </c>
      <c r="C114" t="s">
        <v>132</v>
      </c>
      <c r="D114" t="s">
        <v>119</v>
      </c>
      <c r="E114" t="s">
        <v>119</v>
      </c>
      <c r="F114">
        <v>20</v>
      </c>
      <c r="G114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5195-17CE-4BEE-B810-DBA7368AACAF}">
  <dimension ref="A1:D755"/>
  <sheetViews>
    <sheetView topLeftCell="A118" workbookViewId="0">
      <selection activeCell="C118" sqref="C1:C1048576"/>
    </sheetView>
  </sheetViews>
  <sheetFormatPr defaultRowHeight="15"/>
  <cols>
    <col min="3" max="3" width="22.85546875" customWidth="1"/>
  </cols>
  <sheetData>
    <row r="1" spans="1:3">
      <c r="A1" s="270" t="s">
        <v>511</v>
      </c>
      <c r="B1">
        <v>300</v>
      </c>
      <c r="C1" t="str">
        <f>A1&amp;B1</f>
        <v>http://web.ska2.go.th/opec/pattani2562/popup2.php?name=tkk7&amp;file=readtkk7_1&amp;id=300</v>
      </c>
    </row>
    <row r="2" spans="1:3">
      <c r="A2" s="270" t="s">
        <v>511</v>
      </c>
      <c r="B2">
        <v>301</v>
      </c>
      <c r="C2" t="str">
        <f t="shared" ref="C2:C65" si="0">A2&amp;B2</f>
        <v>http://web.ska2.go.th/opec/pattani2562/popup2.php?name=tkk7&amp;file=readtkk7_1&amp;id=301</v>
      </c>
    </row>
    <row r="3" spans="1:3">
      <c r="A3" s="270" t="s">
        <v>511</v>
      </c>
      <c r="B3">
        <v>302</v>
      </c>
      <c r="C3" t="str">
        <f t="shared" si="0"/>
        <v>http://web.ska2.go.th/opec/pattani2562/popup2.php?name=tkk7&amp;file=readtkk7_1&amp;id=302</v>
      </c>
    </row>
    <row r="4" spans="1:3">
      <c r="A4" s="270" t="s">
        <v>511</v>
      </c>
      <c r="B4">
        <v>303</v>
      </c>
      <c r="C4" t="str">
        <f t="shared" si="0"/>
        <v>http://web.ska2.go.th/opec/pattani2562/popup2.php?name=tkk7&amp;file=readtkk7_1&amp;id=303</v>
      </c>
    </row>
    <row r="5" spans="1:3">
      <c r="A5" s="270" t="s">
        <v>511</v>
      </c>
      <c r="B5">
        <v>304</v>
      </c>
      <c r="C5" t="str">
        <f t="shared" si="0"/>
        <v>http://web.ska2.go.th/opec/pattani2562/popup2.php?name=tkk7&amp;file=readtkk7_1&amp;id=304</v>
      </c>
    </row>
    <row r="6" spans="1:3">
      <c r="A6" s="270" t="s">
        <v>511</v>
      </c>
      <c r="B6">
        <v>305</v>
      </c>
      <c r="C6" t="str">
        <f t="shared" si="0"/>
        <v>http://web.ska2.go.th/opec/pattani2562/popup2.php?name=tkk7&amp;file=readtkk7_1&amp;id=305</v>
      </c>
    </row>
    <row r="7" spans="1:3">
      <c r="A7" s="270" t="s">
        <v>511</v>
      </c>
      <c r="B7">
        <v>306</v>
      </c>
      <c r="C7" t="str">
        <f t="shared" si="0"/>
        <v>http://web.ska2.go.th/opec/pattani2562/popup2.php?name=tkk7&amp;file=readtkk7_1&amp;id=306</v>
      </c>
    </row>
    <row r="8" spans="1:3">
      <c r="A8" s="270" t="s">
        <v>511</v>
      </c>
      <c r="B8">
        <v>307</v>
      </c>
      <c r="C8" t="str">
        <f t="shared" si="0"/>
        <v>http://web.ska2.go.th/opec/pattani2562/popup2.php?name=tkk7&amp;file=readtkk7_1&amp;id=307</v>
      </c>
    </row>
    <row r="9" spans="1:3">
      <c r="A9" s="270" t="s">
        <v>511</v>
      </c>
      <c r="B9">
        <v>308</v>
      </c>
      <c r="C9" t="str">
        <f t="shared" si="0"/>
        <v>http://web.ska2.go.th/opec/pattani2562/popup2.php?name=tkk7&amp;file=readtkk7_1&amp;id=308</v>
      </c>
    </row>
    <row r="10" spans="1:3">
      <c r="A10" s="270" t="s">
        <v>511</v>
      </c>
      <c r="B10">
        <v>309</v>
      </c>
      <c r="C10" t="str">
        <f t="shared" si="0"/>
        <v>http://web.ska2.go.th/opec/pattani2562/popup2.php?name=tkk7&amp;file=readtkk7_1&amp;id=309</v>
      </c>
    </row>
    <row r="11" spans="1:3">
      <c r="A11" s="270" t="s">
        <v>511</v>
      </c>
      <c r="B11">
        <v>310</v>
      </c>
      <c r="C11" t="str">
        <f t="shared" si="0"/>
        <v>http://web.ska2.go.th/opec/pattani2562/popup2.php?name=tkk7&amp;file=readtkk7_1&amp;id=310</v>
      </c>
    </row>
    <row r="12" spans="1:3">
      <c r="A12" s="270" t="s">
        <v>511</v>
      </c>
      <c r="B12">
        <v>311</v>
      </c>
      <c r="C12" t="str">
        <f t="shared" si="0"/>
        <v>http://web.ska2.go.th/opec/pattani2562/popup2.php?name=tkk7&amp;file=readtkk7_1&amp;id=311</v>
      </c>
    </row>
    <row r="13" spans="1:3">
      <c r="A13" s="270" t="s">
        <v>511</v>
      </c>
      <c r="B13">
        <v>312</v>
      </c>
      <c r="C13" t="str">
        <f t="shared" si="0"/>
        <v>http://web.ska2.go.th/opec/pattani2562/popup2.php?name=tkk7&amp;file=readtkk7_1&amp;id=312</v>
      </c>
    </row>
    <row r="14" spans="1:3">
      <c r="A14" s="270" t="s">
        <v>511</v>
      </c>
      <c r="B14">
        <v>313</v>
      </c>
      <c r="C14" t="str">
        <f t="shared" si="0"/>
        <v>http://web.ska2.go.th/opec/pattani2562/popup2.php?name=tkk7&amp;file=readtkk7_1&amp;id=313</v>
      </c>
    </row>
    <row r="15" spans="1:3">
      <c r="A15" s="270" t="s">
        <v>511</v>
      </c>
      <c r="B15">
        <v>314</v>
      </c>
      <c r="C15" t="str">
        <f t="shared" si="0"/>
        <v>http://web.ska2.go.th/opec/pattani2562/popup2.php?name=tkk7&amp;file=readtkk7_1&amp;id=314</v>
      </c>
    </row>
    <row r="16" spans="1:3">
      <c r="A16" s="270" t="s">
        <v>511</v>
      </c>
      <c r="B16">
        <v>315</v>
      </c>
      <c r="C16" t="str">
        <f t="shared" si="0"/>
        <v>http://web.ska2.go.th/opec/pattani2562/popup2.php?name=tkk7&amp;file=readtkk7_1&amp;id=315</v>
      </c>
    </row>
    <row r="17" spans="1:3">
      <c r="A17" s="270" t="s">
        <v>511</v>
      </c>
      <c r="B17">
        <v>316</v>
      </c>
      <c r="C17" t="str">
        <f t="shared" si="0"/>
        <v>http://web.ska2.go.th/opec/pattani2562/popup2.php?name=tkk7&amp;file=readtkk7_1&amp;id=316</v>
      </c>
    </row>
    <row r="18" spans="1:3">
      <c r="A18" s="270" t="s">
        <v>511</v>
      </c>
      <c r="B18">
        <v>317</v>
      </c>
      <c r="C18" t="str">
        <f t="shared" si="0"/>
        <v>http://web.ska2.go.th/opec/pattani2562/popup2.php?name=tkk7&amp;file=readtkk7_1&amp;id=317</v>
      </c>
    </row>
    <row r="19" spans="1:3">
      <c r="A19" s="270" t="s">
        <v>511</v>
      </c>
      <c r="B19">
        <v>318</v>
      </c>
      <c r="C19" t="str">
        <f t="shared" si="0"/>
        <v>http://web.ska2.go.th/opec/pattani2562/popup2.php?name=tkk7&amp;file=readtkk7_1&amp;id=318</v>
      </c>
    </row>
    <row r="20" spans="1:3">
      <c r="A20" s="270" t="s">
        <v>511</v>
      </c>
      <c r="B20">
        <v>319</v>
      </c>
      <c r="C20" t="str">
        <f t="shared" si="0"/>
        <v>http://web.ska2.go.th/opec/pattani2562/popup2.php?name=tkk7&amp;file=readtkk7_1&amp;id=319</v>
      </c>
    </row>
    <row r="21" spans="1:3">
      <c r="A21" s="270" t="s">
        <v>511</v>
      </c>
      <c r="B21">
        <v>320</v>
      </c>
      <c r="C21" t="str">
        <f t="shared" si="0"/>
        <v>http://web.ska2.go.th/opec/pattani2562/popup2.php?name=tkk7&amp;file=readtkk7_1&amp;id=320</v>
      </c>
    </row>
    <row r="22" spans="1:3">
      <c r="A22" s="270" t="s">
        <v>511</v>
      </c>
      <c r="B22">
        <v>321</v>
      </c>
      <c r="C22" t="str">
        <f t="shared" si="0"/>
        <v>http://web.ska2.go.th/opec/pattani2562/popup2.php?name=tkk7&amp;file=readtkk7_1&amp;id=321</v>
      </c>
    </row>
    <row r="23" spans="1:3">
      <c r="A23" s="270" t="s">
        <v>511</v>
      </c>
      <c r="B23">
        <v>322</v>
      </c>
      <c r="C23" t="str">
        <f t="shared" si="0"/>
        <v>http://web.ska2.go.th/opec/pattani2562/popup2.php?name=tkk7&amp;file=readtkk7_1&amp;id=322</v>
      </c>
    </row>
    <row r="24" spans="1:3">
      <c r="A24" s="270" t="s">
        <v>511</v>
      </c>
      <c r="B24">
        <v>323</v>
      </c>
      <c r="C24" t="str">
        <f t="shared" si="0"/>
        <v>http://web.ska2.go.th/opec/pattani2562/popup2.php?name=tkk7&amp;file=readtkk7_1&amp;id=323</v>
      </c>
    </row>
    <row r="25" spans="1:3">
      <c r="A25" s="270" t="s">
        <v>511</v>
      </c>
      <c r="B25">
        <v>324</v>
      </c>
      <c r="C25" t="str">
        <f t="shared" si="0"/>
        <v>http://web.ska2.go.th/opec/pattani2562/popup2.php?name=tkk7&amp;file=readtkk7_1&amp;id=324</v>
      </c>
    </row>
    <row r="26" spans="1:3">
      <c r="A26" s="270" t="s">
        <v>511</v>
      </c>
      <c r="B26">
        <v>325</v>
      </c>
      <c r="C26" t="str">
        <f t="shared" si="0"/>
        <v>http://web.ska2.go.th/opec/pattani2562/popup2.php?name=tkk7&amp;file=readtkk7_1&amp;id=325</v>
      </c>
    </row>
    <row r="27" spans="1:3">
      <c r="A27" s="270" t="s">
        <v>511</v>
      </c>
      <c r="B27">
        <v>326</v>
      </c>
      <c r="C27" t="str">
        <f t="shared" si="0"/>
        <v>http://web.ska2.go.th/opec/pattani2562/popup2.php?name=tkk7&amp;file=readtkk7_1&amp;id=326</v>
      </c>
    </row>
    <row r="28" spans="1:3">
      <c r="A28" s="270" t="s">
        <v>511</v>
      </c>
      <c r="B28">
        <v>327</v>
      </c>
      <c r="C28" t="str">
        <f t="shared" si="0"/>
        <v>http://web.ska2.go.th/opec/pattani2562/popup2.php?name=tkk7&amp;file=readtkk7_1&amp;id=327</v>
      </c>
    </row>
    <row r="29" spans="1:3">
      <c r="A29" s="270" t="s">
        <v>511</v>
      </c>
      <c r="B29">
        <v>328</v>
      </c>
      <c r="C29" t="str">
        <f t="shared" si="0"/>
        <v>http://web.ska2.go.th/opec/pattani2562/popup2.php?name=tkk7&amp;file=readtkk7_1&amp;id=328</v>
      </c>
    </row>
    <row r="30" spans="1:3">
      <c r="A30" s="270" t="s">
        <v>511</v>
      </c>
      <c r="B30">
        <v>329</v>
      </c>
      <c r="C30" t="str">
        <f t="shared" si="0"/>
        <v>http://web.ska2.go.th/opec/pattani2562/popup2.php?name=tkk7&amp;file=readtkk7_1&amp;id=329</v>
      </c>
    </row>
    <row r="31" spans="1:3">
      <c r="A31" s="270" t="s">
        <v>511</v>
      </c>
      <c r="B31">
        <v>330</v>
      </c>
      <c r="C31" t="str">
        <f t="shared" si="0"/>
        <v>http://web.ska2.go.th/opec/pattani2562/popup2.php?name=tkk7&amp;file=readtkk7_1&amp;id=330</v>
      </c>
    </row>
    <row r="32" spans="1:3">
      <c r="A32" s="270" t="s">
        <v>511</v>
      </c>
      <c r="B32">
        <v>331</v>
      </c>
      <c r="C32" t="str">
        <f t="shared" si="0"/>
        <v>http://web.ska2.go.th/opec/pattani2562/popup2.php?name=tkk7&amp;file=readtkk7_1&amp;id=331</v>
      </c>
    </row>
    <row r="33" spans="1:3">
      <c r="A33" s="270" t="s">
        <v>511</v>
      </c>
      <c r="B33">
        <v>332</v>
      </c>
      <c r="C33" t="str">
        <f t="shared" si="0"/>
        <v>http://web.ska2.go.th/opec/pattani2562/popup2.php?name=tkk7&amp;file=readtkk7_1&amp;id=332</v>
      </c>
    </row>
    <row r="34" spans="1:3">
      <c r="A34" s="270" t="s">
        <v>511</v>
      </c>
      <c r="B34">
        <v>333</v>
      </c>
      <c r="C34" t="str">
        <f t="shared" si="0"/>
        <v>http://web.ska2.go.th/opec/pattani2562/popup2.php?name=tkk7&amp;file=readtkk7_1&amp;id=333</v>
      </c>
    </row>
    <row r="35" spans="1:3">
      <c r="A35" s="270" t="s">
        <v>511</v>
      </c>
      <c r="B35">
        <v>334</v>
      </c>
      <c r="C35" t="str">
        <f t="shared" si="0"/>
        <v>http://web.ska2.go.th/opec/pattani2562/popup2.php?name=tkk7&amp;file=readtkk7_1&amp;id=334</v>
      </c>
    </row>
    <row r="36" spans="1:3">
      <c r="A36" s="270" t="s">
        <v>511</v>
      </c>
      <c r="B36">
        <v>335</v>
      </c>
      <c r="C36" t="str">
        <f t="shared" si="0"/>
        <v>http://web.ska2.go.th/opec/pattani2562/popup2.php?name=tkk7&amp;file=readtkk7_1&amp;id=335</v>
      </c>
    </row>
    <row r="37" spans="1:3">
      <c r="A37" s="270" t="s">
        <v>511</v>
      </c>
      <c r="B37">
        <v>336</v>
      </c>
      <c r="C37" t="str">
        <f t="shared" si="0"/>
        <v>http://web.ska2.go.th/opec/pattani2562/popup2.php?name=tkk7&amp;file=readtkk7_1&amp;id=336</v>
      </c>
    </row>
    <row r="38" spans="1:3">
      <c r="A38" s="270" t="s">
        <v>511</v>
      </c>
      <c r="B38">
        <v>337</v>
      </c>
      <c r="C38" t="str">
        <f t="shared" si="0"/>
        <v>http://web.ska2.go.th/opec/pattani2562/popup2.php?name=tkk7&amp;file=readtkk7_1&amp;id=337</v>
      </c>
    </row>
    <row r="39" spans="1:3">
      <c r="A39" s="270" t="s">
        <v>511</v>
      </c>
      <c r="B39">
        <v>338</v>
      </c>
      <c r="C39" t="str">
        <f t="shared" si="0"/>
        <v>http://web.ska2.go.th/opec/pattani2562/popup2.php?name=tkk7&amp;file=readtkk7_1&amp;id=338</v>
      </c>
    </row>
    <row r="40" spans="1:3">
      <c r="A40" s="270" t="s">
        <v>511</v>
      </c>
      <c r="B40">
        <v>339</v>
      </c>
      <c r="C40" t="str">
        <f t="shared" si="0"/>
        <v>http://web.ska2.go.th/opec/pattani2562/popup2.php?name=tkk7&amp;file=readtkk7_1&amp;id=339</v>
      </c>
    </row>
    <row r="41" spans="1:3">
      <c r="A41" s="270" t="s">
        <v>511</v>
      </c>
      <c r="B41">
        <v>340</v>
      </c>
      <c r="C41" t="str">
        <f t="shared" si="0"/>
        <v>http://web.ska2.go.th/opec/pattani2562/popup2.php?name=tkk7&amp;file=readtkk7_1&amp;id=340</v>
      </c>
    </row>
    <row r="42" spans="1:3">
      <c r="A42" s="270" t="s">
        <v>511</v>
      </c>
      <c r="B42">
        <v>341</v>
      </c>
      <c r="C42" t="str">
        <f t="shared" si="0"/>
        <v>http://web.ska2.go.th/opec/pattani2562/popup2.php?name=tkk7&amp;file=readtkk7_1&amp;id=341</v>
      </c>
    </row>
    <row r="43" spans="1:3">
      <c r="A43" s="270" t="s">
        <v>511</v>
      </c>
      <c r="B43">
        <v>342</v>
      </c>
      <c r="C43" t="str">
        <f t="shared" si="0"/>
        <v>http://web.ska2.go.th/opec/pattani2562/popup2.php?name=tkk7&amp;file=readtkk7_1&amp;id=342</v>
      </c>
    </row>
    <row r="44" spans="1:3">
      <c r="A44" s="270" t="s">
        <v>511</v>
      </c>
      <c r="B44">
        <v>343</v>
      </c>
      <c r="C44" t="str">
        <f t="shared" si="0"/>
        <v>http://web.ska2.go.th/opec/pattani2562/popup2.php?name=tkk7&amp;file=readtkk7_1&amp;id=343</v>
      </c>
    </row>
    <row r="45" spans="1:3">
      <c r="A45" s="270" t="s">
        <v>511</v>
      </c>
      <c r="B45">
        <v>344</v>
      </c>
      <c r="C45" t="str">
        <f t="shared" si="0"/>
        <v>http://web.ska2.go.th/opec/pattani2562/popup2.php?name=tkk7&amp;file=readtkk7_1&amp;id=344</v>
      </c>
    </row>
    <row r="46" spans="1:3">
      <c r="A46" s="270" t="s">
        <v>511</v>
      </c>
      <c r="B46">
        <v>345</v>
      </c>
      <c r="C46" t="str">
        <f t="shared" si="0"/>
        <v>http://web.ska2.go.th/opec/pattani2562/popup2.php?name=tkk7&amp;file=readtkk7_1&amp;id=345</v>
      </c>
    </row>
    <row r="47" spans="1:3">
      <c r="A47" s="270" t="s">
        <v>511</v>
      </c>
      <c r="B47">
        <v>346</v>
      </c>
      <c r="C47" t="str">
        <f t="shared" si="0"/>
        <v>http://web.ska2.go.th/opec/pattani2562/popup2.php?name=tkk7&amp;file=readtkk7_1&amp;id=346</v>
      </c>
    </row>
    <row r="48" spans="1:3">
      <c r="A48" s="270" t="s">
        <v>511</v>
      </c>
      <c r="B48">
        <v>347</v>
      </c>
      <c r="C48" t="str">
        <f t="shared" si="0"/>
        <v>http://web.ska2.go.th/opec/pattani2562/popup2.php?name=tkk7&amp;file=readtkk7_1&amp;id=347</v>
      </c>
    </row>
    <row r="49" spans="1:3">
      <c r="A49" s="270" t="s">
        <v>511</v>
      </c>
      <c r="B49">
        <v>348</v>
      </c>
      <c r="C49" t="str">
        <f t="shared" si="0"/>
        <v>http://web.ska2.go.th/opec/pattani2562/popup2.php?name=tkk7&amp;file=readtkk7_1&amp;id=348</v>
      </c>
    </row>
    <row r="50" spans="1:3">
      <c r="A50" s="270" t="s">
        <v>511</v>
      </c>
      <c r="B50">
        <v>349</v>
      </c>
      <c r="C50" t="str">
        <f t="shared" si="0"/>
        <v>http://web.ska2.go.th/opec/pattani2562/popup2.php?name=tkk7&amp;file=readtkk7_1&amp;id=349</v>
      </c>
    </row>
    <row r="51" spans="1:3">
      <c r="A51" s="270" t="s">
        <v>511</v>
      </c>
      <c r="B51">
        <v>350</v>
      </c>
      <c r="C51" t="str">
        <f t="shared" si="0"/>
        <v>http://web.ska2.go.th/opec/pattani2562/popup2.php?name=tkk7&amp;file=readtkk7_1&amp;id=350</v>
      </c>
    </row>
    <row r="52" spans="1:3">
      <c r="A52" s="270" t="s">
        <v>511</v>
      </c>
      <c r="B52">
        <v>351</v>
      </c>
      <c r="C52" t="str">
        <f t="shared" si="0"/>
        <v>http://web.ska2.go.th/opec/pattani2562/popup2.php?name=tkk7&amp;file=readtkk7_1&amp;id=351</v>
      </c>
    </row>
    <row r="53" spans="1:3">
      <c r="A53" s="270" t="s">
        <v>511</v>
      </c>
      <c r="B53">
        <v>352</v>
      </c>
      <c r="C53" t="str">
        <f t="shared" si="0"/>
        <v>http://web.ska2.go.th/opec/pattani2562/popup2.php?name=tkk7&amp;file=readtkk7_1&amp;id=352</v>
      </c>
    </row>
    <row r="54" spans="1:3">
      <c r="A54" s="270" t="s">
        <v>511</v>
      </c>
      <c r="B54">
        <v>353</v>
      </c>
      <c r="C54" t="str">
        <f t="shared" si="0"/>
        <v>http://web.ska2.go.th/opec/pattani2562/popup2.php?name=tkk7&amp;file=readtkk7_1&amp;id=353</v>
      </c>
    </row>
    <row r="55" spans="1:3">
      <c r="A55" s="270" t="s">
        <v>511</v>
      </c>
      <c r="B55">
        <v>354</v>
      </c>
      <c r="C55" t="str">
        <f t="shared" si="0"/>
        <v>http://web.ska2.go.th/opec/pattani2562/popup2.php?name=tkk7&amp;file=readtkk7_1&amp;id=354</v>
      </c>
    </row>
    <row r="56" spans="1:3">
      <c r="A56" s="270" t="s">
        <v>511</v>
      </c>
      <c r="B56">
        <v>355</v>
      </c>
      <c r="C56" t="str">
        <f t="shared" si="0"/>
        <v>http://web.ska2.go.th/opec/pattani2562/popup2.php?name=tkk7&amp;file=readtkk7_1&amp;id=355</v>
      </c>
    </row>
    <row r="57" spans="1:3">
      <c r="A57" s="270" t="s">
        <v>511</v>
      </c>
      <c r="B57">
        <v>356</v>
      </c>
      <c r="C57" t="str">
        <f t="shared" si="0"/>
        <v>http://web.ska2.go.th/opec/pattani2562/popup2.php?name=tkk7&amp;file=readtkk7_1&amp;id=356</v>
      </c>
    </row>
    <row r="58" spans="1:3">
      <c r="A58" s="270" t="s">
        <v>511</v>
      </c>
      <c r="B58">
        <v>357</v>
      </c>
      <c r="C58" t="str">
        <f t="shared" si="0"/>
        <v>http://web.ska2.go.th/opec/pattani2562/popup2.php?name=tkk7&amp;file=readtkk7_1&amp;id=357</v>
      </c>
    </row>
    <row r="59" spans="1:3">
      <c r="A59" s="270" t="s">
        <v>511</v>
      </c>
      <c r="B59">
        <v>358</v>
      </c>
      <c r="C59" t="str">
        <f t="shared" si="0"/>
        <v>http://web.ska2.go.th/opec/pattani2562/popup2.php?name=tkk7&amp;file=readtkk7_1&amp;id=358</v>
      </c>
    </row>
    <row r="60" spans="1:3">
      <c r="A60" s="270" t="s">
        <v>511</v>
      </c>
      <c r="B60">
        <v>359</v>
      </c>
      <c r="C60" t="str">
        <f t="shared" si="0"/>
        <v>http://web.ska2.go.th/opec/pattani2562/popup2.php?name=tkk7&amp;file=readtkk7_1&amp;id=359</v>
      </c>
    </row>
    <row r="61" spans="1:3">
      <c r="A61" s="270" t="s">
        <v>511</v>
      </c>
      <c r="B61">
        <v>360</v>
      </c>
      <c r="C61" t="str">
        <f t="shared" si="0"/>
        <v>http://web.ska2.go.th/opec/pattani2562/popup2.php?name=tkk7&amp;file=readtkk7_1&amp;id=360</v>
      </c>
    </row>
    <row r="62" spans="1:3">
      <c r="A62" s="270" t="s">
        <v>511</v>
      </c>
      <c r="B62">
        <v>361</v>
      </c>
      <c r="C62" t="str">
        <f t="shared" si="0"/>
        <v>http://web.ska2.go.th/opec/pattani2562/popup2.php?name=tkk7&amp;file=readtkk7_1&amp;id=361</v>
      </c>
    </row>
    <row r="63" spans="1:3">
      <c r="A63" s="270" t="s">
        <v>511</v>
      </c>
      <c r="B63">
        <v>362</v>
      </c>
      <c r="C63" t="str">
        <f t="shared" si="0"/>
        <v>http://web.ska2.go.th/opec/pattani2562/popup2.php?name=tkk7&amp;file=readtkk7_1&amp;id=362</v>
      </c>
    </row>
    <row r="64" spans="1:3">
      <c r="A64" s="270" t="s">
        <v>511</v>
      </c>
      <c r="B64">
        <v>363</v>
      </c>
      <c r="C64" t="str">
        <f t="shared" si="0"/>
        <v>http://web.ska2.go.th/opec/pattani2562/popup2.php?name=tkk7&amp;file=readtkk7_1&amp;id=363</v>
      </c>
    </row>
    <row r="65" spans="1:3">
      <c r="A65" s="270" t="s">
        <v>511</v>
      </c>
      <c r="B65">
        <v>364</v>
      </c>
      <c r="C65" t="str">
        <f t="shared" si="0"/>
        <v>http://web.ska2.go.th/opec/pattani2562/popup2.php?name=tkk7&amp;file=readtkk7_1&amp;id=364</v>
      </c>
    </row>
    <row r="66" spans="1:3">
      <c r="A66" s="270" t="s">
        <v>511</v>
      </c>
      <c r="B66">
        <v>365</v>
      </c>
      <c r="C66" t="str">
        <f t="shared" ref="C66:C129" si="1">A66&amp;B66</f>
        <v>http://web.ska2.go.th/opec/pattani2562/popup2.php?name=tkk7&amp;file=readtkk7_1&amp;id=365</v>
      </c>
    </row>
    <row r="67" spans="1:3">
      <c r="A67" s="270" t="s">
        <v>511</v>
      </c>
      <c r="B67">
        <v>366</v>
      </c>
      <c r="C67" t="str">
        <f t="shared" si="1"/>
        <v>http://web.ska2.go.th/opec/pattani2562/popup2.php?name=tkk7&amp;file=readtkk7_1&amp;id=366</v>
      </c>
    </row>
    <row r="68" spans="1:3">
      <c r="A68" s="270" t="s">
        <v>511</v>
      </c>
      <c r="B68">
        <v>367</v>
      </c>
      <c r="C68" t="str">
        <f t="shared" si="1"/>
        <v>http://web.ska2.go.th/opec/pattani2562/popup2.php?name=tkk7&amp;file=readtkk7_1&amp;id=367</v>
      </c>
    </row>
    <row r="69" spans="1:3">
      <c r="A69" s="270" t="s">
        <v>511</v>
      </c>
      <c r="B69">
        <v>368</v>
      </c>
      <c r="C69" t="str">
        <f t="shared" si="1"/>
        <v>http://web.ska2.go.th/opec/pattani2562/popup2.php?name=tkk7&amp;file=readtkk7_1&amp;id=368</v>
      </c>
    </row>
    <row r="70" spans="1:3">
      <c r="A70" s="270" t="s">
        <v>511</v>
      </c>
      <c r="B70">
        <v>369</v>
      </c>
      <c r="C70" t="str">
        <f t="shared" si="1"/>
        <v>http://web.ska2.go.th/opec/pattani2562/popup2.php?name=tkk7&amp;file=readtkk7_1&amp;id=369</v>
      </c>
    </row>
    <row r="71" spans="1:3">
      <c r="A71" s="270" t="s">
        <v>511</v>
      </c>
      <c r="B71">
        <v>370</v>
      </c>
      <c r="C71" t="str">
        <f t="shared" si="1"/>
        <v>http://web.ska2.go.th/opec/pattani2562/popup2.php?name=tkk7&amp;file=readtkk7_1&amp;id=370</v>
      </c>
    </row>
    <row r="72" spans="1:3">
      <c r="A72" s="270" t="s">
        <v>511</v>
      </c>
      <c r="B72">
        <v>371</v>
      </c>
      <c r="C72" t="str">
        <f t="shared" si="1"/>
        <v>http://web.ska2.go.th/opec/pattani2562/popup2.php?name=tkk7&amp;file=readtkk7_1&amp;id=371</v>
      </c>
    </row>
    <row r="73" spans="1:3">
      <c r="A73" s="270" t="s">
        <v>511</v>
      </c>
      <c r="B73">
        <v>372</v>
      </c>
      <c r="C73" t="str">
        <f t="shared" si="1"/>
        <v>http://web.ska2.go.th/opec/pattani2562/popup2.php?name=tkk7&amp;file=readtkk7_1&amp;id=372</v>
      </c>
    </row>
    <row r="74" spans="1:3">
      <c r="A74" s="270" t="s">
        <v>511</v>
      </c>
      <c r="B74">
        <v>373</v>
      </c>
      <c r="C74" t="str">
        <f t="shared" si="1"/>
        <v>http://web.ska2.go.th/opec/pattani2562/popup2.php?name=tkk7&amp;file=readtkk7_1&amp;id=373</v>
      </c>
    </row>
    <row r="75" spans="1:3">
      <c r="A75" s="270" t="s">
        <v>511</v>
      </c>
      <c r="B75">
        <v>374</v>
      </c>
      <c r="C75" t="str">
        <f t="shared" si="1"/>
        <v>http://web.ska2.go.th/opec/pattani2562/popup2.php?name=tkk7&amp;file=readtkk7_1&amp;id=374</v>
      </c>
    </row>
    <row r="76" spans="1:3">
      <c r="A76" s="270" t="s">
        <v>511</v>
      </c>
      <c r="B76">
        <v>375</v>
      </c>
      <c r="C76" t="str">
        <f t="shared" si="1"/>
        <v>http://web.ska2.go.th/opec/pattani2562/popup2.php?name=tkk7&amp;file=readtkk7_1&amp;id=375</v>
      </c>
    </row>
    <row r="77" spans="1:3">
      <c r="A77" s="270" t="s">
        <v>511</v>
      </c>
      <c r="B77">
        <v>376</v>
      </c>
      <c r="C77" t="str">
        <f t="shared" si="1"/>
        <v>http://web.ska2.go.th/opec/pattani2562/popup2.php?name=tkk7&amp;file=readtkk7_1&amp;id=376</v>
      </c>
    </row>
    <row r="78" spans="1:3">
      <c r="A78" s="270" t="s">
        <v>511</v>
      </c>
      <c r="B78">
        <v>377</v>
      </c>
      <c r="C78" t="str">
        <f t="shared" si="1"/>
        <v>http://web.ska2.go.th/opec/pattani2562/popup2.php?name=tkk7&amp;file=readtkk7_1&amp;id=377</v>
      </c>
    </row>
    <row r="79" spans="1:3">
      <c r="A79" s="270" t="s">
        <v>511</v>
      </c>
      <c r="B79">
        <v>378</v>
      </c>
      <c r="C79" t="str">
        <f t="shared" si="1"/>
        <v>http://web.ska2.go.th/opec/pattani2562/popup2.php?name=tkk7&amp;file=readtkk7_1&amp;id=378</v>
      </c>
    </row>
    <row r="80" spans="1:3">
      <c r="A80" s="270" t="s">
        <v>511</v>
      </c>
      <c r="B80">
        <v>379</v>
      </c>
      <c r="C80" t="str">
        <f t="shared" si="1"/>
        <v>http://web.ska2.go.th/opec/pattani2562/popup2.php?name=tkk7&amp;file=readtkk7_1&amp;id=379</v>
      </c>
    </row>
    <row r="81" spans="1:3">
      <c r="A81" s="270" t="s">
        <v>511</v>
      </c>
      <c r="B81">
        <v>380</v>
      </c>
      <c r="C81" t="str">
        <f t="shared" si="1"/>
        <v>http://web.ska2.go.th/opec/pattani2562/popup2.php?name=tkk7&amp;file=readtkk7_1&amp;id=380</v>
      </c>
    </row>
    <row r="82" spans="1:3">
      <c r="A82" s="270" t="s">
        <v>511</v>
      </c>
      <c r="B82">
        <v>381</v>
      </c>
      <c r="C82" t="str">
        <f t="shared" si="1"/>
        <v>http://web.ska2.go.th/opec/pattani2562/popup2.php?name=tkk7&amp;file=readtkk7_1&amp;id=381</v>
      </c>
    </row>
    <row r="83" spans="1:3">
      <c r="A83" s="270" t="s">
        <v>511</v>
      </c>
      <c r="B83">
        <v>382</v>
      </c>
      <c r="C83" t="str">
        <f t="shared" si="1"/>
        <v>http://web.ska2.go.th/opec/pattani2562/popup2.php?name=tkk7&amp;file=readtkk7_1&amp;id=382</v>
      </c>
    </row>
    <row r="84" spans="1:3">
      <c r="A84" s="270" t="s">
        <v>511</v>
      </c>
      <c r="B84">
        <v>383</v>
      </c>
      <c r="C84" t="str">
        <f t="shared" si="1"/>
        <v>http://web.ska2.go.th/opec/pattani2562/popup2.php?name=tkk7&amp;file=readtkk7_1&amp;id=383</v>
      </c>
    </row>
    <row r="85" spans="1:3">
      <c r="A85" s="270" t="s">
        <v>511</v>
      </c>
      <c r="B85">
        <v>384</v>
      </c>
      <c r="C85" t="str">
        <f t="shared" si="1"/>
        <v>http://web.ska2.go.th/opec/pattani2562/popup2.php?name=tkk7&amp;file=readtkk7_1&amp;id=384</v>
      </c>
    </row>
    <row r="86" spans="1:3">
      <c r="A86" s="270" t="s">
        <v>511</v>
      </c>
      <c r="B86">
        <v>385</v>
      </c>
      <c r="C86" t="str">
        <f t="shared" si="1"/>
        <v>http://web.ska2.go.th/opec/pattani2562/popup2.php?name=tkk7&amp;file=readtkk7_1&amp;id=385</v>
      </c>
    </row>
    <row r="87" spans="1:3">
      <c r="A87" s="270" t="s">
        <v>511</v>
      </c>
      <c r="B87">
        <v>386</v>
      </c>
      <c r="C87" t="str">
        <f t="shared" si="1"/>
        <v>http://web.ska2.go.th/opec/pattani2562/popup2.php?name=tkk7&amp;file=readtkk7_1&amp;id=386</v>
      </c>
    </row>
    <row r="88" spans="1:3">
      <c r="A88" s="270" t="s">
        <v>511</v>
      </c>
      <c r="B88">
        <v>387</v>
      </c>
      <c r="C88" t="str">
        <f t="shared" si="1"/>
        <v>http://web.ska2.go.th/opec/pattani2562/popup2.php?name=tkk7&amp;file=readtkk7_1&amp;id=387</v>
      </c>
    </row>
    <row r="89" spans="1:3">
      <c r="A89" s="270" t="s">
        <v>511</v>
      </c>
      <c r="B89">
        <v>388</v>
      </c>
      <c r="C89" t="str">
        <f t="shared" si="1"/>
        <v>http://web.ska2.go.th/opec/pattani2562/popup2.php?name=tkk7&amp;file=readtkk7_1&amp;id=388</v>
      </c>
    </row>
    <row r="90" spans="1:3">
      <c r="A90" s="270" t="s">
        <v>511</v>
      </c>
      <c r="B90">
        <v>389</v>
      </c>
      <c r="C90" t="str">
        <f t="shared" si="1"/>
        <v>http://web.ska2.go.th/opec/pattani2562/popup2.php?name=tkk7&amp;file=readtkk7_1&amp;id=389</v>
      </c>
    </row>
    <row r="91" spans="1:3">
      <c r="A91" s="270" t="s">
        <v>511</v>
      </c>
      <c r="B91">
        <v>390</v>
      </c>
      <c r="C91" t="str">
        <f t="shared" si="1"/>
        <v>http://web.ska2.go.th/opec/pattani2562/popup2.php?name=tkk7&amp;file=readtkk7_1&amp;id=390</v>
      </c>
    </row>
    <row r="92" spans="1:3">
      <c r="A92" s="270" t="s">
        <v>511</v>
      </c>
      <c r="B92">
        <v>391</v>
      </c>
      <c r="C92" t="str">
        <f t="shared" si="1"/>
        <v>http://web.ska2.go.th/opec/pattani2562/popup2.php?name=tkk7&amp;file=readtkk7_1&amp;id=391</v>
      </c>
    </row>
    <row r="93" spans="1:3">
      <c r="A93" s="270" t="s">
        <v>511</v>
      </c>
      <c r="B93">
        <v>392</v>
      </c>
      <c r="C93" t="str">
        <f t="shared" si="1"/>
        <v>http://web.ska2.go.th/opec/pattani2562/popup2.php?name=tkk7&amp;file=readtkk7_1&amp;id=392</v>
      </c>
    </row>
    <row r="94" spans="1:3">
      <c r="A94" s="270" t="s">
        <v>511</v>
      </c>
      <c r="B94">
        <v>393</v>
      </c>
      <c r="C94" t="str">
        <f t="shared" si="1"/>
        <v>http://web.ska2.go.th/opec/pattani2562/popup2.php?name=tkk7&amp;file=readtkk7_1&amp;id=393</v>
      </c>
    </row>
    <row r="95" spans="1:3">
      <c r="A95" s="270" t="s">
        <v>511</v>
      </c>
      <c r="B95">
        <v>394</v>
      </c>
      <c r="C95" t="str">
        <f t="shared" si="1"/>
        <v>http://web.ska2.go.th/opec/pattani2562/popup2.php?name=tkk7&amp;file=readtkk7_1&amp;id=394</v>
      </c>
    </row>
    <row r="96" spans="1:3">
      <c r="A96" s="270" t="s">
        <v>511</v>
      </c>
      <c r="B96">
        <v>395</v>
      </c>
      <c r="C96" t="str">
        <f t="shared" si="1"/>
        <v>http://web.ska2.go.th/opec/pattani2562/popup2.php?name=tkk7&amp;file=readtkk7_1&amp;id=395</v>
      </c>
    </row>
    <row r="97" spans="1:3">
      <c r="A97" s="270" t="s">
        <v>511</v>
      </c>
      <c r="B97">
        <v>396</v>
      </c>
      <c r="C97" t="str">
        <f t="shared" si="1"/>
        <v>http://web.ska2.go.th/opec/pattani2562/popup2.php?name=tkk7&amp;file=readtkk7_1&amp;id=396</v>
      </c>
    </row>
    <row r="98" spans="1:3">
      <c r="A98" s="270" t="s">
        <v>511</v>
      </c>
      <c r="B98">
        <v>397</v>
      </c>
      <c r="C98" t="str">
        <f t="shared" si="1"/>
        <v>http://web.ska2.go.th/opec/pattani2562/popup2.php?name=tkk7&amp;file=readtkk7_1&amp;id=397</v>
      </c>
    </row>
    <row r="99" spans="1:3">
      <c r="A99" s="270" t="s">
        <v>511</v>
      </c>
      <c r="B99">
        <v>398</v>
      </c>
      <c r="C99" t="str">
        <f t="shared" si="1"/>
        <v>http://web.ska2.go.th/opec/pattani2562/popup2.php?name=tkk7&amp;file=readtkk7_1&amp;id=398</v>
      </c>
    </row>
    <row r="100" spans="1:3">
      <c r="A100" s="270" t="s">
        <v>511</v>
      </c>
      <c r="B100">
        <v>399</v>
      </c>
      <c r="C100" t="str">
        <f t="shared" si="1"/>
        <v>http://web.ska2.go.th/opec/pattani2562/popup2.php?name=tkk7&amp;file=readtkk7_1&amp;id=399</v>
      </c>
    </row>
    <row r="101" spans="1:3">
      <c r="A101" s="270" t="s">
        <v>511</v>
      </c>
      <c r="B101">
        <v>400</v>
      </c>
      <c r="C101" t="str">
        <f t="shared" si="1"/>
        <v>http://web.ska2.go.th/opec/pattani2562/popup2.php?name=tkk7&amp;file=readtkk7_1&amp;id=400</v>
      </c>
    </row>
    <row r="102" spans="1:3">
      <c r="A102" s="270" t="s">
        <v>511</v>
      </c>
      <c r="B102">
        <v>401</v>
      </c>
      <c r="C102" t="str">
        <f t="shared" si="1"/>
        <v>http://web.ska2.go.th/opec/pattani2562/popup2.php?name=tkk7&amp;file=readtkk7_1&amp;id=401</v>
      </c>
    </row>
    <row r="103" spans="1:3">
      <c r="A103" s="270" t="s">
        <v>511</v>
      </c>
      <c r="B103">
        <v>402</v>
      </c>
      <c r="C103" t="str">
        <f t="shared" si="1"/>
        <v>http://web.ska2.go.th/opec/pattani2562/popup2.php?name=tkk7&amp;file=readtkk7_1&amp;id=402</v>
      </c>
    </row>
    <row r="104" spans="1:3">
      <c r="A104" s="270" t="s">
        <v>511</v>
      </c>
      <c r="B104">
        <v>403</v>
      </c>
      <c r="C104" t="str">
        <f t="shared" si="1"/>
        <v>http://web.ska2.go.th/opec/pattani2562/popup2.php?name=tkk7&amp;file=readtkk7_1&amp;id=403</v>
      </c>
    </row>
    <row r="105" spans="1:3">
      <c r="A105" s="270" t="s">
        <v>511</v>
      </c>
      <c r="B105">
        <v>404</v>
      </c>
      <c r="C105" t="str">
        <f t="shared" si="1"/>
        <v>http://web.ska2.go.th/opec/pattani2562/popup2.php?name=tkk7&amp;file=readtkk7_1&amp;id=404</v>
      </c>
    </row>
    <row r="106" spans="1:3">
      <c r="A106" s="270" t="s">
        <v>511</v>
      </c>
      <c r="B106">
        <v>405</v>
      </c>
      <c r="C106" t="str">
        <f t="shared" si="1"/>
        <v>http://web.ska2.go.th/opec/pattani2562/popup2.php?name=tkk7&amp;file=readtkk7_1&amp;id=405</v>
      </c>
    </row>
    <row r="107" spans="1:3">
      <c r="A107" s="270" t="s">
        <v>511</v>
      </c>
      <c r="B107">
        <v>406</v>
      </c>
      <c r="C107" t="str">
        <f t="shared" si="1"/>
        <v>http://web.ska2.go.th/opec/pattani2562/popup2.php?name=tkk7&amp;file=readtkk7_1&amp;id=406</v>
      </c>
    </row>
    <row r="108" spans="1:3">
      <c r="A108" s="270" t="s">
        <v>511</v>
      </c>
      <c r="B108">
        <v>407</v>
      </c>
      <c r="C108" t="str">
        <f t="shared" si="1"/>
        <v>http://web.ska2.go.th/opec/pattani2562/popup2.php?name=tkk7&amp;file=readtkk7_1&amp;id=407</v>
      </c>
    </row>
    <row r="109" spans="1:3">
      <c r="A109" s="270" t="s">
        <v>511</v>
      </c>
      <c r="B109">
        <v>408</v>
      </c>
      <c r="C109" t="str">
        <f t="shared" si="1"/>
        <v>http://web.ska2.go.th/opec/pattani2562/popup2.php?name=tkk7&amp;file=readtkk7_1&amp;id=408</v>
      </c>
    </row>
    <row r="110" spans="1:3">
      <c r="A110" s="270" t="s">
        <v>511</v>
      </c>
      <c r="B110">
        <v>409</v>
      </c>
      <c r="C110" t="str">
        <f t="shared" si="1"/>
        <v>http://web.ska2.go.th/opec/pattani2562/popup2.php?name=tkk7&amp;file=readtkk7_1&amp;id=409</v>
      </c>
    </row>
    <row r="111" spans="1:3">
      <c r="A111" s="270" t="s">
        <v>511</v>
      </c>
      <c r="B111">
        <v>410</v>
      </c>
      <c r="C111" t="str">
        <f t="shared" si="1"/>
        <v>http://web.ska2.go.th/opec/pattani2562/popup2.php?name=tkk7&amp;file=readtkk7_1&amp;id=410</v>
      </c>
    </row>
    <row r="112" spans="1:3">
      <c r="A112" s="270" t="s">
        <v>511</v>
      </c>
      <c r="B112">
        <v>411</v>
      </c>
      <c r="C112" t="str">
        <f t="shared" si="1"/>
        <v>http://web.ska2.go.th/opec/pattani2562/popup2.php?name=tkk7&amp;file=readtkk7_1&amp;id=411</v>
      </c>
    </row>
    <row r="113" spans="1:4">
      <c r="A113" s="270" t="s">
        <v>511</v>
      </c>
      <c r="B113">
        <v>412</v>
      </c>
      <c r="C113" t="str">
        <f t="shared" si="1"/>
        <v>http://web.ska2.go.th/opec/pattani2562/popup2.php?name=tkk7&amp;file=readtkk7_1&amp;id=412</v>
      </c>
    </row>
    <row r="114" spans="1:4">
      <c r="A114" s="270" t="s">
        <v>511</v>
      </c>
      <c r="B114">
        <v>413</v>
      </c>
      <c r="C114" t="str">
        <f t="shared" si="1"/>
        <v>http://web.ska2.go.th/opec/pattani2562/popup2.php?name=tkk7&amp;file=readtkk7_1&amp;id=413</v>
      </c>
    </row>
    <row r="115" spans="1:4">
      <c r="A115" s="270" t="s">
        <v>511</v>
      </c>
      <c r="B115">
        <v>414</v>
      </c>
      <c r="C115" t="str">
        <f t="shared" si="1"/>
        <v>http://web.ska2.go.th/opec/pattani2562/popup2.php?name=tkk7&amp;file=readtkk7_1&amp;id=414</v>
      </c>
    </row>
    <row r="116" spans="1:4">
      <c r="A116" s="270" t="s">
        <v>511</v>
      </c>
      <c r="B116">
        <v>415</v>
      </c>
      <c r="C116" t="str">
        <f t="shared" si="1"/>
        <v>http://web.ska2.go.th/opec/pattani2562/popup2.php?name=tkk7&amp;file=readtkk7_1&amp;id=415</v>
      </c>
    </row>
    <row r="117" spans="1:4">
      <c r="A117" s="270" t="s">
        <v>511</v>
      </c>
      <c r="B117">
        <v>416</v>
      </c>
      <c r="C117" t="str">
        <f t="shared" si="1"/>
        <v>http://web.ska2.go.th/opec/pattani2562/popup2.php?name=tkk7&amp;file=readtkk7_1&amp;id=416</v>
      </c>
    </row>
    <row r="118" spans="1:4">
      <c r="A118" s="270" t="s">
        <v>511</v>
      </c>
      <c r="B118">
        <v>417</v>
      </c>
      <c r="C118" t="str">
        <f t="shared" si="1"/>
        <v>http://web.ska2.go.th/opec/pattani2562/popup2.php?name=tkk7&amp;file=readtkk7_1&amp;id=417</v>
      </c>
      <c r="D118" t="s">
        <v>512</v>
      </c>
    </row>
    <row r="119" spans="1:4">
      <c r="A119" s="270" t="s">
        <v>511</v>
      </c>
      <c r="B119">
        <v>418</v>
      </c>
      <c r="C119" t="str">
        <f t="shared" si="1"/>
        <v>http://web.ska2.go.th/opec/pattani2562/popup2.php?name=tkk7&amp;file=readtkk7_1&amp;id=418</v>
      </c>
    </row>
    <row r="120" spans="1:4">
      <c r="A120" s="270" t="s">
        <v>511</v>
      </c>
      <c r="B120">
        <v>419</v>
      </c>
      <c r="C120" t="str">
        <f t="shared" si="1"/>
        <v>http://web.ska2.go.th/opec/pattani2562/popup2.php?name=tkk7&amp;file=readtkk7_1&amp;id=419</v>
      </c>
    </row>
    <row r="121" spans="1:4">
      <c r="A121" s="270" t="s">
        <v>511</v>
      </c>
      <c r="B121">
        <v>420</v>
      </c>
      <c r="C121" t="str">
        <f t="shared" si="1"/>
        <v>http://web.ska2.go.th/opec/pattani2562/popup2.php?name=tkk7&amp;file=readtkk7_1&amp;id=420</v>
      </c>
    </row>
    <row r="122" spans="1:4">
      <c r="A122" s="270" t="s">
        <v>511</v>
      </c>
      <c r="B122">
        <v>421</v>
      </c>
      <c r="C122" t="str">
        <f t="shared" si="1"/>
        <v>http://web.ska2.go.th/opec/pattani2562/popup2.php?name=tkk7&amp;file=readtkk7_1&amp;id=421</v>
      </c>
    </row>
    <row r="123" spans="1:4">
      <c r="A123" s="270" t="s">
        <v>511</v>
      </c>
      <c r="B123">
        <v>422</v>
      </c>
      <c r="C123" t="str">
        <f t="shared" si="1"/>
        <v>http://web.ska2.go.th/opec/pattani2562/popup2.php?name=tkk7&amp;file=readtkk7_1&amp;id=422</v>
      </c>
    </row>
    <row r="124" spans="1:4">
      <c r="A124" s="270" t="s">
        <v>511</v>
      </c>
      <c r="B124">
        <v>423</v>
      </c>
      <c r="C124" t="str">
        <f t="shared" si="1"/>
        <v>http://web.ska2.go.th/opec/pattani2562/popup2.php?name=tkk7&amp;file=readtkk7_1&amp;id=423</v>
      </c>
    </row>
    <row r="125" spans="1:4">
      <c r="A125" s="270" t="s">
        <v>511</v>
      </c>
      <c r="B125">
        <v>424</v>
      </c>
      <c r="C125" t="str">
        <f t="shared" si="1"/>
        <v>http://web.ska2.go.th/opec/pattani2562/popup2.php?name=tkk7&amp;file=readtkk7_1&amp;id=424</v>
      </c>
    </row>
    <row r="126" spans="1:4">
      <c r="A126" s="270" t="s">
        <v>511</v>
      </c>
      <c r="B126">
        <v>425</v>
      </c>
      <c r="C126" t="str">
        <f t="shared" si="1"/>
        <v>http://web.ska2.go.th/opec/pattani2562/popup2.php?name=tkk7&amp;file=readtkk7_1&amp;id=425</v>
      </c>
    </row>
    <row r="127" spans="1:4">
      <c r="A127" s="270" t="s">
        <v>511</v>
      </c>
      <c r="B127">
        <v>426</v>
      </c>
      <c r="C127" t="str">
        <f t="shared" si="1"/>
        <v>http://web.ska2.go.th/opec/pattani2562/popup2.php?name=tkk7&amp;file=readtkk7_1&amp;id=426</v>
      </c>
    </row>
    <row r="128" spans="1:4">
      <c r="A128" s="270" t="s">
        <v>511</v>
      </c>
      <c r="B128">
        <v>427</v>
      </c>
      <c r="C128" t="str">
        <f t="shared" si="1"/>
        <v>http://web.ska2.go.th/opec/pattani2562/popup2.php?name=tkk7&amp;file=readtkk7_1&amp;id=427</v>
      </c>
    </row>
    <row r="129" spans="1:3">
      <c r="A129" s="270" t="s">
        <v>511</v>
      </c>
      <c r="B129">
        <v>428</v>
      </c>
      <c r="C129" t="str">
        <f t="shared" si="1"/>
        <v>http://web.ska2.go.th/opec/pattani2562/popup2.php?name=tkk7&amp;file=readtkk7_1&amp;id=428</v>
      </c>
    </row>
    <row r="130" spans="1:3">
      <c r="A130" s="270" t="s">
        <v>511</v>
      </c>
      <c r="B130">
        <v>429</v>
      </c>
      <c r="C130" t="str">
        <f t="shared" ref="C130:C193" si="2">A130&amp;B130</f>
        <v>http://web.ska2.go.th/opec/pattani2562/popup2.php?name=tkk7&amp;file=readtkk7_1&amp;id=429</v>
      </c>
    </row>
    <row r="131" spans="1:3">
      <c r="A131" s="270" t="s">
        <v>511</v>
      </c>
      <c r="B131">
        <v>430</v>
      </c>
      <c r="C131" t="str">
        <f t="shared" si="2"/>
        <v>http://web.ska2.go.th/opec/pattani2562/popup2.php?name=tkk7&amp;file=readtkk7_1&amp;id=430</v>
      </c>
    </row>
    <row r="132" spans="1:3">
      <c r="A132" s="270" t="s">
        <v>511</v>
      </c>
      <c r="B132">
        <v>431</v>
      </c>
      <c r="C132" t="str">
        <f t="shared" si="2"/>
        <v>http://web.ska2.go.th/opec/pattani2562/popup2.php?name=tkk7&amp;file=readtkk7_1&amp;id=431</v>
      </c>
    </row>
    <row r="133" spans="1:3">
      <c r="A133" s="270" t="s">
        <v>511</v>
      </c>
      <c r="B133">
        <v>432</v>
      </c>
      <c r="C133" t="str">
        <f t="shared" si="2"/>
        <v>http://web.ska2.go.th/opec/pattani2562/popup2.php?name=tkk7&amp;file=readtkk7_1&amp;id=432</v>
      </c>
    </row>
    <row r="134" spans="1:3">
      <c r="A134" s="270" t="s">
        <v>511</v>
      </c>
      <c r="B134">
        <v>433</v>
      </c>
      <c r="C134" t="str">
        <f t="shared" si="2"/>
        <v>http://web.ska2.go.th/opec/pattani2562/popup2.php?name=tkk7&amp;file=readtkk7_1&amp;id=433</v>
      </c>
    </row>
    <row r="135" spans="1:3">
      <c r="A135" s="270" t="s">
        <v>511</v>
      </c>
      <c r="B135">
        <v>434</v>
      </c>
      <c r="C135" t="str">
        <f t="shared" si="2"/>
        <v>http://web.ska2.go.th/opec/pattani2562/popup2.php?name=tkk7&amp;file=readtkk7_1&amp;id=434</v>
      </c>
    </row>
    <row r="136" spans="1:3">
      <c r="A136" s="270" t="s">
        <v>511</v>
      </c>
      <c r="B136">
        <v>435</v>
      </c>
      <c r="C136" t="str">
        <f t="shared" si="2"/>
        <v>http://web.ska2.go.th/opec/pattani2562/popup2.php?name=tkk7&amp;file=readtkk7_1&amp;id=435</v>
      </c>
    </row>
    <row r="137" spans="1:3">
      <c r="A137" s="270" t="s">
        <v>511</v>
      </c>
      <c r="B137">
        <v>436</v>
      </c>
      <c r="C137" t="str">
        <f t="shared" si="2"/>
        <v>http://web.ska2.go.th/opec/pattani2562/popup2.php?name=tkk7&amp;file=readtkk7_1&amp;id=436</v>
      </c>
    </row>
    <row r="138" spans="1:3">
      <c r="A138" s="270" t="s">
        <v>511</v>
      </c>
      <c r="B138">
        <v>437</v>
      </c>
      <c r="C138" t="str">
        <f t="shared" si="2"/>
        <v>http://web.ska2.go.th/opec/pattani2562/popup2.php?name=tkk7&amp;file=readtkk7_1&amp;id=437</v>
      </c>
    </row>
    <row r="139" spans="1:3">
      <c r="A139" s="270" t="s">
        <v>511</v>
      </c>
      <c r="B139">
        <v>438</v>
      </c>
      <c r="C139" t="str">
        <f t="shared" si="2"/>
        <v>http://web.ska2.go.th/opec/pattani2562/popup2.php?name=tkk7&amp;file=readtkk7_1&amp;id=438</v>
      </c>
    </row>
    <row r="140" spans="1:3">
      <c r="A140" s="270" t="s">
        <v>511</v>
      </c>
      <c r="B140">
        <v>439</v>
      </c>
      <c r="C140" t="str">
        <f t="shared" si="2"/>
        <v>http://web.ska2.go.th/opec/pattani2562/popup2.php?name=tkk7&amp;file=readtkk7_1&amp;id=439</v>
      </c>
    </row>
    <row r="141" spans="1:3">
      <c r="A141" s="270" t="s">
        <v>511</v>
      </c>
      <c r="B141">
        <v>440</v>
      </c>
      <c r="C141" t="str">
        <f t="shared" si="2"/>
        <v>http://web.ska2.go.th/opec/pattani2562/popup2.php?name=tkk7&amp;file=readtkk7_1&amp;id=440</v>
      </c>
    </row>
    <row r="142" spans="1:3">
      <c r="A142" s="270" t="s">
        <v>511</v>
      </c>
      <c r="B142">
        <v>441</v>
      </c>
      <c r="C142" t="str">
        <f t="shared" si="2"/>
        <v>http://web.ska2.go.th/opec/pattani2562/popup2.php?name=tkk7&amp;file=readtkk7_1&amp;id=441</v>
      </c>
    </row>
    <row r="143" spans="1:3">
      <c r="A143" s="270" t="s">
        <v>511</v>
      </c>
      <c r="B143">
        <v>442</v>
      </c>
      <c r="C143" t="str">
        <f t="shared" si="2"/>
        <v>http://web.ska2.go.th/opec/pattani2562/popup2.php?name=tkk7&amp;file=readtkk7_1&amp;id=442</v>
      </c>
    </row>
    <row r="144" spans="1:3">
      <c r="A144" s="270" t="s">
        <v>511</v>
      </c>
      <c r="B144">
        <v>443</v>
      </c>
      <c r="C144" t="str">
        <f t="shared" si="2"/>
        <v>http://web.ska2.go.th/opec/pattani2562/popup2.php?name=tkk7&amp;file=readtkk7_1&amp;id=443</v>
      </c>
    </row>
    <row r="145" spans="1:3">
      <c r="A145" s="270" t="s">
        <v>511</v>
      </c>
      <c r="B145">
        <v>444</v>
      </c>
      <c r="C145" t="str">
        <f t="shared" si="2"/>
        <v>http://web.ska2.go.th/opec/pattani2562/popup2.php?name=tkk7&amp;file=readtkk7_1&amp;id=444</v>
      </c>
    </row>
    <row r="146" spans="1:3">
      <c r="A146" s="270" t="s">
        <v>511</v>
      </c>
      <c r="B146">
        <v>445</v>
      </c>
      <c r="C146" t="str">
        <f t="shared" si="2"/>
        <v>http://web.ska2.go.th/opec/pattani2562/popup2.php?name=tkk7&amp;file=readtkk7_1&amp;id=445</v>
      </c>
    </row>
    <row r="147" spans="1:3">
      <c r="A147" s="270" t="s">
        <v>511</v>
      </c>
      <c r="B147">
        <v>446</v>
      </c>
      <c r="C147" t="str">
        <f t="shared" si="2"/>
        <v>http://web.ska2.go.th/opec/pattani2562/popup2.php?name=tkk7&amp;file=readtkk7_1&amp;id=446</v>
      </c>
    </row>
    <row r="148" spans="1:3">
      <c r="A148" s="270" t="s">
        <v>511</v>
      </c>
      <c r="B148">
        <v>447</v>
      </c>
      <c r="C148" t="str">
        <f t="shared" si="2"/>
        <v>http://web.ska2.go.th/opec/pattani2562/popup2.php?name=tkk7&amp;file=readtkk7_1&amp;id=447</v>
      </c>
    </row>
    <row r="149" spans="1:3">
      <c r="A149" s="270" t="s">
        <v>511</v>
      </c>
      <c r="B149">
        <v>448</v>
      </c>
      <c r="C149" t="str">
        <f t="shared" si="2"/>
        <v>http://web.ska2.go.th/opec/pattani2562/popup2.php?name=tkk7&amp;file=readtkk7_1&amp;id=448</v>
      </c>
    </row>
    <row r="150" spans="1:3">
      <c r="A150" s="270" t="s">
        <v>511</v>
      </c>
      <c r="B150">
        <v>449</v>
      </c>
      <c r="C150" t="str">
        <f t="shared" si="2"/>
        <v>http://web.ska2.go.th/opec/pattani2562/popup2.php?name=tkk7&amp;file=readtkk7_1&amp;id=449</v>
      </c>
    </row>
    <row r="151" spans="1:3">
      <c r="A151" s="270" t="s">
        <v>511</v>
      </c>
      <c r="B151">
        <v>450</v>
      </c>
      <c r="C151" t="str">
        <f t="shared" si="2"/>
        <v>http://web.ska2.go.th/opec/pattani2562/popup2.php?name=tkk7&amp;file=readtkk7_1&amp;id=450</v>
      </c>
    </row>
    <row r="152" spans="1:3">
      <c r="A152" s="270" t="s">
        <v>511</v>
      </c>
      <c r="B152">
        <v>451</v>
      </c>
      <c r="C152" t="str">
        <f t="shared" si="2"/>
        <v>http://web.ska2.go.th/opec/pattani2562/popup2.php?name=tkk7&amp;file=readtkk7_1&amp;id=451</v>
      </c>
    </row>
    <row r="153" spans="1:3">
      <c r="A153" s="270" t="s">
        <v>511</v>
      </c>
      <c r="B153">
        <v>452</v>
      </c>
      <c r="C153" t="str">
        <f t="shared" si="2"/>
        <v>http://web.ska2.go.th/opec/pattani2562/popup2.php?name=tkk7&amp;file=readtkk7_1&amp;id=452</v>
      </c>
    </row>
    <row r="154" spans="1:3">
      <c r="A154" s="270" t="s">
        <v>511</v>
      </c>
      <c r="B154">
        <v>453</v>
      </c>
      <c r="C154" t="str">
        <f t="shared" si="2"/>
        <v>http://web.ska2.go.th/opec/pattani2562/popup2.php?name=tkk7&amp;file=readtkk7_1&amp;id=453</v>
      </c>
    </row>
    <row r="155" spans="1:3">
      <c r="A155" s="270" t="s">
        <v>511</v>
      </c>
      <c r="B155">
        <v>454</v>
      </c>
      <c r="C155" t="str">
        <f t="shared" si="2"/>
        <v>http://web.ska2.go.th/opec/pattani2562/popup2.php?name=tkk7&amp;file=readtkk7_1&amp;id=454</v>
      </c>
    </row>
    <row r="156" spans="1:3">
      <c r="A156" s="270" t="s">
        <v>511</v>
      </c>
      <c r="B156">
        <v>455</v>
      </c>
      <c r="C156" t="str">
        <f t="shared" si="2"/>
        <v>http://web.ska2.go.th/opec/pattani2562/popup2.php?name=tkk7&amp;file=readtkk7_1&amp;id=455</v>
      </c>
    </row>
    <row r="157" spans="1:3">
      <c r="A157" s="270" t="s">
        <v>511</v>
      </c>
      <c r="B157">
        <v>456</v>
      </c>
      <c r="C157" t="str">
        <f t="shared" si="2"/>
        <v>http://web.ska2.go.th/opec/pattani2562/popup2.php?name=tkk7&amp;file=readtkk7_1&amp;id=456</v>
      </c>
    </row>
    <row r="158" spans="1:3">
      <c r="A158" s="270" t="s">
        <v>511</v>
      </c>
      <c r="B158">
        <v>457</v>
      </c>
      <c r="C158" t="str">
        <f t="shared" si="2"/>
        <v>http://web.ska2.go.th/opec/pattani2562/popup2.php?name=tkk7&amp;file=readtkk7_1&amp;id=457</v>
      </c>
    </row>
    <row r="159" spans="1:3">
      <c r="A159" s="270" t="s">
        <v>511</v>
      </c>
      <c r="B159">
        <v>458</v>
      </c>
      <c r="C159" t="str">
        <f t="shared" si="2"/>
        <v>http://web.ska2.go.th/opec/pattani2562/popup2.php?name=tkk7&amp;file=readtkk7_1&amp;id=458</v>
      </c>
    </row>
    <row r="160" spans="1:3">
      <c r="A160" s="270" t="s">
        <v>511</v>
      </c>
      <c r="B160">
        <v>459</v>
      </c>
      <c r="C160" t="str">
        <f t="shared" si="2"/>
        <v>http://web.ska2.go.th/opec/pattani2562/popup2.php?name=tkk7&amp;file=readtkk7_1&amp;id=459</v>
      </c>
    </row>
    <row r="161" spans="1:3">
      <c r="A161" s="270" t="s">
        <v>511</v>
      </c>
      <c r="B161">
        <v>460</v>
      </c>
      <c r="C161" t="str">
        <f t="shared" si="2"/>
        <v>http://web.ska2.go.th/opec/pattani2562/popup2.php?name=tkk7&amp;file=readtkk7_1&amp;id=460</v>
      </c>
    </row>
    <row r="162" spans="1:3">
      <c r="A162" s="270" t="s">
        <v>511</v>
      </c>
      <c r="B162">
        <v>461</v>
      </c>
      <c r="C162" t="str">
        <f t="shared" si="2"/>
        <v>http://web.ska2.go.th/opec/pattani2562/popup2.php?name=tkk7&amp;file=readtkk7_1&amp;id=461</v>
      </c>
    </row>
    <row r="163" spans="1:3">
      <c r="A163" s="270" t="s">
        <v>511</v>
      </c>
      <c r="B163">
        <v>462</v>
      </c>
      <c r="C163" t="str">
        <f t="shared" si="2"/>
        <v>http://web.ska2.go.th/opec/pattani2562/popup2.php?name=tkk7&amp;file=readtkk7_1&amp;id=462</v>
      </c>
    </row>
    <row r="164" spans="1:3">
      <c r="A164" s="270" t="s">
        <v>511</v>
      </c>
      <c r="B164">
        <v>463</v>
      </c>
      <c r="C164" t="str">
        <f t="shared" si="2"/>
        <v>http://web.ska2.go.th/opec/pattani2562/popup2.php?name=tkk7&amp;file=readtkk7_1&amp;id=463</v>
      </c>
    </row>
    <row r="165" spans="1:3">
      <c r="A165" s="270" t="s">
        <v>511</v>
      </c>
      <c r="B165">
        <v>464</v>
      </c>
      <c r="C165" t="str">
        <f t="shared" si="2"/>
        <v>http://web.ska2.go.th/opec/pattani2562/popup2.php?name=tkk7&amp;file=readtkk7_1&amp;id=464</v>
      </c>
    </row>
    <row r="166" spans="1:3">
      <c r="A166" s="270" t="s">
        <v>511</v>
      </c>
      <c r="B166">
        <v>465</v>
      </c>
      <c r="C166" t="str">
        <f t="shared" si="2"/>
        <v>http://web.ska2.go.th/opec/pattani2562/popup2.php?name=tkk7&amp;file=readtkk7_1&amp;id=465</v>
      </c>
    </row>
    <row r="167" spans="1:3">
      <c r="A167" s="270" t="s">
        <v>511</v>
      </c>
      <c r="B167">
        <v>466</v>
      </c>
      <c r="C167" t="str">
        <f t="shared" si="2"/>
        <v>http://web.ska2.go.th/opec/pattani2562/popup2.php?name=tkk7&amp;file=readtkk7_1&amp;id=466</v>
      </c>
    </row>
    <row r="168" spans="1:3">
      <c r="A168" s="270" t="s">
        <v>511</v>
      </c>
      <c r="B168">
        <v>467</v>
      </c>
      <c r="C168" t="str">
        <f t="shared" si="2"/>
        <v>http://web.ska2.go.th/opec/pattani2562/popup2.php?name=tkk7&amp;file=readtkk7_1&amp;id=467</v>
      </c>
    </row>
    <row r="169" spans="1:3">
      <c r="A169" s="270" t="s">
        <v>511</v>
      </c>
      <c r="B169">
        <v>468</v>
      </c>
      <c r="C169" t="str">
        <f t="shared" si="2"/>
        <v>http://web.ska2.go.th/opec/pattani2562/popup2.php?name=tkk7&amp;file=readtkk7_1&amp;id=468</v>
      </c>
    </row>
    <row r="170" spans="1:3">
      <c r="A170" s="270" t="s">
        <v>511</v>
      </c>
      <c r="B170">
        <v>469</v>
      </c>
      <c r="C170" t="str">
        <f t="shared" si="2"/>
        <v>http://web.ska2.go.th/opec/pattani2562/popup2.php?name=tkk7&amp;file=readtkk7_1&amp;id=469</v>
      </c>
    </row>
    <row r="171" spans="1:3">
      <c r="A171" s="270" t="s">
        <v>511</v>
      </c>
      <c r="B171">
        <v>470</v>
      </c>
      <c r="C171" t="str">
        <f t="shared" si="2"/>
        <v>http://web.ska2.go.th/opec/pattani2562/popup2.php?name=tkk7&amp;file=readtkk7_1&amp;id=470</v>
      </c>
    </row>
    <row r="172" spans="1:3">
      <c r="A172" s="270" t="s">
        <v>511</v>
      </c>
      <c r="B172">
        <v>471</v>
      </c>
      <c r="C172" t="str">
        <f t="shared" si="2"/>
        <v>http://web.ska2.go.th/opec/pattani2562/popup2.php?name=tkk7&amp;file=readtkk7_1&amp;id=471</v>
      </c>
    </row>
    <row r="173" spans="1:3">
      <c r="A173" s="270" t="s">
        <v>511</v>
      </c>
      <c r="B173">
        <v>472</v>
      </c>
      <c r="C173" t="str">
        <f t="shared" si="2"/>
        <v>http://web.ska2.go.th/opec/pattani2562/popup2.php?name=tkk7&amp;file=readtkk7_1&amp;id=472</v>
      </c>
    </row>
    <row r="174" spans="1:3">
      <c r="A174" s="270" t="s">
        <v>511</v>
      </c>
      <c r="B174">
        <v>473</v>
      </c>
      <c r="C174" t="str">
        <f t="shared" si="2"/>
        <v>http://web.ska2.go.th/opec/pattani2562/popup2.php?name=tkk7&amp;file=readtkk7_1&amp;id=473</v>
      </c>
    </row>
    <row r="175" spans="1:3">
      <c r="A175" s="270" t="s">
        <v>511</v>
      </c>
      <c r="B175">
        <v>474</v>
      </c>
      <c r="C175" t="str">
        <f t="shared" si="2"/>
        <v>http://web.ska2.go.th/opec/pattani2562/popup2.php?name=tkk7&amp;file=readtkk7_1&amp;id=474</v>
      </c>
    </row>
    <row r="176" spans="1:3">
      <c r="A176" s="270" t="s">
        <v>511</v>
      </c>
      <c r="B176">
        <v>475</v>
      </c>
      <c r="C176" t="str">
        <f t="shared" si="2"/>
        <v>http://web.ska2.go.th/opec/pattani2562/popup2.php?name=tkk7&amp;file=readtkk7_1&amp;id=475</v>
      </c>
    </row>
    <row r="177" spans="1:3">
      <c r="A177" s="270" t="s">
        <v>511</v>
      </c>
      <c r="B177">
        <v>476</v>
      </c>
      <c r="C177" t="str">
        <f t="shared" si="2"/>
        <v>http://web.ska2.go.th/opec/pattani2562/popup2.php?name=tkk7&amp;file=readtkk7_1&amp;id=476</v>
      </c>
    </row>
    <row r="178" spans="1:3">
      <c r="A178" s="270" t="s">
        <v>511</v>
      </c>
      <c r="B178">
        <v>477</v>
      </c>
      <c r="C178" t="str">
        <f t="shared" si="2"/>
        <v>http://web.ska2.go.th/opec/pattani2562/popup2.php?name=tkk7&amp;file=readtkk7_1&amp;id=477</v>
      </c>
    </row>
    <row r="179" spans="1:3">
      <c r="A179" s="270" t="s">
        <v>511</v>
      </c>
      <c r="B179">
        <v>478</v>
      </c>
      <c r="C179" t="str">
        <f t="shared" si="2"/>
        <v>http://web.ska2.go.th/opec/pattani2562/popup2.php?name=tkk7&amp;file=readtkk7_1&amp;id=478</v>
      </c>
    </row>
    <row r="180" spans="1:3">
      <c r="A180" s="270" t="s">
        <v>511</v>
      </c>
      <c r="B180">
        <v>479</v>
      </c>
      <c r="C180" t="str">
        <f t="shared" si="2"/>
        <v>http://web.ska2.go.th/opec/pattani2562/popup2.php?name=tkk7&amp;file=readtkk7_1&amp;id=479</v>
      </c>
    </row>
    <row r="181" spans="1:3">
      <c r="A181" s="270" t="s">
        <v>511</v>
      </c>
      <c r="B181">
        <v>480</v>
      </c>
      <c r="C181" t="str">
        <f t="shared" si="2"/>
        <v>http://web.ska2.go.th/opec/pattani2562/popup2.php?name=tkk7&amp;file=readtkk7_1&amp;id=480</v>
      </c>
    </row>
    <row r="182" spans="1:3">
      <c r="A182" s="270" t="s">
        <v>511</v>
      </c>
      <c r="B182">
        <v>481</v>
      </c>
      <c r="C182" t="str">
        <f t="shared" si="2"/>
        <v>http://web.ska2.go.th/opec/pattani2562/popup2.php?name=tkk7&amp;file=readtkk7_1&amp;id=481</v>
      </c>
    </row>
    <row r="183" spans="1:3">
      <c r="A183" s="270" t="s">
        <v>511</v>
      </c>
      <c r="B183">
        <v>482</v>
      </c>
      <c r="C183" t="str">
        <f t="shared" si="2"/>
        <v>http://web.ska2.go.th/opec/pattani2562/popup2.php?name=tkk7&amp;file=readtkk7_1&amp;id=482</v>
      </c>
    </row>
    <row r="184" spans="1:3">
      <c r="A184" s="270" t="s">
        <v>511</v>
      </c>
      <c r="B184">
        <v>483</v>
      </c>
      <c r="C184" t="str">
        <f t="shared" si="2"/>
        <v>http://web.ska2.go.th/opec/pattani2562/popup2.php?name=tkk7&amp;file=readtkk7_1&amp;id=483</v>
      </c>
    </row>
    <row r="185" spans="1:3">
      <c r="A185" s="270" t="s">
        <v>511</v>
      </c>
      <c r="B185">
        <v>484</v>
      </c>
      <c r="C185" t="str">
        <f t="shared" si="2"/>
        <v>http://web.ska2.go.th/opec/pattani2562/popup2.php?name=tkk7&amp;file=readtkk7_1&amp;id=484</v>
      </c>
    </row>
    <row r="186" spans="1:3">
      <c r="A186" s="270" t="s">
        <v>511</v>
      </c>
      <c r="B186">
        <v>485</v>
      </c>
      <c r="C186" t="str">
        <f t="shared" si="2"/>
        <v>http://web.ska2.go.th/opec/pattani2562/popup2.php?name=tkk7&amp;file=readtkk7_1&amp;id=485</v>
      </c>
    </row>
    <row r="187" spans="1:3">
      <c r="A187" s="270" t="s">
        <v>511</v>
      </c>
      <c r="B187">
        <v>486</v>
      </c>
      <c r="C187" t="str">
        <f t="shared" si="2"/>
        <v>http://web.ska2.go.th/opec/pattani2562/popup2.php?name=tkk7&amp;file=readtkk7_1&amp;id=486</v>
      </c>
    </row>
    <row r="188" spans="1:3">
      <c r="A188" s="270" t="s">
        <v>511</v>
      </c>
      <c r="B188">
        <v>487</v>
      </c>
      <c r="C188" t="str">
        <f t="shared" si="2"/>
        <v>http://web.ska2.go.th/opec/pattani2562/popup2.php?name=tkk7&amp;file=readtkk7_1&amp;id=487</v>
      </c>
    </row>
    <row r="189" spans="1:3">
      <c r="A189" s="270" t="s">
        <v>511</v>
      </c>
      <c r="B189">
        <v>488</v>
      </c>
      <c r="C189" t="str">
        <f t="shared" si="2"/>
        <v>http://web.ska2.go.th/opec/pattani2562/popup2.php?name=tkk7&amp;file=readtkk7_1&amp;id=488</v>
      </c>
    </row>
    <row r="190" spans="1:3">
      <c r="A190" s="270" t="s">
        <v>511</v>
      </c>
      <c r="B190">
        <v>489</v>
      </c>
      <c r="C190" t="str">
        <f t="shared" si="2"/>
        <v>http://web.ska2.go.th/opec/pattani2562/popup2.php?name=tkk7&amp;file=readtkk7_1&amp;id=489</v>
      </c>
    </row>
    <row r="191" spans="1:3">
      <c r="A191" s="270" t="s">
        <v>511</v>
      </c>
      <c r="B191">
        <v>490</v>
      </c>
      <c r="C191" t="str">
        <f t="shared" si="2"/>
        <v>http://web.ska2.go.th/opec/pattani2562/popup2.php?name=tkk7&amp;file=readtkk7_1&amp;id=490</v>
      </c>
    </row>
    <row r="192" spans="1:3">
      <c r="A192" s="270" t="s">
        <v>511</v>
      </c>
      <c r="B192">
        <v>491</v>
      </c>
      <c r="C192" t="str">
        <f t="shared" si="2"/>
        <v>http://web.ska2.go.th/opec/pattani2562/popup2.php?name=tkk7&amp;file=readtkk7_1&amp;id=491</v>
      </c>
    </row>
    <row r="193" spans="1:3">
      <c r="A193" s="270" t="s">
        <v>511</v>
      </c>
      <c r="B193">
        <v>492</v>
      </c>
      <c r="C193" t="str">
        <f t="shared" si="2"/>
        <v>http://web.ska2.go.th/opec/pattani2562/popup2.php?name=tkk7&amp;file=readtkk7_1&amp;id=492</v>
      </c>
    </row>
    <row r="194" spans="1:3">
      <c r="A194" s="270" t="s">
        <v>511</v>
      </c>
      <c r="B194">
        <v>493</v>
      </c>
      <c r="C194" t="str">
        <f t="shared" ref="C194:C257" si="3">A194&amp;B194</f>
        <v>http://web.ska2.go.th/opec/pattani2562/popup2.php?name=tkk7&amp;file=readtkk7_1&amp;id=493</v>
      </c>
    </row>
    <row r="195" spans="1:3">
      <c r="A195" s="270" t="s">
        <v>511</v>
      </c>
      <c r="B195">
        <v>494</v>
      </c>
      <c r="C195" t="str">
        <f t="shared" si="3"/>
        <v>http://web.ska2.go.th/opec/pattani2562/popup2.php?name=tkk7&amp;file=readtkk7_1&amp;id=494</v>
      </c>
    </row>
    <row r="196" spans="1:3">
      <c r="A196" s="270" t="s">
        <v>511</v>
      </c>
      <c r="B196">
        <v>495</v>
      </c>
      <c r="C196" t="str">
        <f t="shared" si="3"/>
        <v>http://web.ska2.go.th/opec/pattani2562/popup2.php?name=tkk7&amp;file=readtkk7_1&amp;id=495</v>
      </c>
    </row>
    <row r="197" spans="1:3">
      <c r="A197" s="270" t="s">
        <v>511</v>
      </c>
      <c r="B197">
        <v>496</v>
      </c>
      <c r="C197" t="str">
        <f t="shared" si="3"/>
        <v>http://web.ska2.go.th/opec/pattani2562/popup2.php?name=tkk7&amp;file=readtkk7_1&amp;id=496</v>
      </c>
    </row>
    <row r="198" spans="1:3">
      <c r="A198" s="270" t="s">
        <v>511</v>
      </c>
      <c r="B198">
        <v>497</v>
      </c>
      <c r="C198" t="str">
        <f t="shared" si="3"/>
        <v>http://web.ska2.go.th/opec/pattani2562/popup2.php?name=tkk7&amp;file=readtkk7_1&amp;id=497</v>
      </c>
    </row>
    <row r="199" spans="1:3">
      <c r="A199" s="270" t="s">
        <v>511</v>
      </c>
      <c r="B199">
        <v>498</v>
      </c>
      <c r="C199" t="str">
        <f t="shared" si="3"/>
        <v>http://web.ska2.go.th/opec/pattani2562/popup2.php?name=tkk7&amp;file=readtkk7_1&amp;id=498</v>
      </c>
    </row>
    <row r="200" spans="1:3">
      <c r="A200" s="270" t="s">
        <v>511</v>
      </c>
      <c r="B200">
        <v>499</v>
      </c>
      <c r="C200" t="str">
        <f t="shared" si="3"/>
        <v>http://web.ska2.go.th/opec/pattani2562/popup2.php?name=tkk7&amp;file=readtkk7_1&amp;id=499</v>
      </c>
    </row>
    <row r="201" spans="1:3">
      <c r="A201" s="270" t="s">
        <v>511</v>
      </c>
      <c r="B201">
        <v>500</v>
      </c>
      <c r="C201" t="str">
        <f t="shared" si="3"/>
        <v>http://web.ska2.go.th/opec/pattani2562/popup2.php?name=tkk7&amp;file=readtkk7_1&amp;id=500</v>
      </c>
    </row>
    <row r="202" spans="1:3">
      <c r="A202" s="270" t="s">
        <v>511</v>
      </c>
      <c r="B202">
        <v>501</v>
      </c>
      <c r="C202" t="str">
        <f t="shared" si="3"/>
        <v>http://web.ska2.go.th/opec/pattani2562/popup2.php?name=tkk7&amp;file=readtkk7_1&amp;id=501</v>
      </c>
    </row>
    <row r="203" spans="1:3">
      <c r="A203" s="270" t="s">
        <v>511</v>
      </c>
      <c r="B203">
        <v>502</v>
      </c>
      <c r="C203" t="str">
        <f t="shared" si="3"/>
        <v>http://web.ska2.go.th/opec/pattani2562/popup2.php?name=tkk7&amp;file=readtkk7_1&amp;id=502</v>
      </c>
    </row>
    <row r="204" spans="1:3">
      <c r="A204" s="270" t="s">
        <v>511</v>
      </c>
      <c r="B204">
        <v>503</v>
      </c>
      <c r="C204" t="str">
        <f t="shared" si="3"/>
        <v>http://web.ska2.go.th/opec/pattani2562/popup2.php?name=tkk7&amp;file=readtkk7_1&amp;id=503</v>
      </c>
    </row>
    <row r="205" spans="1:3">
      <c r="A205" s="270" t="s">
        <v>511</v>
      </c>
      <c r="B205">
        <v>504</v>
      </c>
      <c r="C205" t="str">
        <f t="shared" si="3"/>
        <v>http://web.ska2.go.th/opec/pattani2562/popup2.php?name=tkk7&amp;file=readtkk7_1&amp;id=504</v>
      </c>
    </row>
    <row r="206" spans="1:3">
      <c r="A206" s="270" t="s">
        <v>511</v>
      </c>
      <c r="B206">
        <v>505</v>
      </c>
      <c r="C206" t="str">
        <f t="shared" si="3"/>
        <v>http://web.ska2.go.th/opec/pattani2562/popup2.php?name=tkk7&amp;file=readtkk7_1&amp;id=505</v>
      </c>
    </row>
    <row r="207" spans="1:3">
      <c r="A207" s="270" t="s">
        <v>511</v>
      </c>
      <c r="B207">
        <v>506</v>
      </c>
      <c r="C207" t="str">
        <f t="shared" si="3"/>
        <v>http://web.ska2.go.th/opec/pattani2562/popup2.php?name=tkk7&amp;file=readtkk7_1&amp;id=506</v>
      </c>
    </row>
    <row r="208" spans="1:3">
      <c r="A208" s="270" t="s">
        <v>511</v>
      </c>
      <c r="B208">
        <v>507</v>
      </c>
      <c r="C208" t="str">
        <f t="shared" si="3"/>
        <v>http://web.ska2.go.th/opec/pattani2562/popup2.php?name=tkk7&amp;file=readtkk7_1&amp;id=507</v>
      </c>
    </row>
    <row r="209" spans="1:3">
      <c r="A209" s="270" t="s">
        <v>511</v>
      </c>
      <c r="B209">
        <v>508</v>
      </c>
      <c r="C209" t="str">
        <f t="shared" si="3"/>
        <v>http://web.ska2.go.th/opec/pattani2562/popup2.php?name=tkk7&amp;file=readtkk7_1&amp;id=508</v>
      </c>
    </row>
    <row r="210" spans="1:3">
      <c r="A210" s="270" t="s">
        <v>511</v>
      </c>
      <c r="B210">
        <v>509</v>
      </c>
      <c r="C210" t="str">
        <f t="shared" si="3"/>
        <v>http://web.ska2.go.th/opec/pattani2562/popup2.php?name=tkk7&amp;file=readtkk7_1&amp;id=509</v>
      </c>
    </row>
    <row r="211" spans="1:3">
      <c r="A211" s="270" t="s">
        <v>511</v>
      </c>
      <c r="B211">
        <v>510</v>
      </c>
      <c r="C211" t="str">
        <f t="shared" si="3"/>
        <v>http://web.ska2.go.th/opec/pattani2562/popup2.php?name=tkk7&amp;file=readtkk7_1&amp;id=510</v>
      </c>
    </row>
    <row r="212" spans="1:3">
      <c r="A212" s="270" t="s">
        <v>511</v>
      </c>
      <c r="B212">
        <v>511</v>
      </c>
      <c r="C212" t="str">
        <f t="shared" si="3"/>
        <v>http://web.ska2.go.th/opec/pattani2562/popup2.php?name=tkk7&amp;file=readtkk7_1&amp;id=511</v>
      </c>
    </row>
    <row r="213" spans="1:3">
      <c r="A213" s="270" t="s">
        <v>511</v>
      </c>
      <c r="B213">
        <v>512</v>
      </c>
      <c r="C213" t="str">
        <f t="shared" si="3"/>
        <v>http://web.ska2.go.th/opec/pattani2562/popup2.php?name=tkk7&amp;file=readtkk7_1&amp;id=512</v>
      </c>
    </row>
    <row r="214" spans="1:3">
      <c r="A214" s="270" t="s">
        <v>511</v>
      </c>
      <c r="B214">
        <v>513</v>
      </c>
      <c r="C214" t="str">
        <f t="shared" si="3"/>
        <v>http://web.ska2.go.th/opec/pattani2562/popup2.php?name=tkk7&amp;file=readtkk7_1&amp;id=513</v>
      </c>
    </row>
    <row r="215" spans="1:3">
      <c r="A215" s="270" t="s">
        <v>511</v>
      </c>
      <c r="B215">
        <v>514</v>
      </c>
      <c r="C215" t="str">
        <f t="shared" si="3"/>
        <v>http://web.ska2.go.th/opec/pattani2562/popup2.php?name=tkk7&amp;file=readtkk7_1&amp;id=514</v>
      </c>
    </row>
    <row r="216" spans="1:3">
      <c r="A216" s="270" t="s">
        <v>511</v>
      </c>
      <c r="B216">
        <v>515</v>
      </c>
      <c r="C216" t="str">
        <f t="shared" si="3"/>
        <v>http://web.ska2.go.th/opec/pattani2562/popup2.php?name=tkk7&amp;file=readtkk7_1&amp;id=515</v>
      </c>
    </row>
    <row r="217" spans="1:3">
      <c r="A217" s="270" t="s">
        <v>511</v>
      </c>
      <c r="B217">
        <v>516</v>
      </c>
      <c r="C217" t="str">
        <f t="shared" si="3"/>
        <v>http://web.ska2.go.th/opec/pattani2562/popup2.php?name=tkk7&amp;file=readtkk7_1&amp;id=516</v>
      </c>
    </row>
    <row r="218" spans="1:3">
      <c r="A218" s="270" t="s">
        <v>511</v>
      </c>
      <c r="B218">
        <v>517</v>
      </c>
      <c r="C218" t="str">
        <f t="shared" si="3"/>
        <v>http://web.ska2.go.th/opec/pattani2562/popup2.php?name=tkk7&amp;file=readtkk7_1&amp;id=517</v>
      </c>
    </row>
    <row r="219" spans="1:3">
      <c r="A219" s="270" t="s">
        <v>511</v>
      </c>
      <c r="B219">
        <v>518</v>
      </c>
      <c r="C219" t="str">
        <f t="shared" si="3"/>
        <v>http://web.ska2.go.th/opec/pattani2562/popup2.php?name=tkk7&amp;file=readtkk7_1&amp;id=518</v>
      </c>
    </row>
    <row r="220" spans="1:3">
      <c r="A220" s="270" t="s">
        <v>511</v>
      </c>
      <c r="B220">
        <v>519</v>
      </c>
      <c r="C220" t="str">
        <f t="shared" si="3"/>
        <v>http://web.ska2.go.th/opec/pattani2562/popup2.php?name=tkk7&amp;file=readtkk7_1&amp;id=519</v>
      </c>
    </row>
    <row r="221" spans="1:3">
      <c r="A221" s="270" t="s">
        <v>511</v>
      </c>
      <c r="B221">
        <v>520</v>
      </c>
      <c r="C221" t="str">
        <f t="shared" si="3"/>
        <v>http://web.ska2.go.th/opec/pattani2562/popup2.php?name=tkk7&amp;file=readtkk7_1&amp;id=520</v>
      </c>
    </row>
    <row r="222" spans="1:3">
      <c r="A222" s="270" t="s">
        <v>511</v>
      </c>
      <c r="B222">
        <v>521</v>
      </c>
      <c r="C222" t="str">
        <f t="shared" si="3"/>
        <v>http://web.ska2.go.th/opec/pattani2562/popup2.php?name=tkk7&amp;file=readtkk7_1&amp;id=521</v>
      </c>
    </row>
    <row r="223" spans="1:3">
      <c r="A223" s="270" t="s">
        <v>511</v>
      </c>
      <c r="B223">
        <v>522</v>
      </c>
      <c r="C223" t="str">
        <f t="shared" si="3"/>
        <v>http://web.ska2.go.th/opec/pattani2562/popup2.php?name=tkk7&amp;file=readtkk7_1&amp;id=522</v>
      </c>
    </row>
    <row r="224" spans="1:3">
      <c r="A224" s="270" t="s">
        <v>511</v>
      </c>
      <c r="B224">
        <v>523</v>
      </c>
      <c r="C224" t="str">
        <f t="shared" si="3"/>
        <v>http://web.ska2.go.th/opec/pattani2562/popup2.php?name=tkk7&amp;file=readtkk7_1&amp;id=523</v>
      </c>
    </row>
    <row r="225" spans="1:3">
      <c r="A225" s="270" t="s">
        <v>511</v>
      </c>
      <c r="B225">
        <v>524</v>
      </c>
      <c r="C225" t="str">
        <f t="shared" si="3"/>
        <v>http://web.ska2.go.th/opec/pattani2562/popup2.php?name=tkk7&amp;file=readtkk7_1&amp;id=524</v>
      </c>
    </row>
    <row r="226" spans="1:3">
      <c r="A226" s="270" t="s">
        <v>511</v>
      </c>
      <c r="B226">
        <v>525</v>
      </c>
      <c r="C226" t="str">
        <f t="shared" si="3"/>
        <v>http://web.ska2.go.th/opec/pattani2562/popup2.php?name=tkk7&amp;file=readtkk7_1&amp;id=525</v>
      </c>
    </row>
    <row r="227" spans="1:3">
      <c r="A227" s="270" t="s">
        <v>511</v>
      </c>
      <c r="B227">
        <v>526</v>
      </c>
      <c r="C227" t="str">
        <f t="shared" si="3"/>
        <v>http://web.ska2.go.th/opec/pattani2562/popup2.php?name=tkk7&amp;file=readtkk7_1&amp;id=526</v>
      </c>
    </row>
    <row r="228" spans="1:3">
      <c r="A228" s="270" t="s">
        <v>511</v>
      </c>
      <c r="B228">
        <v>527</v>
      </c>
      <c r="C228" t="str">
        <f t="shared" si="3"/>
        <v>http://web.ska2.go.th/opec/pattani2562/popup2.php?name=tkk7&amp;file=readtkk7_1&amp;id=527</v>
      </c>
    </row>
    <row r="229" spans="1:3">
      <c r="A229" s="270" t="s">
        <v>511</v>
      </c>
      <c r="B229">
        <v>528</v>
      </c>
      <c r="C229" t="str">
        <f t="shared" si="3"/>
        <v>http://web.ska2.go.th/opec/pattani2562/popup2.php?name=tkk7&amp;file=readtkk7_1&amp;id=528</v>
      </c>
    </row>
    <row r="230" spans="1:3">
      <c r="A230" s="270" t="s">
        <v>511</v>
      </c>
      <c r="B230">
        <v>529</v>
      </c>
      <c r="C230" t="str">
        <f t="shared" si="3"/>
        <v>http://web.ska2.go.th/opec/pattani2562/popup2.php?name=tkk7&amp;file=readtkk7_1&amp;id=529</v>
      </c>
    </row>
    <row r="231" spans="1:3">
      <c r="A231" s="270" t="s">
        <v>511</v>
      </c>
      <c r="B231">
        <v>530</v>
      </c>
      <c r="C231" t="str">
        <f t="shared" si="3"/>
        <v>http://web.ska2.go.th/opec/pattani2562/popup2.php?name=tkk7&amp;file=readtkk7_1&amp;id=530</v>
      </c>
    </row>
    <row r="232" spans="1:3">
      <c r="A232" s="270" t="s">
        <v>511</v>
      </c>
      <c r="B232">
        <v>531</v>
      </c>
      <c r="C232" t="str">
        <f t="shared" si="3"/>
        <v>http://web.ska2.go.th/opec/pattani2562/popup2.php?name=tkk7&amp;file=readtkk7_1&amp;id=531</v>
      </c>
    </row>
    <row r="233" spans="1:3">
      <c r="A233" s="270" t="s">
        <v>511</v>
      </c>
      <c r="B233">
        <v>532</v>
      </c>
      <c r="C233" t="str">
        <f t="shared" si="3"/>
        <v>http://web.ska2.go.th/opec/pattani2562/popup2.php?name=tkk7&amp;file=readtkk7_1&amp;id=532</v>
      </c>
    </row>
    <row r="234" spans="1:3">
      <c r="A234" s="270" t="s">
        <v>511</v>
      </c>
      <c r="B234">
        <v>533</v>
      </c>
      <c r="C234" t="str">
        <f t="shared" si="3"/>
        <v>http://web.ska2.go.th/opec/pattani2562/popup2.php?name=tkk7&amp;file=readtkk7_1&amp;id=533</v>
      </c>
    </row>
    <row r="235" spans="1:3">
      <c r="A235" s="270" t="s">
        <v>511</v>
      </c>
      <c r="B235">
        <v>534</v>
      </c>
      <c r="C235" t="str">
        <f t="shared" si="3"/>
        <v>http://web.ska2.go.th/opec/pattani2562/popup2.php?name=tkk7&amp;file=readtkk7_1&amp;id=534</v>
      </c>
    </row>
    <row r="236" spans="1:3">
      <c r="A236" s="270" t="s">
        <v>511</v>
      </c>
      <c r="B236">
        <v>535</v>
      </c>
      <c r="C236" t="str">
        <f t="shared" si="3"/>
        <v>http://web.ska2.go.th/opec/pattani2562/popup2.php?name=tkk7&amp;file=readtkk7_1&amp;id=535</v>
      </c>
    </row>
    <row r="237" spans="1:3">
      <c r="A237" s="270" t="s">
        <v>511</v>
      </c>
      <c r="B237">
        <v>536</v>
      </c>
      <c r="C237" t="str">
        <f t="shared" si="3"/>
        <v>http://web.ska2.go.th/opec/pattani2562/popup2.php?name=tkk7&amp;file=readtkk7_1&amp;id=536</v>
      </c>
    </row>
    <row r="238" spans="1:3">
      <c r="A238" s="270" t="s">
        <v>511</v>
      </c>
      <c r="B238">
        <v>537</v>
      </c>
      <c r="C238" t="str">
        <f t="shared" si="3"/>
        <v>http://web.ska2.go.th/opec/pattani2562/popup2.php?name=tkk7&amp;file=readtkk7_1&amp;id=537</v>
      </c>
    </row>
    <row r="239" spans="1:3">
      <c r="A239" s="270" t="s">
        <v>511</v>
      </c>
      <c r="B239">
        <v>538</v>
      </c>
      <c r="C239" t="str">
        <f t="shared" si="3"/>
        <v>http://web.ska2.go.th/opec/pattani2562/popup2.php?name=tkk7&amp;file=readtkk7_1&amp;id=538</v>
      </c>
    </row>
    <row r="240" spans="1:3">
      <c r="A240" s="270" t="s">
        <v>511</v>
      </c>
      <c r="B240">
        <v>539</v>
      </c>
      <c r="C240" t="str">
        <f t="shared" si="3"/>
        <v>http://web.ska2.go.th/opec/pattani2562/popup2.php?name=tkk7&amp;file=readtkk7_1&amp;id=539</v>
      </c>
    </row>
    <row r="241" spans="1:3">
      <c r="A241" s="270" t="s">
        <v>511</v>
      </c>
      <c r="B241">
        <v>540</v>
      </c>
      <c r="C241" t="str">
        <f t="shared" si="3"/>
        <v>http://web.ska2.go.th/opec/pattani2562/popup2.php?name=tkk7&amp;file=readtkk7_1&amp;id=540</v>
      </c>
    </row>
    <row r="242" spans="1:3">
      <c r="A242" s="270" t="s">
        <v>511</v>
      </c>
      <c r="B242">
        <v>541</v>
      </c>
      <c r="C242" t="str">
        <f t="shared" si="3"/>
        <v>http://web.ska2.go.th/opec/pattani2562/popup2.php?name=tkk7&amp;file=readtkk7_1&amp;id=541</v>
      </c>
    </row>
    <row r="243" spans="1:3">
      <c r="A243" s="270" t="s">
        <v>511</v>
      </c>
      <c r="B243">
        <v>542</v>
      </c>
      <c r="C243" t="str">
        <f t="shared" si="3"/>
        <v>http://web.ska2.go.th/opec/pattani2562/popup2.php?name=tkk7&amp;file=readtkk7_1&amp;id=542</v>
      </c>
    </row>
    <row r="244" spans="1:3">
      <c r="A244" s="270" t="s">
        <v>511</v>
      </c>
      <c r="B244">
        <v>543</v>
      </c>
      <c r="C244" t="str">
        <f t="shared" si="3"/>
        <v>http://web.ska2.go.th/opec/pattani2562/popup2.php?name=tkk7&amp;file=readtkk7_1&amp;id=543</v>
      </c>
    </row>
    <row r="245" spans="1:3">
      <c r="A245" s="270" t="s">
        <v>511</v>
      </c>
      <c r="B245">
        <v>544</v>
      </c>
      <c r="C245" t="str">
        <f t="shared" si="3"/>
        <v>http://web.ska2.go.th/opec/pattani2562/popup2.php?name=tkk7&amp;file=readtkk7_1&amp;id=544</v>
      </c>
    </row>
    <row r="246" spans="1:3">
      <c r="A246" s="270" t="s">
        <v>511</v>
      </c>
      <c r="B246">
        <v>545</v>
      </c>
      <c r="C246" t="str">
        <f t="shared" si="3"/>
        <v>http://web.ska2.go.th/opec/pattani2562/popup2.php?name=tkk7&amp;file=readtkk7_1&amp;id=545</v>
      </c>
    </row>
    <row r="247" spans="1:3">
      <c r="A247" s="270" t="s">
        <v>511</v>
      </c>
      <c r="B247">
        <v>546</v>
      </c>
      <c r="C247" t="str">
        <f t="shared" si="3"/>
        <v>http://web.ska2.go.th/opec/pattani2562/popup2.php?name=tkk7&amp;file=readtkk7_1&amp;id=546</v>
      </c>
    </row>
    <row r="248" spans="1:3">
      <c r="A248" s="270" t="s">
        <v>511</v>
      </c>
      <c r="B248">
        <v>547</v>
      </c>
      <c r="C248" t="str">
        <f t="shared" si="3"/>
        <v>http://web.ska2.go.th/opec/pattani2562/popup2.php?name=tkk7&amp;file=readtkk7_1&amp;id=547</v>
      </c>
    </row>
    <row r="249" spans="1:3">
      <c r="A249" s="270" t="s">
        <v>511</v>
      </c>
      <c r="B249">
        <v>548</v>
      </c>
      <c r="C249" t="str">
        <f t="shared" si="3"/>
        <v>http://web.ska2.go.th/opec/pattani2562/popup2.php?name=tkk7&amp;file=readtkk7_1&amp;id=548</v>
      </c>
    </row>
    <row r="250" spans="1:3">
      <c r="A250" s="270" t="s">
        <v>511</v>
      </c>
      <c r="B250">
        <v>549</v>
      </c>
      <c r="C250" t="str">
        <f t="shared" si="3"/>
        <v>http://web.ska2.go.th/opec/pattani2562/popup2.php?name=tkk7&amp;file=readtkk7_1&amp;id=549</v>
      </c>
    </row>
    <row r="251" spans="1:3">
      <c r="A251" s="270" t="s">
        <v>511</v>
      </c>
      <c r="B251">
        <v>550</v>
      </c>
      <c r="C251" t="str">
        <f t="shared" si="3"/>
        <v>http://web.ska2.go.th/opec/pattani2562/popup2.php?name=tkk7&amp;file=readtkk7_1&amp;id=550</v>
      </c>
    </row>
    <row r="252" spans="1:3">
      <c r="A252" s="270" t="s">
        <v>511</v>
      </c>
      <c r="B252">
        <v>551</v>
      </c>
      <c r="C252" t="str">
        <f t="shared" si="3"/>
        <v>http://web.ska2.go.th/opec/pattani2562/popup2.php?name=tkk7&amp;file=readtkk7_1&amp;id=551</v>
      </c>
    </row>
    <row r="253" spans="1:3">
      <c r="A253" s="270" t="s">
        <v>511</v>
      </c>
      <c r="B253">
        <v>552</v>
      </c>
      <c r="C253" t="str">
        <f t="shared" si="3"/>
        <v>http://web.ska2.go.th/opec/pattani2562/popup2.php?name=tkk7&amp;file=readtkk7_1&amp;id=552</v>
      </c>
    </row>
    <row r="254" spans="1:3">
      <c r="A254" s="270" t="s">
        <v>511</v>
      </c>
      <c r="B254">
        <v>553</v>
      </c>
      <c r="C254" t="str">
        <f t="shared" si="3"/>
        <v>http://web.ska2.go.th/opec/pattani2562/popup2.php?name=tkk7&amp;file=readtkk7_1&amp;id=553</v>
      </c>
    </row>
    <row r="255" spans="1:3">
      <c r="A255" s="270" t="s">
        <v>511</v>
      </c>
      <c r="B255">
        <v>554</v>
      </c>
      <c r="C255" t="str">
        <f t="shared" si="3"/>
        <v>http://web.ska2.go.th/opec/pattani2562/popup2.php?name=tkk7&amp;file=readtkk7_1&amp;id=554</v>
      </c>
    </row>
    <row r="256" spans="1:3">
      <c r="A256" s="270" t="s">
        <v>511</v>
      </c>
      <c r="B256">
        <v>555</v>
      </c>
      <c r="C256" t="str">
        <f t="shared" si="3"/>
        <v>http://web.ska2.go.th/opec/pattani2562/popup2.php?name=tkk7&amp;file=readtkk7_1&amp;id=555</v>
      </c>
    </row>
    <row r="257" spans="1:3">
      <c r="A257" s="270" t="s">
        <v>511</v>
      </c>
      <c r="B257">
        <v>556</v>
      </c>
      <c r="C257" t="str">
        <f t="shared" si="3"/>
        <v>http://web.ska2.go.th/opec/pattani2562/popup2.php?name=tkk7&amp;file=readtkk7_1&amp;id=556</v>
      </c>
    </row>
    <row r="258" spans="1:3">
      <c r="A258" s="270" t="s">
        <v>511</v>
      </c>
      <c r="B258">
        <v>557</v>
      </c>
      <c r="C258" t="str">
        <f t="shared" ref="C258:C321" si="4">A258&amp;B258</f>
        <v>http://web.ska2.go.th/opec/pattani2562/popup2.php?name=tkk7&amp;file=readtkk7_1&amp;id=557</v>
      </c>
    </row>
    <row r="259" spans="1:3">
      <c r="A259" s="270" t="s">
        <v>511</v>
      </c>
      <c r="B259">
        <v>558</v>
      </c>
      <c r="C259" t="str">
        <f t="shared" si="4"/>
        <v>http://web.ska2.go.th/opec/pattani2562/popup2.php?name=tkk7&amp;file=readtkk7_1&amp;id=558</v>
      </c>
    </row>
    <row r="260" spans="1:3">
      <c r="A260" s="270" t="s">
        <v>511</v>
      </c>
      <c r="B260">
        <v>559</v>
      </c>
      <c r="C260" t="str">
        <f t="shared" si="4"/>
        <v>http://web.ska2.go.th/opec/pattani2562/popup2.php?name=tkk7&amp;file=readtkk7_1&amp;id=559</v>
      </c>
    </row>
    <row r="261" spans="1:3">
      <c r="A261" s="270" t="s">
        <v>511</v>
      </c>
      <c r="B261">
        <v>560</v>
      </c>
      <c r="C261" t="str">
        <f t="shared" si="4"/>
        <v>http://web.ska2.go.th/opec/pattani2562/popup2.php?name=tkk7&amp;file=readtkk7_1&amp;id=560</v>
      </c>
    </row>
    <row r="262" spans="1:3">
      <c r="A262" s="270" t="s">
        <v>511</v>
      </c>
      <c r="B262">
        <v>561</v>
      </c>
      <c r="C262" t="str">
        <f t="shared" si="4"/>
        <v>http://web.ska2.go.th/opec/pattani2562/popup2.php?name=tkk7&amp;file=readtkk7_1&amp;id=561</v>
      </c>
    </row>
    <row r="263" spans="1:3">
      <c r="A263" s="270" t="s">
        <v>511</v>
      </c>
      <c r="B263">
        <v>562</v>
      </c>
      <c r="C263" t="str">
        <f t="shared" si="4"/>
        <v>http://web.ska2.go.th/opec/pattani2562/popup2.php?name=tkk7&amp;file=readtkk7_1&amp;id=562</v>
      </c>
    </row>
    <row r="264" spans="1:3">
      <c r="A264" s="270" t="s">
        <v>511</v>
      </c>
      <c r="B264">
        <v>563</v>
      </c>
      <c r="C264" t="str">
        <f t="shared" si="4"/>
        <v>http://web.ska2.go.th/opec/pattani2562/popup2.php?name=tkk7&amp;file=readtkk7_1&amp;id=563</v>
      </c>
    </row>
    <row r="265" spans="1:3">
      <c r="A265" s="270" t="s">
        <v>511</v>
      </c>
      <c r="B265">
        <v>564</v>
      </c>
      <c r="C265" t="str">
        <f t="shared" si="4"/>
        <v>http://web.ska2.go.th/opec/pattani2562/popup2.php?name=tkk7&amp;file=readtkk7_1&amp;id=564</v>
      </c>
    </row>
    <row r="266" spans="1:3">
      <c r="A266" s="270" t="s">
        <v>511</v>
      </c>
      <c r="B266">
        <v>565</v>
      </c>
      <c r="C266" t="str">
        <f t="shared" si="4"/>
        <v>http://web.ska2.go.th/opec/pattani2562/popup2.php?name=tkk7&amp;file=readtkk7_1&amp;id=565</v>
      </c>
    </row>
    <row r="267" spans="1:3">
      <c r="A267" s="270" t="s">
        <v>511</v>
      </c>
      <c r="B267">
        <v>566</v>
      </c>
      <c r="C267" t="str">
        <f t="shared" si="4"/>
        <v>http://web.ska2.go.th/opec/pattani2562/popup2.php?name=tkk7&amp;file=readtkk7_1&amp;id=566</v>
      </c>
    </row>
    <row r="268" spans="1:3">
      <c r="A268" s="270" t="s">
        <v>511</v>
      </c>
      <c r="B268">
        <v>567</v>
      </c>
      <c r="C268" t="str">
        <f t="shared" si="4"/>
        <v>http://web.ska2.go.th/opec/pattani2562/popup2.php?name=tkk7&amp;file=readtkk7_1&amp;id=567</v>
      </c>
    </row>
    <row r="269" spans="1:3">
      <c r="A269" s="270" t="s">
        <v>511</v>
      </c>
      <c r="B269">
        <v>568</v>
      </c>
      <c r="C269" t="str">
        <f t="shared" si="4"/>
        <v>http://web.ska2.go.th/opec/pattani2562/popup2.php?name=tkk7&amp;file=readtkk7_1&amp;id=568</v>
      </c>
    </row>
    <row r="270" spans="1:3">
      <c r="A270" s="270" t="s">
        <v>511</v>
      </c>
      <c r="B270">
        <v>569</v>
      </c>
      <c r="C270" t="str">
        <f t="shared" si="4"/>
        <v>http://web.ska2.go.th/opec/pattani2562/popup2.php?name=tkk7&amp;file=readtkk7_1&amp;id=569</v>
      </c>
    </row>
    <row r="271" spans="1:3">
      <c r="A271" s="270" t="s">
        <v>511</v>
      </c>
      <c r="B271">
        <v>570</v>
      </c>
      <c r="C271" t="str">
        <f t="shared" si="4"/>
        <v>http://web.ska2.go.th/opec/pattani2562/popup2.php?name=tkk7&amp;file=readtkk7_1&amp;id=570</v>
      </c>
    </row>
    <row r="272" spans="1:3">
      <c r="A272" s="270" t="s">
        <v>511</v>
      </c>
      <c r="B272">
        <v>571</v>
      </c>
      <c r="C272" t="str">
        <f t="shared" si="4"/>
        <v>http://web.ska2.go.th/opec/pattani2562/popup2.php?name=tkk7&amp;file=readtkk7_1&amp;id=571</v>
      </c>
    </row>
    <row r="273" spans="1:3">
      <c r="A273" s="270" t="s">
        <v>511</v>
      </c>
      <c r="B273">
        <v>572</v>
      </c>
      <c r="C273" t="str">
        <f t="shared" si="4"/>
        <v>http://web.ska2.go.th/opec/pattani2562/popup2.php?name=tkk7&amp;file=readtkk7_1&amp;id=572</v>
      </c>
    </row>
    <row r="274" spans="1:3">
      <c r="A274" s="270" t="s">
        <v>511</v>
      </c>
      <c r="B274">
        <v>573</v>
      </c>
      <c r="C274" t="str">
        <f t="shared" si="4"/>
        <v>http://web.ska2.go.th/opec/pattani2562/popup2.php?name=tkk7&amp;file=readtkk7_1&amp;id=573</v>
      </c>
    </row>
    <row r="275" spans="1:3">
      <c r="A275" s="270" t="s">
        <v>511</v>
      </c>
      <c r="B275">
        <v>574</v>
      </c>
      <c r="C275" t="str">
        <f t="shared" si="4"/>
        <v>http://web.ska2.go.th/opec/pattani2562/popup2.php?name=tkk7&amp;file=readtkk7_1&amp;id=574</v>
      </c>
    </row>
    <row r="276" spans="1:3">
      <c r="A276" s="270" t="s">
        <v>511</v>
      </c>
      <c r="B276">
        <v>575</v>
      </c>
      <c r="C276" t="str">
        <f t="shared" si="4"/>
        <v>http://web.ska2.go.th/opec/pattani2562/popup2.php?name=tkk7&amp;file=readtkk7_1&amp;id=575</v>
      </c>
    </row>
    <row r="277" spans="1:3">
      <c r="A277" s="270" t="s">
        <v>511</v>
      </c>
      <c r="B277">
        <v>576</v>
      </c>
      <c r="C277" t="str">
        <f t="shared" si="4"/>
        <v>http://web.ska2.go.th/opec/pattani2562/popup2.php?name=tkk7&amp;file=readtkk7_1&amp;id=576</v>
      </c>
    </row>
    <row r="278" spans="1:3">
      <c r="A278" s="270" t="s">
        <v>511</v>
      </c>
      <c r="B278">
        <v>577</v>
      </c>
      <c r="C278" t="str">
        <f t="shared" si="4"/>
        <v>http://web.ska2.go.th/opec/pattani2562/popup2.php?name=tkk7&amp;file=readtkk7_1&amp;id=577</v>
      </c>
    </row>
    <row r="279" spans="1:3">
      <c r="A279" s="270" t="s">
        <v>511</v>
      </c>
      <c r="B279">
        <v>578</v>
      </c>
      <c r="C279" t="str">
        <f t="shared" si="4"/>
        <v>http://web.ska2.go.th/opec/pattani2562/popup2.php?name=tkk7&amp;file=readtkk7_1&amp;id=578</v>
      </c>
    </row>
    <row r="280" spans="1:3">
      <c r="A280" s="270" t="s">
        <v>511</v>
      </c>
      <c r="B280">
        <v>579</v>
      </c>
      <c r="C280" t="str">
        <f t="shared" si="4"/>
        <v>http://web.ska2.go.th/opec/pattani2562/popup2.php?name=tkk7&amp;file=readtkk7_1&amp;id=579</v>
      </c>
    </row>
    <row r="281" spans="1:3">
      <c r="A281" s="270" t="s">
        <v>511</v>
      </c>
      <c r="B281">
        <v>580</v>
      </c>
      <c r="C281" t="str">
        <f t="shared" si="4"/>
        <v>http://web.ska2.go.th/opec/pattani2562/popup2.php?name=tkk7&amp;file=readtkk7_1&amp;id=580</v>
      </c>
    </row>
    <row r="282" spans="1:3">
      <c r="A282" s="270" t="s">
        <v>511</v>
      </c>
      <c r="B282">
        <v>581</v>
      </c>
      <c r="C282" t="str">
        <f t="shared" si="4"/>
        <v>http://web.ska2.go.th/opec/pattani2562/popup2.php?name=tkk7&amp;file=readtkk7_1&amp;id=581</v>
      </c>
    </row>
    <row r="283" spans="1:3">
      <c r="A283" s="270" t="s">
        <v>511</v>
      </c>
      <c r="B283">
        <v>582</v>
      </c>
      <c r="C283" t="str">
        <f t="shared" si="4"/>
        <v>http://web.ska2.go.th/opec/pattani2562/popup2.php?name=tkk7&amp;file=readtkk7_1&amp;id=582</v>
      </c>
    </row>
    <row r="284" spans="1:3">
      <c r="A284" s="270" t="s">
        <v>511</v>
      </c>
      <c r="B284">
        <v>583</v>
      </c>
      <c r="C284" t="str">
        <f t="shared" si="4"/>
        <v>http://web.ska2.go.th/opec/pattani2562/popup2.php?name=tkk7&amp;file=readtkk7_1&amp;id=583</v>
      </c>
    </row>
    <row r="285" spans="1:3">
      <c r="A285" s="270" t="s">
        <v>511</v>
      </c>
      <c r="B285">
        <v>584</v>
      </c>
      <c r="C285" t="str">
        <f t="shared" si="4"/>
        <v>http://web.ska2.go.th/opec/pattani2562/popup2.php?name=tkk7&amp;file=readtkk7_1&amp;id=584</v>
      </c>
    </row>
    <row r="286" spans="1:3">
      <c r="A286" s="270" t="s">
        <v>511</v>
      </c>
      <c r="B286">
        <v>585</v>
      </c>
      <c r="C286" t="str">
        <f t="shared" si="4"/>
        <v>http://web.ska2.go.th/opec/pattani2562/popup2.php?name=tkk7&amp;file=readtkk7_1&amp;id=585</v>
      </c>
    </row>
    <row r="287" spans="1:3">
      <c r="A287" s="270" t="s">
        <v>511</v>
      </c>
      <c r="B287">
        <v>586</v>
      </c>
      <c r="C287" t="str">
        <f t="shared" si="4"/>
        <v>http://web.ska2.go.th/opec/pattani2562/popup2.php?name=tkk7&amp;file=readtkk7_1&amp;id=586</v>
      </c>
    </row>
    <row r="288" spans="1:3">
      <c r="A288" s="270" t="s">
        <v>511</v>
      </c>
      <c r="B288">
        <v>587</v>
      </c>
      <c r="C288" t="str">
        <f t="shared" si="4"/>
        <v>http://web.ska2.go.th/opec/pattani2562/popup2.php?name=tkk7&amp;file=readtkk7_1&amp;id=587</v>
      </c>
    </row>
    <row r="289" spans="1:3">
      <c r="A289" s="270" t="s">
        <v>511</v>
      </c>
      <c r="B289">
        <v>588</v>
      </c>
      <c r="C289" t="str">
        <f t="shared" si="4"/>
        <v>http://web.ska2.go.th/opec/pattani2562/popup2.php?name=tkk7&amp;file=readtkk7_1&amp;id=588</v>
      </c>
    </row>
    <row r="290" spans="1:3">
      <c r="A290" s="270" t="s">
        <v>511</v>
      </c>
      <c r="B290">
        <v>589</v>
      </c>
      <c r="C290" t="str">
        <f t="shared" si="4"/>
        <v>http://web.ska2.go.th/opec/pattani2562/popup2.php?name=tkk7&amp;file=readtkk7_1&amp;id=589</v>
      </c>
    </row>
    <row r="291" spans="1:3">
      <c r="A291" s="270" t="s">
        <v>511</v>
      </c>
      <c r="B291">
        <v>590</v>
      </c>
      <c r="C291" t="str">
        <f t="shared" si="4"/>
        <v>http://web.ska2.go.th/opec/pattani2562/popup2.php?name=tkk7&amp;file=readtkk7_1&amp;id=590</v>
      </c>
    </row>
    <row r="292" spans="1:3">
      <c r="A292" s="270" t="s">
        <v>511</v>
      </c>
      <c r="B292">
        <v>591</v>
      </c>
      <c r="C292" t="str">
        <f t="shared" si="4"/>
        <v>http://web.ska2.go.th/opec/pattani2562/popup2.php?name=tkk7&amp;file=readtkk7_1&amp;id=591</v>
      </c>
    </row>
    <row r="293" spans="1:3">
      <c r="A293" s="270" t="s">
        <v>511</v>
      </c>
      <c r="B293">
        <v>592</v>
      </c>
      <c r="C293" t="str">
        <f t="shared" si="4"/>
        <v>http://web.ska2.go.th/opec/pattani2562/popup2.php?name=tkk7&amp;file=readtkk7_1&amp;id=592</v>
      </c>
    </row>
    <row r="294" spans="1:3">
      <c r="A294" s="270" t="s">
        <v>511</v>
      </c>
      <c r="B294">
        <v>593</v>
      </c>
      <c r="C294" t="str">
        <f t="shared" si="4"/>
        <v>http://web.ska2.go.th/opec/pattani2562/popup2.php?name=tkk7&amp;file=readtkk7_1&amp;id=593</v>
      </c>
    </row>
    <row r="295" spans="1:3">
      <c r="A295" s="270" t="s">
        <v>511</v>
      </c>
      <c r="B295">
        <v>594</v>
      </c>
      <c r="C295" t="str">
        <f t="shared" si="4"/>
        <v>http://web.ska2.go.th/opec/pattani2562/popup2.php?name=tkk7&amp;file=readtkk7_1&amp;id=594</v>
      </c>
    </row>
    <row r="296" spans="1:3">
      <c r="A296" s="270" t="s">
        <v>511</v>
      </c>
      <c r="B296">
        <v>595</v>
      </c>
      <c r="C296" t="str">
        <f t="shared" si="4"/>
        <v>http://web.ska2.go.th/opec/pattani2562/popup2.php?name=tkk7&amp;file=readtkk7_1&amp;id=595</v>
      </c>
    </row>
    <row r="297" spans="1:3">
      <c r="A297" s="270" t="s">
        <v>511</v>
      </c>
      <c r="B297">
        <v>596</v>
      </c>
      <c r="C297" t="str">
        <f t="shared" si="4"/>
        <v>http://web.ska2.go.th/opec/pattani2562/popup2.php?name=tkk7&amp;file=readtkk7_1&amp;id=596</v>
      </c>
    </row>
    <row r="298" spans="1:3">
      <c r="A298" s="270" t="s">
        <v>511</v>
      </c>
      <c r="B298">
        <v>597</v>
      </c>
      <c r="C298" t="str">
        <f t="shared" si="4"/>
        <v>http://web.ska2.go.th/opec/pattani2562/popup2.php?name=tkk7&amp;file=readtkk7_1&amp;id=597</v>
      </c>
    </row>
    <row r="299" spans="1:3">
      <c r="A299" s="270" t="s">
        <v>511</v>
      </c>
      <c r="B299">
        <v>598</v>
      </c>
      <c r="C299" t="str">
        <f t="shared" si="4"/>
        <v>http://web.ska2.go.th/opec/pattani2562/popup2.php?name=tkk7&amp;file=readtkk7_1&amp;id=598</v>
      </c>
    </row>
    <row r="300" spans="1:3">
      <c r="A300" s="270" t="s">
        <v>511</v>
      </c>
      <c r="B300">
        <v>599</v>
      </c>
      <c r="C300" t="str">
        <f t="shared" si="4"/>
        <v>http://web.ska2.go.th/opec/pattani2562/popup2.php?name=tkk7&amp;file=readtkk7_1&amp;id=599</v>
      </c>
    </row>
    <row r="301" spans="1:3">
      <c r="A301" s="270" t="s">
        <v>511</v>
      </c>
      <c r="B301">
        <v>600</v>
      </c>
      <c r="C301" t="str">
        <f t="shared" si="4"/>
        <v>http://web.ska2.go.th/opec/pattani2562/popup2.php?name=tkk7&amp;file=readtkk7_1&amp;id=600</v>
      </c>
    </row>
    <row r="302" spans="1:3">
      <c r="A302" s="270" t="s">
        <v>511</v>
      </c>
      <c r="B302">
        <v>601</v>
      </c>
      <c r="C302" t="str">
        <f t="shared" si="4"/>
        <v>http://web.ska2.go.th/opec/pattani2562/popup2.php?name=tkk7&amp;file=readtkk7_1&amp;id=601</v>
      </c>
    </row>
    <row r="303" spans="1:3">
      <c r="A303" s="270" t="s">
        <v>511</v>
      </c>
      <c r="B303">
        <v>602</v>
      </c>
      <c r="C303" t="str">
        <f t="shared" si="4"/>
        <v>http://web.ska2.go.th/opec/pattani2562/popup2.php?name=tkk7&amp;file=readtkk7_1&amp;id=602</v>
      </c>
    </row>
    <row r="304" spans="1:3">
      <c r="A304" s="270" t="s">
        <v>511</v>
      </c>
      <c r="B304">
        <v>603</v>
      </c>
      <c r="C304" t="str">
        <f t="shared" si="4"/>
        <v>http://web.ska2.go.th/opec/pattani2562/popup2.php?name=tkk7&amp;file=readtkk7_1&amp;id=603</v>
      </c>
    </row>
    <row r="305" spans="1:3">
      <c r="A305" s="270" t="s">
        <v>511</v>
      </c>
      <c r="B305">
        <v>604</v>
      </c>
      <c r="C305" t="str">
        <f t="shared" si="4"/>
        <v>http://web.ska2.go.th/opec/pattani2562/popup2.php?name=tkk7&amp;file=readtkk7_1&amp;id=604</v>
      </c>
    </row>
    <row r="306" spans="1:3">
      <c r="A306" s="270" t="s">
        <v>511</v>
      </c>
      <c r="B306">
        <v>605</v>
      </c>
      <c r="C306" t="str">
        <f t="shared" si="4"/>
        <v>http://web.ska2.go.th/opec/pattani2562/popup2.php?name=tkk7&amp;file=readtkk7_1&amp;id=605</v>
      </c>
    </row>
    <row r="307" spans="1:3">
      <c r="A307" s="270" t="s">
        <v>511</v>
      </c>
      <c r="B307">
        <v>606</v>
      </c>
      <c r="C307" t="str">
        <f t="shared" si="4"/>
        <v>http://web.ska2.go.th/opec/pattani2562/popup2.php?name=tkk7&amp;file=readtkk7_1&amp;id=606</v>
      </c>
    </row>
    <row r="308" spans="1:3">
      <c r="A308" s="270" t="s">
        <v>511</v>
      </c>
      <c r="B308">
        <v>607</v>
      </c>
      <c r="C308" t="str">
        <f t="shared" si="4"/>
        <v>http://web.ska2.go.th/opec/pattani2562/popup2.php?name=tkk7&amp;file=readtkk7_1&amp;id=607</v>
      </c>
    </row>
    <row r="309" spans="1:3">
      <c r="A309" s="270" t="s">
        <v>511</v>
      </c>
      <c r="B309">
        <v>608</v>
      </c>
      <c r="C309" t="str">
        <f t="shared" si="4"/>
        <v>http://web.ska2.go.th/opec/pattani2562/popup2.php?name=tkk7&amp;file=readtkk7_1&amp;id=608</v>
      </c>
    </row>
    <row r="310" spans="1:3">
      <c r="A310" s="270" t="s">
        <v>511</v>
      </c>
      <c r="B310">
        <v>609</v>
      </c>
      <c r="C310" t="str">
        <f t="shared" si="4"/>
        <v>http://web.ska2.go.th/opec/pattani2562/popup2.php?name=tkk7&amp;file=readtkk7_1&amp;id=609</v>
      </c>
    </row>
    <row r="311" spans="1:3">
      <c r="A311" s="270" t="s">
        <v>511</v>
      </c>
      <c r="B311">
        <v>610</v>
      </c>
      <c r="C311" t="str">
        <f t="shared" si="4"/>
        <v>http://web.ska2.go.th/opec/pattani2562/popup2.php?name=tkk7&amp;file=readtkk7_1&amp;id=610</v>
      </c>
    </row>
    <row r="312" spans="1:3">
      <c r="A312" s="270" t="s">
        <v>511</v>
      </c>
      <c r="B312">
        <v>611</v>
      </c>
      <c r="C312" t="str">
        <f t="shared" si="4"/>
        <v>http://web.ska2.go.th/opec/pattani2562/popup2.php?name=tkk7&amp;file=readtkk7_1&amp;id=611</v>
      </c>
    </row>
    <row r="313" spans="1:3">
      <c r="A313" s="270" t="s">
        <v>511</v>
      </c>
      <c r="B313">
        <v>612</v>
      </c>
      <c r="C313" t="str">
        <f t="shared" si="4"/>
        <v>http://web.ska2.go.th/opec/pattani2562/popup2.php?name=tkk7&amp;file=readtkk7_1&amp;id=612</v>
      </c>
    </row>
    <row r="314" spans="1:3">
      <c r="A314" s="270" t="s">
        <v>511</v>
      </c>
      <c r="B314">
        <v>613</v>
      </c>
      <c r="C314" t="str">
        <f t="shared" si="4"/>
        <v>http://web.ska2.go.th/opec/pattani2562/popup2.php?name=tkk7&amp;file=readtkk7_1&amp;id=613</v>
      </c>
    </row>
    <row r="315" spans="1:3">
      <c r="A315" s="270" t="s">
        <v>511</v>
      </c>
      <c r="B315">
        <v>614</v>
      </c>
      <c r="C315" t="str">
        <f t="shared" si="4"/>
        <v>http://web.ska2.go.th/opec/pattani2562/popup2.php?name=tkk7&amp;file=readtkk7_1&amp;id=614</v>
      </c>
    </row>
    <row r="316" spans="1:3">
      <c r="A316" s="270" t="s">
        <v>511</v>
      </c>
      <c r="B316">
        <v>615</v>
      </c>
      <c r="C316" t="str">
        <f t="shared" si="4"/>
        <v>http://web.ska2.go.th/opec/pattani2562/popup2.php?name=tkk7&amp;file=readtkk7_1&amp;id=615</v>
      </c>
    </row>
    <row r="317" spans="1:3">
      <c r="A317" s="270" t="s">
        <v>511</v>
      </c>
      <c r="B317">
        <v>616</v>
      </c>
      <c r="C317" t="str">
        <f t="shared" si="4"/>
        <v>http://web.ska2.go.th/opec/pattani2562/popup2.php?name=tkk7&amp;file=readtkk7_1&amp;id=616</v>
      </c>
    </row>
    <row r="318" spans="1:3">
      <c r="A318" s="270" t="s">
        <v>511</v>
      </c>
      <c r="B318">
        <v>617</v>
      </c>
      <c r="C318" t="str">
        <f t="shared" si="4"/>
        <v>http://web.ska2.go.th/opec/pattani2562/popup2.php?name=tkk7&amp;file=readtkk7_1&amp;id=617</v>
      </c>
    </row>
    <row r="319" spans="1:3">
      <c r="A319" s="270" t="s">
        <v>511</v>
      </c>
      <c r="B319">
        <v>618</v>
      </c>
      <c r="C319" t="str">
        <f t="shared" si="4"/>
        <v>http://web.ska2.go.th/opec/pattani2562/popup2.php?name=tkk7&amp;file=readtkk7_1&amp;id=618</v>
      </c>
    </row>
    <row r="320" spans="1:3">
      <c r="A320" s="270" t="s">
        <v>511</v>
      </c>
      <c r="B320">
        <v>619</v>
      </c>
      <c r="C320" t="str">
        <f t="shared" si="4"/>
        <v>http://web.ska2.go.th/opec/pattani2562/popup2.php?name=tkk7&amp;file=readtkk7_1&amp;id=619</v>
      </c>
    </row>
    <row r="321" spans="1:3">
      <c r="A321" s="270" t="s">
        <v>511</v>
      </c>
      <c r="B321">
        <v>620</v>
      </c>
      <c r="C321" t="str">
        <f t="shared" si="4"/>
        <v>http://web.ska2.go.th/opec/pattani2562/popup2.php?name=tkk7&amp;file=readtkk7_1&amp;id=620</v>
      </c>
    </row>
    <row r="322" spans="1:3">
      <c r="A322" s="270" t="s">
        <v>511</v>
      </c>
      <c r="B322">
        <v>621</v>
      </c>
      <c r="C322" t="str">
        <f t="shared" ref="C322:C385" si="5">A322&amp;B322</f>
        <v>http://web.ska2.go.th/opec/pattani2562/popup2.php?name=tkk7&amp;file=readtkk7_1&amp;id=621</v>
      </c>
    </row>
    <row r="323" spans="1:3">
      <c r="A323" s="270" t="s">
        <v>511</v>
      </c>
      <c r="B323">
        <v>622</v>
      </c>
      <c r="C323" t="str">
        <f t="shared" si="5"/>
        <v>http://web.ska2.go.th/opec/pattani2562/popup2.php?name=tkk7&amp;file=readtkk7_1&amp;id=622</v>
      </c>
    </row>
    <row r="324" spans="1:3">
      <c r="A324" s="270" t="s">
        <v>511</v>
      </c>
      <c r="B324">
        <v>623</v>
      </c>
      <c r="C324" t="str">
        <f t="shared" si="5"/>
        <v>http://web.ska2.go.th/opec/pattani2562/popup2.php?name=tkk7&amp;file=readtkk7_1&amp;id=623</v>
      </c>
    </row>
    <row r="325" spans="1:3">
      <c r="A325" s="270" t="s">
        <v>511</v>
      </c>
      <c r="B325">
        <v>624</v>
      </c>
      <c r="C325" t="str">
        <f t="shared" si="5"/>
        <v>http://web.ska2.go.th/opec/pattani2562/popup2.php?name=tkk7&amp;file=readtkk7_1&amp;id=624</v>
      </c>
    </row>
    <row r="326" spans="1:3">
      <c r="A326" s="270" t="s">
        <v>511</v>
      </c>
      <c r="B326">
        <v>625</v>
      </c>
      <c r="C326" t="str">
        <f t="shared" si="5"/>
        <v>http://web.ska2.go.th/opec/pattani2562/popup2.php?name=tkk7&amp;file=readtkk7_1&amp;id=625</v>
      </c>
    </row>
    <row r="327" spans="1:3">
      <c r="A327" s="270" t="s">
        <v>511</v>
      </c>
      <c r="B327">
        <v>626</v>
      </c>
      <c r="C327" t="str">
        <f t="shared" si="5"/>
        <v>http://web.ska2.go.th/opec/pattani2562/popup2.php?name=tkk7&amp;file=readtkk7_1&amp;id=626</v>
      </c>
    </row>
    <row r="328" spans="1:3">
      <c r="A328" s="270" t="s">
        <v>511</v>
      </c>
      <c r="B328">
        <v>627</v>
      </c>
      <c r="C328" t="str">
        <f t="shared" si="5"/>
        <v>http://web.ska2.go.th/opec/pattani2562/popup2.php?name=tkk7&amp;file=readtkk7_1&amp;id=627</v>
      </c>
    </row>
    <row r="329" spans="1:3">
      <c r="A329" s="270" t="s">
        <v>511</v>
      </c>
      <c r="B329">
        <v>628</v>
      </c>
      <c r="C329" t="str">
        <f t="shared" si="5"/>
        <v>http://web.ska2.go.th/opec/pattani2562/popup2.php?name=tkk7&amp;file=readtkk7_1&amp;id=628</v>
      </c>
    </row>
    <row r="330" spans="1:3">
      <c r="A330" s="270" t="s">
        <v>511</v>
      </c>
      <c r="B330">
        <v>629</v>
      </c>
      <c r="C330" t="str">
        <f t="shared" si="5"/>
        <v>http://web.ska2.go.th/opec/pattani2562/popup2.php?name=tkk7&amp;file=readtkk7_1&amp;id=629</v>
      </c>
    </row>
    <row r="331" spans="1:3">
      <c r="A331" s="270" t="s">
        <v>511</v>
      </c>
      <c r="B331">
        <v>630</v>
      </c>
      <c r="C331" t="str">
        <f t="shared" si="5"/>
        <v>http://web.ska2.go.th/opec/pattani2562/popup2.php?name=tkk7&amp;file=readtkk7_1&amp;id=630</v>
      </c>
    </row>
    <row r="332" spans="1:3">
      <c r="A332" s="270" t="s">
        <v>511</v>
      </c>
      <c r="B332">
        <v>631</v>
      </c>
      <c r="C332" t="str">
        <f t="shared" si="5"/>
        <v>http://web.ska2.go.th/opec/pattani2562/popup2.php?name=tkk7&amp;file=readtkk7_1&amp;id=631</v>
      </c>
    </row>
    <row r="333" spans="1:3">
      <c r="A333" s="270" t="s">
        <v>511</v>
      </c>
      <c r="B333">
        <v>632</v>
      </c>
      <c r="C333" t="str">
        <f t="shared" si="5"/>
        <v>http://web.ska2.go.th/opec/pattani2562/popup2.php?name=tkk7&amp;file=readtkk7_1&amp;id=632</v>
      </c>
    </row>
    <row r="334" spans="1:3">
      <c r="A334" s="270" t="s">
        <v>511</v>
      </c>
      <c r="B334">
        <v>633</v>
      </c>
      <c r="C334" t="str">
        <f t="shared" si="5"/>
        <v>http://web.ska2.go.th/opec/pattani2562/popup2.php?name=tkk7&amp;file=readtkk7_1&amp;id=633</v>
      </c>
    </row>
    <row r="335" spans="1:3">
      <c r="A335" s="270" t="s">
        <v>511</v>
      </c>
      <c r="B335">
        <v>634</v>
      </c>
      <c r="C335" t="str">
        <f t="shared" si="5"/>
        <v>http://web.ska2.go.th/opec/pattani2562/popup2.php?name=tkk7&amp;file=readtkk7_1&amp;id=634</v>
      </c>
    </row>
    <row r="336" spans="1:3">
      <c r="A336" s="270" t="s">
        <v>511</v>
      </c>
      <c r="B336">
        <v>635</v>
      </c>
      <c r="C336" t="str">
        <f t="shared" si="5"/>
        <v>http://web.ska2.go.th/opec/pattani2562/popup2.php?name=tkk7&amp;file=readtkk7_1&amp;id=635</v>
      </c>
    </row>
    <row r="337" spans="1:3">
      <c r="A337" s="270" t="s">
        <v>511</v>
      </c>
      <c r="B337">
        <v>636</v>
      </c>
      <c r="C337" t="str">
        <f t="shared" si="5"/>
        <v>http://web.ska2.go.th/opec/pattani2562/popup2.php?name=tkk7&amp;file=readtkk7_1&amp;id=636</v>
      </c>
    </row>
    <row r="338" spans="1:3">
      <c r="A338" s="270" t="s">
        <v>511</v>
      </c>
      <c r="B338">
        <v>637</v>
      </c>
      <c r="C338" t="str">
        <f t="shared" si="5"/>
        <v>http://web.ska2.go.th/opec/pattani2562/popup2.php?name=tkk7&amp;file=readtkk7_1&amp;id=637</v>
      </c>
    </row>
    <row r="339" spans="1:3">
      <c r="A339" s="270" t="s">
        <v>511</v>
      </c>
      <c r="B339">
        <v>638</v>
      </c>
      <c r="C339" t="str">
        <f t="shared" si="5"/>
        <v>http://web.ska2.go.th/opec/pattani2562/popup2.php?name=tkk7&amp;file=readtkk7_1&amp;id=638</v>
      </c>
    </row>
    <row r="340" spans="1:3">
      <c r="A340" s="270" t="s">
        <v>511</v>
      </c>
      <c r="B340">
        <v>639</v>
      </c>
      <c r="C340" t="str">
        <f t="shared" si="5"/>
        <v>http://web.ska2.go.th/opec/pattani2562/popup2.php?name=tkk7&amp;file=readtkk7_1&amp;id=639</v>
      </c>
    </row>
    <row r="341" spans="1:3">
      <c r="A341" s="270" t="s">
        <v>511</v>
      </c>
      <c r="B341">
        <v>640</v>
      </c>
      <c r="C341" t="str">
        <f t="shared" si="5"/>
        <v>http://web.ska2.go.th/opec/pattani2562/popup2.php?name=tkk7&amp;file=readtkk7_1&amp;id=640</v>
      </c>
    </row>
    <row r="342" spans="1:3">
      <c r="A342" s="270" t="s">
        <v>511</v>
      </c>
      <c r="B342">
        <v>641</v>
      </c>
      <c r="C342" t="str">
        <f t="shared" si="5"/>
        <v>http://web.ska2.go.th/opec/pattani2562/popup2.php?name=tkk7&amp;file=readtkk7_1&amp;id=641</v>
      </c>
    </row>
    <row r="343" spans="1:3">
      <c r="A343" s="270" t="s">
        <v>511</v>
      </c>
      <c r="B343">
        <v>642</v>
      </c>
      <c r="C343" t="str">
        <f t="shared" si="5"/>
        <v>http://web.ska2.go.th/opec/pattani2562/popup2.php?name=tkk7&amp;file=readtkk7_1&amp;id=642</v>
      </c>
    </row>
    <row r="344" spans="1:3">
      <c r="A344" s="270" t="s">
        <v>511</v>
      </c>
      <c r="B344">
        <v>643</v>
      </c>
      <c r="C344" t="str">
        <f t="shared" si="5"/>
        <v>http://web.ska2.go.th/opec/pattani2562/popup2.php?name=tkk7&amp;file=readtkk7_1&amp;id=643</v>
      </c>
    </row>
    <row r="345" spans="1:3">
      <c r="A345" s="270" t="s">
        <v>511</v>
      </c>
      <c r="B345">
        <v>644</v>
      </c>
      <c r="C345" t="str">
        <f t="shared" si="5"/>
        <v>http://web.ska2.go.th/opec/pattani2562/popup2.php?name=tkk7&amp;file=readtkk7_1&amp;id=644</v>
      </c>
    </row>
    <row r="346" spans="1:3">
      <c r="A346" s="270" t="s">
        <v>511</v>
      </c>
      <c r="B346">
        <v>645</v>
      </c>
      <c r="C346" t="str">
        <f t="shared" si="5"/>
        <v>http://web.ska2.go.th/opec/pattani2562/popup2.php?name=tkk7&amp;file=readtkk7_1&amp;id=645</v>
      </c>
    </row>
    <row r="347" spans="1:3">
      <c r="A347" s="270" t="s">
        <v>511</v>
      </c>
      <c r="B347">
        <v>646</v>
      </c>
      <c r="C347" t="str">
        <f t="shared" si="5"/>
        <v>http://web.ska2.go.th/opec/pattani2562/popup2.php?name=tkk7&amp;file=readtkk7_1&amp;id=646</v>
      </c>
    </row>
    <row r="348" spans="1:3">
      <c r="A348" s="270" t="s">
        <v>511</v>
      </c>
      <c r="B348">
        <v>647</v>
      </c>
      <c r="C348" t="str">
        <f t="shared" si="5"/>
        <v>http://web.ska2.go.th/opec/pattani2562/popup2.php?name=tkk7&amp;file=readtkk7_1&amp;id=647</v>
      </c>
    </row>
    <row r="349" spans="1:3">
      <c r="A349" s="270" t="s">
        <v>511</v>
      </c>
      <c r="B349">
        <v>648</v>
      </c>
      <c r="C349" t="str">
        <f t="shared" si="5"/>
        <v>http://web.ska2.go.th/opec/pattani2562/popup2.php?name=tkk7&amp;file=readtkk7_1&amp;id=648</v>
      </c>
    </row>
    <row r="350" spans="1:3">
      <c r="A350" s="270" t="s">
        <v>511</v>
      </c>
      <c r="B350">
        <v>649</v>
      </c>
      <c r="C350" t="str">
        <f t="shared" si="5"/>
        <v>http://web.ska2.go.th/opec/pattani2562/popup2.php?name=tkk7&amp;file=readtkk7_1&amp;id=649</v>
      </c>
    </row>
    <row r="351" spans="1:3">
      <c r="A351" s="270" t="s">
        <v>511</v>
      </c>
      <c r="B351">
        <v>650</v>
      </c>
      <c r="C351" t="str">
        <f t="shared" si="5"/>
        <v>http://web.ska2.go.th/opec/pattani2562/popup2.php?name=tkk7&amp;file=readtkk7_1&amp;id=650</v>
      </c>
    </row>
    <row r="352" spans="1:3">
      <c r="A352" s="270" t="s">
        <v>511</v>
      </c>
      <c r="B352">
        <v>651</v>
      </c>
      <c r="C352" t="str">
        <f t="shared" si="5"/>
        <v>http://web.ska2.go.th/opec/pattani2562/popup2.php?name=tkk7&amp;file=readtkk7_1&amp;id=651</v>
      </c>
    </row>
    <row r="353" spans="1:3">
      <c r="A353" s="270" t="s">
        <v>511</v>
      </c>
      <c r="B353">
        <v>652</v>
      </c>
      <c r="C353" t="str">
        <f t="shared" si="5"/>
        <v>http://web.ska2.go.th/opec/pattani2562/popup2.php?name=tkk7&amp;file=readtkk7_1&amp;id=652</v>
      </c>
    </row>
    <row r="354" spans="1:3">
      <c r="A354" s="270" t="s">
        <v>511</v>
      </c>
      <c r="B354">
        <v>653</v>
      </c>
      <c r="C354" t="str">
        <f t="shared" si="5"/>
        <v>http://web.ska2.go.th/opec/pattani2562/popup2.php?name=tkk7&amp;file=readtkk7_1&amp;id=653</v>
      </c>
    </row>
    <row r="355" spans="1:3">
      <c r="A355" s="270" t="s">
        <v>511</v>
      </c>
      <c r="B355">
        <v>654</v>
      </c>
      <c r="C355" t="str">
        <f t="shared" si="5"/>
        <v>http://web.ska2.go.th/opec/pattani2562/popup2.php?name=tkk7&amp;file=readtkk7_1&amp;id=654</v>
      </c>
    </row>
    <row r="356" spans="1:3">
      <c r="A356" s="270" t="s">
        <v>511</v>
      </c>
      <c r="B356">
        <v>655</v>
      </c>
      <c r="C356" t="str">
        <f t="shared" si="5"/>
        <v>http://web.ska2.go.th/opec/pattani2562/popup2.php?name=tkk7&amp;file=readtkk7_1&amp;id=655</v>
      </c>
    </row>
    <row r="357" spans="1:3">
      <c r="A357" s="270" t="s">
        <v>511</v>
      </c>
      <c r="B357">
        <v>656</v>
      </c>
      <c r="C357" t="str">
        <f t="shared" si="5"/>
        <v>http://web.ska2.go.th/opec/pattani2562/popup2.php?name=tkk7&amp;file=readtkk7_1&amp;id=656</v>
      </c>
    </row>
    <row r="358" spans="1:3">
      <c r="A358" s="270" t="s">
        <v>511</v>
      </c>
      <c r="B358">
        <v>657</v>
      </c>
      <c r="C358" t="str">
        <f t="shared" si="5"/>
        <v>http://web.ska2.go.th/opec/pattani2562/popup2.php?name=tkk7&amp;file=readtkk7_1&amp;id=657</v>
      </c>
    </row>
    <row r="359" spans="1:3">
      <c r="A359" s="270" t="s">
        <v>511</v>
      </c>
      <c r="B359">
        <v>658</v>
      </c>
      <c r="C359" t="str">
        <f t="shared" si="5"/>
        <v>http://web.ska2.go.th/opec/pattani2562/popup2.php?name=tkk7&amp;file=readtkk7_1&amp;id=658</v>
      </c>
    </row>
    <row r="360" spans="1:3">
      <c r="A360" s="270" t="s">
        <v>511</v>
      </c>
      <c r="B360">
        <v>659</v>
      </c>
      <c r="C360" t="str">
        <f t="shared" si="5"/>
        <v>http://web.ska2.go.th/opec/pattani2562/popup2.php?name=tkk7&amp;file=readtkk7_1&amp;id=659</v>
      </c>
    </row>
    <row r="361" spans="1:3">
      <c r="A361" s="270" t="s">
        <v>511</v>
      </c>
      <c r="B361">
        <v>660</v>
      </c>
      <c r="C361" t="str">
        <f t="shared" si="5"/>
        <v>http://web.ska2.go.th/opec/pattani2562/popup2.php?name=tkk7&amp;file=readtkk7_1&amp;id=660</v>
      </c>
    </row>
    <row r="362" spans="1:3">
      <c r="A362" s="270" t="s">
        <v>511</v>
      </c>
      <c r="B362">
        <v>661</v>
      </c>
      <c r="C362" t="str">
        <f t="shared" si="5"/>
        <v>http://web.ska2.go.th/opec/pattani2562/popup2.php?name=tkk7&amp;file=readtkk7_1&amp;id=661</v>
      </c>
    </row>
    <row r="363" spans="1:3">
      <c r="A363" s="270" t="s">
        <v>511</v>
      </c>
      <c r="B363">
        <v>662</v>
      </c>
      <c r="C363" t="str">
        <f t="shared" si="5"/>
        <v>http://web.ska2.go.th/opec/pattani2562/popup2.php?name=tkk7&amp;file=readtkk7_1&amp;id=662</v>
      </c>
    </row>
    <row r="364" spans="1:3">
      <c r="A364" s="270" t="s">
        <v>511</v>
      </c>
      <c r="B364">
        <v>663</v>
      </c>
      <c r="C364" t="str">
        <f t="shared" si="5"/>
        <v>http://web.ska2.go.th/opec/pattani2562/popup2.php?name=tkk7&amp;file=readtkk7_1&amp;id=663</v>
      </c>
    </row>
    <row r="365" spans="1:3">
      <c r="A365" s="270" t="s">
        <v>511</v>
      </c>
      <c r="B365">
        <v>664</v>
      </c>
      <c r="C365" t="str">
        <f t="shared" si="5"/>
        <v>http://web.ska2.go.th/opec/pattani2562/popup2.php?name=tkk7&amp;file=readtkk7_1&amp;id=664</v>
      </c>
    </row>
    <row r="366" spans="1:3">
      <c r="A366" s="270" t="s">
        <v>511</v>
      </c>
      <c r="B366">
        <v>665</v>
      </c>
      <c r="C366" t="str">
        <f t="shared" si="5"/>
        <v>http://web.ska2.go.th/opec/pattani2562/popup2.php?name=tkk7&amp;file=readtkk7_1&amp;id=665</v>
      </c>
    </row>
    <row r="367" spans="1:3">
      <c r="A367" s="270" t="s">
        <v>511</v>
      </c>
      <c r="B367">
        <v>666</v>
      </c>
      <c r="C367" t="str">
        <f t="shared" si="5"/>
        <v>http://web.ska2.go.th/opec/pattani2562/popup2.php?name=tkk7&amp;file=readtkk7_1&amp;id=666</v>
      </c>
    </row>
    <row r="368" spans="1:3">
      <c r="A368" s="270" t="s">
        <v>511</v>
      </c>
      <c r="B368">
        <v>667</v>
      </c>
      <c r="C368" t="str">
        <f t="shared" si="5"/>
        <v>http://web.ska2.go.th/opec/pattani2562/popup2.php?name=tkk7&amp;file=readtkk7_1&amp;id=667</v>
      </c>
    </row>
    <row r="369" spans="1:3">
      <c r="A369" s="270" t="s">
        <v>511</v>
      </c>
      <c r="B369">
        <v>668</v>
      </c>
      <c r="C369" t="str">
        <f t="shared" si="5"/>
        <v>http://web.ska2.go.th/opec/pattani2562/popup2.php?name=tkk7&amp;file=readtkk7_1&amp;id=668</v>
      </c>
    </row>
    <row r="370" spans="1:3">
      <c r="A370" s="270" t="s">
        <v>511</v>
      </c>
      <c r="B370">
        <v>669</v>
      </c>
      <c r="C370" t="str">
        <f t="shared" si="5"/>
        <v>http://web.ska2.go.th/opec/pattani2562/popup2.php?name=tkk7&amp;file=readtkk7_1&amp;id=669</v>
      </c>
    </row>
    <row r="371" spans="1:3">
      <c r="A371" s="270" t="s">
        <v>511</v>
      </c>
      <c r="B371">
        <v>670</v>
      </c>
      <c r="C371" t="str">
        <f t="shared" si="5"/>
        <v>http://web.ska2.go.th/opec/pattani2562/popup2.php?name=tkk7&amp;file=readtkk7_1&amp;id=670</v>
      </c>
    </row>
    <row r="372" spans="1:3">
      <c r="A372" s="270" t="s">
        <v>511</v>
      </c>
      <c r="B372">
        <v>671</v>
      </c>
      <c r="C372" t="str">
        <f t="shared" si="5"/>
        <v>http://web.ska2.go.th/opec/pattani2562/popup2.php?name=tkk7&amp;file=readtkk7_1&amp;id=671</v>
      </c>
    </row>
    <row r="373" spans="1:3">
      <c r="A373" s="270" t="s">
        <v>511</v>
      </c>
      <c r="B373">
        <v>672</v>
      </c>
      <c r="C373" t="str">
        <f t="shared" si="5"/>
        <v>http://web.ska2.go.th/opec/pattani2562/popup2.php?name=tkk7&amp;file=readtkk7_1&amp;id=672</v>
      </c>
    </row>
    <row r="374" spans="1:3">
      <c r="A374" s="270" t="s">
        <v>511</v>
      </c>
      <c r="B374">
        <v>673</v>
      </c>
      <c r="C374" t="str">
        <f t="shared" si="5"/>
        <v>http://web.ska2.go.th/opec/pattani2562/popup2.php?name=tkk7&amp;file=readtkk7_1&amp;id=673</v>
      </c>
    </row>
    <row r="375" spans="1:3">
      <c r="A375" s="270" t="s">
        <v>511</v>
      </c>
      <c r="B375">
        <v>674</v>
      </c>
      <c r="C375" t="str">
        <f t="shared" si="5"/>
        <v>http://web.ska2.go.th/opec/pattani2562/popup2.php?name=tkk7&amp;file=readtkk7_1&amp;id=674</v>
      </c>
    </row>
    <row r="376" spans="1:3">
      <c r="A376" s="270" t="s">
        <v>511</v>
      </c>
      <c r="B376">
        <v>675</v>
      </c>
      <c r="C376" t="str">
        <f t="shared" si="5"/>
        <v>http://web.ska2.go.th/opec/pattani2562/popup2.php?name=tkk7&amp;file=readtkk7_1&amp;id=675</v>
      </c>
    </row>
    <row r="377" spans="1:3">
      <c r="A377" s="270" t="s">
        <v>511</v>
      </c>
      <c r="B377">
        <v>676</v>
      </c>
      <c r="C377" t="str">
        <f t="shared" si="5"/>
        <v>http://web.ska2.go.th/opec/pattani2562/popup2.php?name=tkk7&amp;file=readtkk7_1&amp;id=676</v>
      </c>
    </row>
    <row r="378" spans="1:3">
      <c r="A378" s="270" t="s">
        <v>511</v>
      </c>
      <c r="B378">
        <v>677</v>
      </c>
      <c r="C378" t="str">
        <f t="shared" si="5"/>
        <v>http://web.ska2.go.th/opec/pattani2562/popup2.php?name=tkk7&amp;file=readtkk7_1&amp;id=677</v>
      </c>
    </row>
    <row r="379" spans="1:3">
      <c r="A379" s="270" t="s">
        <v>511</v>
      </c>
      <c r="B379">
        <v>678</v>
      </c>
      <c r="C379" t="str">
        <f t="shared" si="5"/>
        <v>http://web.ska2.go.th/opec/pattani2562/popup2.php?name=tkk7&amp;file=readtkk7_1&amp;id=678</v>
      </c>
    </row>
    <row r="380" spans="1:3">
      <c r="A380" s="270" t="s">
        <v>511</v>
      </c>
      <c r="B380">
        <v>679</v>
      </c>
      <c r="C380" t="str">
        <f t="shared" si="5"/>
        <v>http://web.ska2.go.th/opec/pattani2562/popup2.php?name=tkk7&amp;file=readtkk7_1&amp;id=679</v>
      </c>
    </row>
    <row r="381" spans="1:3">
      <c r="A381" s="270" t="s">
        <v>511</v>
      </c>
      <c r="B381">
        <v>680</v>
      </c>
      <c r="C381" t="str">
        <f t="shared" si="5"/>
        <v>http://web.ska2.go.th/opec/pattani2562/popup2.php?name=tkk7&amp;file=readtkk7_1&amp;id=680</v>
      </c>
    </row>
    <row r="382" spans="1:3">
      <c r="A382" s="270" t="s">
        <v>511</v>
      </c>
      <c r="B382">
        <v>681</v>
      </c>
      <c r="C382" t="str">
        <f t="shared" si="5"/>
        <v>http://web.ska2.go.th/opec/pattani2562/popup2.php?name=tkk7&amp;file=readtkk7_1&amp;id=681</v>
      </c>
    </row>
    <row r="383" spans="1:3">
      <c r="A383" s="270" t="s">
        <v>511</v>
      </c>
      <c r="B383">
        <v>682</v>
      </c>
      <c r="C383" t="str">
        <f t="shared" si="5"/>
        <v>http://web.ska2.go.th/opec/pattani2562/popup2.php?name=tkk7&amp;file=readtkk7_1&amp;id=682</v>
      </c>
    </row>
    <row r="384" spans="1:3">
      <c r="A384" s="270" t="s">
        <v>511</v>
      </c>
      <c r="B384">
        <v>683</v>
      </c>
      <c r="C384" t="str">
        <f t="shared" si="5"/>
        <v>http://web.ska2.go.th/opec/pattani2562/popup2.php?name=tkk7&amp;file=readtkk7_1&amp;id=683</v>
      </c>
    </row>
    <row r="385" spans="1:3">
      <c r="A385" s="270" t="s">
        <v>511</v>
      </c>
      <c r="B385">
        <v>684</v>
      </c>
      <c r="C385" t="str">
        <f t="shared" si="5"/>
        <v>http://web.ska2.go.th/opec/pattani2562/popup2.php?name=tkk7&amp;file=readtkk7_1&amp;id=684</v>
      </c>
    </row>
    <row r="386" spans="1:3">
      <c r="A386" s="270" t="s">
        <v>511</v>
      </c>
      <c r="B386">
        <v>685</v>
      </c>
      <c r="C386" t="str">
        <f t="shared" ref="C386:C449" si="6">A386&amp;B386</f>
        <v>http://web.ska2.go.th/opec/pattani2562/popup2.php?name=tkk7&amp;file=readtkk7_1&amp;id=685</v>
      </c>
    </row>
    <row r="387" spans="1:3">
      <c r="A387" s="270" t="s">
        <v>511</v>
      </c>
      <c r="B387">
        <v>686</v>
      </c>
      <c r="C387" t="str">
        <f t="shared" si="6"/>
        <v>http://web.ska2.go.th/opec/pattani2562/popup2.php?name=tkk7&amp;file=readtkk7_1&amp;id=686</v>
      </c>
    </row>
    <row r="388" spans="1:3">
      <c r="A388" s="270" t="s">
        <v>511</v>
      </c>
      <c r="B388">
        <v>687</v>
      </c>
      <c r="C388" t="str">
        <f t="shared" si="6"/>
        <v>http://web.ska2.go.th/opec/pattani2562/popup2.php?name=tkk7&amp;file=readtkk7_1&amp;id=687</v>
      </c>
    </row>
    <row r="389" spans="1:3">
      <c r="A389" s="270" t="s">
        <v>511</v>
      </c>
      <c r="B389">
        <v>688</v>
      </c>
      <c r="C389" t="str">
        <f t="shared" si="6"/>
        <v>http://web.ska2.go.th/opec/pattani2562/popup2.php?name=tkk7&amp;file=readtkk7_1&amp;id=688</v>
      </c>
    </row>
    <row r="390" spans="1:3">
      <c r="A390" s="270" t="s">
        <v>511</v>
      </c>
      <c r="B390">
        <v>689</v>
      </c>
      <c r="C390" t="str">
        <f t="shared" si="6"/>
        <v>http://web.ska2.go.th/opec/pattani2562/popup2.php?name=tkk7&amp;file=readtkk7_1&amp;id=689</v>
      </c>
    </row>
    <row r="391" spans="1:3">
      <c r="A391" s="270" t="s">
        <v>511</v>
      </c>
      <c r="B391">
        <v>690</v>
      </c>
      <c r="C391" t="str">
        <f t="shared" si="6"/>
        <v>http://web.ska2.go.th/opec/pattani2562/popup2.php?name=tkk7&amp;file=readtkk7_1&amp;id=690</v>
      </c>
    </row>
    <row r="392" spans="1:3">
      <c r="A392" s="270" t="s">
        <v>511</v>
      </c>
      <c r="B392">
        <v>691</v>
      </c>
      <c r="C392" t="str">
        <f t="shared" si="6"/>
        <v>http://web.ska2.go.th/opec/pattani2562/popup2.php?name=tkk7&amp;file=readtkk7_1&amp;id=691</v>
      </c>
    </row>
    <row r="393" spans="1:3">
      <c r="A393" s="270" t="s">
        <v>511</v>
      </c>
      <c r="B393">
        <v>692</v>
      </c>
      <c r="C393" t="str">
        <f t="shared" si="6"/>
        <v>http://web.ska2.go.th/opec/pattani2562/popup2.php?name=tkk7&amp;file=readtkk7_1&amp;id=692</v>
      </c>
    </row>
    <row r="394" spans="1:3">
      <c r="A394" s="270" t="s">
        <v>511</v>
      </c>
      <c r="B394">
        <v>693</v>
      </c>
      <c r="C394" t="str">
        <f t="shared" si="6"/>
        <v>http://web.ska2.go.th/opec/pattani2562/popup2.php?name=tkk7&amp;file=readtkk7_1&amp;id=693</v>
      </c>
    </row>
    <row r="395" spans="1:3">
      <c r="A395" s="270" t="s">
        <v>511</v>
      </c>
      <c r="B395">
        <v>694</v>
      </c>
      <c r="C395" t="str">
        <f t="shared" si="6"/>
        <v>http://web.ska2.go.th/opec/pattani2562/popup2.php?name=tkk7&amp;file=readtkk7_1&amp;id=694</v>
      </c>
    </row>
    <row r="396" spans="1:3">
      <c r="A396" s="270" t="s">
        <v>511</v>
      </c>
      <c r="B396">
        <v>695</v>
      </c>
      <c r="C396" t="str">
        <f t="shared" si="6"/>
        <v>http://web.ska2.go.th/opec/pattani2562/popup2.php?name=tkk7&amp;file=readtkk7_1&amp;id=695</v>
      </c>
    </row>
    <row r="397" spans="1:3">
      <c r="A397" s="270" t="s">
        <v>511</v>
      </c>
      <c r="B397">
        <v>696</v>
      </c>
      <c r="C397" t="str">
        <f t="shared" si="6"/>
        <v>http://web.ska2.go.th/opec/pattani2562/popup2.php?name=tkk7&amp;file=readtkk7_1&amp;id=696</v>
      </c>
    </row>
    <row r="398" spans="1:3">
      <c r="A398" s="270" t="s">
        <v>511</v>
      </c>
      <c r="B398">
        <v>697</v>
      </c>
      <c r="C398" t="str">
        <f t="shared" si="6"/>
        <v>http://web.ska2.go.th/opec/pattani2562/popup2.php?name=tkk7&amp;file=readtkk7_1&amp;id=697</v>
      </c>
    </row>
    <row r="399" spans="1:3">
      <c r="A399" s="270" t="s">
        <v>511</v>
      </c>
      <c r="B399">
        <v>698</v>
      </c>
      <c r="C399" t="str">
        <f t="shared" si="6"/>
        <v>http://web.ska2.go.th/opec/pattani2562/popup2.php?name=tkk7&amp;file=readtkk7_1&amp;id=698</v>
      </c>
    </row>
    <row r="400" spans="1:3">
      <c r="A400" s="270" t="s">
        <v>511</v>
      </c>
      <c r="B400">
        <v>699</v>
      </c>
      <c r="C400" t="str">
        <f t="shared" si="6"/>
        <v>http://web.ska2.go.th/opec/pattani2562/popup2.php?name=tkk7&amp;file=readtkk7_1&amp;id=699</v>
      </c>
    </row>
    <row r="401" spans="1:3">
      <c r="A401" s="270" t="s">
        <v>511</v>
      </c>
      <c r="B401">
        <v>700</v>
      </c>
      <c r="C401" t="str">
        <f t="shared" si="6"/>
        <v>http://web.ska2.go.th/opec/pattani2562/popup2.php?name=tkk7&amp;file=readtkk7_1&amp;id=700</v>
      </c>
    </row>
    <row r="402" spans="1:3">
      <c r="A402" s="270" t="s">
        <v>511</v>
      </c>
      <c r="B402">
        <v>701</v>
      </c>
      <c r="C402" t="str">
        <f t="shared" si="6"/>
        <v>http://web.ska2.go.th/opec/pattani2562/popup2.php?name=tkk7&amp;file=readtkk7_1&amp;id=701</v>
      </c>
    </row>
    <row r="403" spans="1:3">
      <c r="A403" s="270" t="s">
        <v>511</v>
      </c>
      <c r="B403">
        <v>702</v>
      </c>
      <c r="C403" t="str">
        <f t="shared" si="6"/>
        <v>http://web.ska2.go.th/opec/pattani2562/popup2.php?name=tkk7&amp;file=readtkk7_1&amp;id=702</v>
      </c>
    </row>
    <row r="404" spans="1:3">
      <c r="A404" s="270" t="s">
        <v>511</v>
      </c>
      <c r="B404">
        <v>703</v>
      </c>
      <c r="C404" t="str">
        <f t="shared" si="6"/>
        <v>http://web.ska2.go.th/opec/pattani2562/popup2.php?name=tkk7&amp;file=readtkk7_1&amp;id=703</v>
      </c>
    </row>
    <row r="405" spans="1:3">
      <c r="A405" s="270" t="s">
        <v>511</v>
      </c>
      <c r="B405">
        <v>704</v>
      </c>
      <c r="C405" t="str">
        <f t="shared" si="6"/>
        <v>http://web.ska2.go.th/opec/pattani2562/popup2.php?name=tkk7&amp;file=readtkk7_1&amp;id=704</v>
      </c>
    </row>
    <row r="406" spans="1:3">
      <c r="A406" s="270" t="s">
        <v>511</v>
      </c>
      <c r="B406">
        <v>705</v>
      </c>
      <c r="C406" t="str">
        <f t="shared" si="6"/>
        <v>http://web.ska2.go.th/opec/pattani2562/popup2.php?name=tkk7&amp;file=readtkk7_1&amp;id=705</v>
      </c>
    </row>
    <row r="407" spans="1:3">
      <c r="A407" s="270" t="s">
        <v>511</v>
      </c>
      <c r="B407">
        <v>706</v>
      </c>
      <c r="C407" t="str">
        <f t="shared" si="6"/>
        <v>http://web.ska2.go.th/opec/pattani2562/popup2.php?name=tkk7&amp;file=readtkk7_1&amp;id=706</v>
      </c>
    </row>
    <row r="408" spans="1:3">
      <c r="A408" s="270" t="s">
        <v>511</v>
      </c>
      <c r="B408">
        <v>707</v>
      </c>
      <c r="C408" t="str">
        <f t="shared" si="6"/>
        <v>http://web.ska2.go.th/opec/pattani2562/popup2.php?name=tkk7&amp;file=readtkk7_1&amp;id=707</v>
      </c>
    </row>
    <row r="409" spans="1:3">
      <c r="A409" s="270" t="s">
        <v>511</v>
      </c>
      <c r="B409">
        <v>708</v>
      </c>
      <c r="C409" t="str">
        <f t="shared" si="6"/>
        <v>http://web.ska2.go.th/opec/pattani2562/popup2.php?name=tkk7&amp;file=readtkk7_1&amp;id=708</v>
      </c>
    </row>
    <row r="410" spans="1:3">
      <c r="A410" s="270" t="s">
        <v>511</v>
      </c>
      <c r="B410">
        <v>709</v>
      </c>
      <c r="C410" t="str">
        <f t="shared" si="6"/>
        <v>http://web.ska2.go.th/opec/pattani2562/popup2.php?name=tkk7&amp;file=readtkk7_1&amp;id=709</v>
      </c>
    </row>
    <row r="411" spans="1:3">
      <c r="A411" s="270" t="s">
        <v>511</v>
      </c>
      <c r="B411">
        <v>710</v>
      </c>
      <c r="C411" t="str">
        <f t="shared" si="6"/>
        <v>http://web.ska2.go.th/opec/pattani2562/popup2.php?name=tkk7&amp;file=readtkk7_1&amp;id=710</v>
      </c>
    </row>
    <row r="412" spans="1:3">
      <c r="A412" s="270" t="s">
        <v>511</v>
      </c>
      <c r="B412">
        <v>711</v>
      </c>
      <c r="C412" t="str">
        <f t="shared" si="6"/>
        <v>http://web.ska2.go.th/opec/pattani2562/popup2.php?name=tkk7&amp;file=readtkk7_1&amp;id=711</v>
      </c>
    </row>
    <row r="413" spans="1:3">
      <c r="A413" s="270" t="s">
        <v>511</v>
      </c>
      <c r="B413">
        <v>712</v>
      </c>
      <c r="C413" t="str">
        <f t="shared" si="6"/>
        <v>http://web.ska2.go.th/opec/pattani2562/popup2.php?name=tkk7&amp;file=readtkk7_1&amp;id=712</v>
      </c>
    </row>
    <row r="414" spans="1:3">
      <c r="A414" s="270" t="s">
        <v>511</v>
      </c>
      <c r="B414">
        <v>713</v>
      </c>
      <c r="C414" t="str">
        <f t="shared" si="6"/>
        <v>http://web.ska2.go.th/opec/pattani2562/popup2.php?name=tkk7&amp;file=readtkk7_1&amp;id=713</v>
      </c>
    </row>
    <row r="415" spans="1:3">
      <c r="A415" s="270" t="s">
        <v>511</v>
      </c>
      <c r="B415">
        <v>714</v>
      </c>
      <c r="C415" t="str">
        <f t="shared" si="6"/>
        <v>http://web.ska2.go.th/opec/pattani2562/popup2.php?name=tkk7&amp;file=readtkk7_1&amp;id=714</v>
      </c>
    </row>
    <row r="416" spans="1:3">
      <c r="A416" s="270" t="s">
        <v>511</v>
      </c>
      <c r="B416">
        <v>715</v>
      </c>
      <c r="C416" t="str">
        <f t="shared" si="6"/>
        <v>http://web.ska2.go.th/opec/pattani2562/popup2.php?name=tkk7&amp;file=readtkk7_1&amp;id=715</v>
      </c>
    </row>
    <row r="417" spans="1:3">
      <c r="A417" s="270" t="s">
        <v>511</v>
      </c>
      <c r="B417">
        <v>716</v>
      </c>
      <c r="C417" t="str">
        <f t="shared" si="6"/>
        <v>http://web.ska2.go.th/opec/pattani2562/popup2.php?name=tkk7&amp;file=readtkk7_1&amp;id=716</v>
      </c>
    </row>
    <row r="418" spans="1:3">
      <c r="A418" s="270" t="s">
        <v>511</v>
      </c>
      <c r="B418">
        <v>717</v>
      </c>
      <c r="C418" t="str">
        <f t="shared" si="6"/>
        <v>http://web.ska2.go.th/opec/pattani2562/popup2.php?name=tkk7&amp;file=readtkk7_1&amp;id=717</v>
      </c>
    </row>
    <row r="419" spans="1:3">
      <c r="A419" s="270" t="s">
        <v>511</v>
      </c>
      <c r="B419">
        <v>718</v>
      </c>
      <c r="C419" t="str">
        <f t="shared" si="6"/>
        <v>http://web.ska2.go.th/opec/pattani2562/popup2.php?name=tkk7&amp;file=readtkk7_1&amp;id=718</v>
      </c>
    </row>
    <row r="420" spans="1:3">
      <c r="A420" s="270" t="s">
        <v>511</v>
      </c>
      <c r="B420">
        <v>719</v>
      </c>
      <c r="C420" t="str">
        <f t="shared" si="6"/>
        <v>http://web.ska2.go.th/opec/pattani2562/popup2.php?name=tkk7&amp;file=readtkk7_1&amp;id=719</v>
      </c>
    </row>
    <row r="421" spans="1:3">
      <c r="A421" s="270" t="s">
        <v>511</v>
      </c>
      <c r="B421">
        <v>720</v>
      </c>
      <c r="C421" t="str">
        <f t="shared" si="6"/>
        <v>http://web.ska2.go.th/opec/pattani2562/popup2.php?name=tkk7&amp;file=readtkk7_1&amp;id=720</v>
      </c>
    </row>
    <row r="422" spans="1:3">
      <c r="A422" s="270" t="s">
        <v>511</v>
      </c>
      <c r="B422">
        <v>721</v>
      </c>
      <c r="C422" t="str">
        <f t="shared" si="6"/>
        <v>http://web.ska2.go.th/opec/pattani2562/popup2.php?name=tkk7&amp;file=readtkk7_1&amp;id=721</v>
      </c>
    </row>
    <row r="423" spans="1:3">
      <c r="A423" s="270" t="s">
        <v>511</v>
      </c>
      <c r="B423">
        <v>722</v>
      </c>
      <c r="C423" t="str">
        <f t="shared" si="6"/>
        <v>http://web.ska2.go.th/opec/pattani2562/popup2.php?name=tkk7&amp;file=readtkk7_1&amp;id=722</v>
      </c>
    </row>
    <row r="424" spans="1:3">
      <c r="A424" s="270" t="s">
        <v>511</v>
      </c>
      <c r="B424">
        <v>723</v>
      </c>
      <c r="C424" t="str">
        <f t="shared" si="6"/>
        <v>http://web.ska2.go.th/opec/pattani2562/popup2.php?name=tkk7&amp;file=readtkk7_1&amp;id=723</v>
      </c>
    </row>
    <row r="425" spans="1:3">
      <c r="A425" s="270" t="s">
        <v>511</v>
      </c>
      <c r="B425">
        <v>724</v>
      </c>
      <c r="C425" t="str">
        <f t="shared" si="6"/>
        <v>http://web.ska2.go.th/opec/pattani2562/popup2.php?name=tkk7&amp;file=readtkk7_1&amp;id=724</v>
      </c>
    </row>
    <row r="426" spans="1:3">
      <c r="A426" s="270" t="s">
        <v>511</v>
      </c>
      <c r="B426">
        <v>725</v>
      </c>
      <c r="C426" t="str">
        <f t="shared" si="6"/>
        <v>http://web.ska2.go.th/opec/pattani2562/popup2.php?name=tkk7&amp;file=readtkk7_1&amp;id=725</v>
      </c>
    </row>
    <row r="427" spans="1:3">
      <c r="A427" s="270" t="s">
        <v>511</v>
      </c>
      <c r="B427">
        <v>726</v>
      </c>
      <c r="C427" t="str">
        <f t="shared" si="6"/>
        <v>http://web.ska2.go.th/opec/pattani2562/popup2.php?name=tkk7&amp;file=readtkk7_1&amp;id=726</v>
      </c>
    </row>
    <row r="428" spans="1:3">
      <c r="A428" s="270" t="s">
        <v>511</v>
      </c>
      <c r="B428">
        <v>727</v>
      </c>
      <c r="C428" t="str">
        <f t="shared" si="6"/>
        <v>http://web.ska2.go.th/opec/pattani2562/popup2.php?name=tkk7&amp;file=readtkk7_1&amp;id=727</v>
      </c>
    </row>
    <row r="429" spans="1:3">
      <c r="A429" s="270" t="s">
        <v>511</v>
      </c>
      <c r="B429">
        <v>728</v>
      </c>
      <c r="C429" t="str">
        <f t="shared" si="6"/>
        <v>http://web.ska2.go.th/opec/pattani2562/popup2.php?name=tkk7&amp;file=readtkk7_1&amp;id=728</v>
      </c>
    </row>
    <row r="430" spans="1:3">
      <c r="A430" s="270" t="s">
        <v>511</v>
      </c>
      <c r="B430">
        <v>729</v>
      </c>
      <c r="C430" t="str">
        <f t="shared" si="6"/>
        <v>http://web.ska2.go.th/opec/pattani2562/popup2.php?name=tkk7&amp;file=readtkk7_1&amp;id=729</v>
      </c>
    </row>
    <row r="431" spans="1:3">
      <c r="A431" s="270" t="s">
        <v>511</v>
      </c>
      <c r="B431">
        <v>730</v>
      </c>
      <c r="C431" t="str">
        <f t="shared" si="6"/>
        <v>http://web.ska2.go.th/opec/pattani2562/popup2.php?name=tkk7&amp;file=readtkk7_1&amp;id=730</v>
      </c>
    </row>
    <row r="432" spans="1:3">
      <c r="A432" s="270" t="s">
        <v>511</v>
      </c>
      <c r="B432">
        <v>731</v>
      </c>
      <c r="C432" t="str">
        <f t="shared" si="6"/>
        <v>http://web.ska2.go.th/opec/pattani2562/popup2.php?name=tkk7&amp;file=readtkk7_1&amp;id=731</v>
      </c>
    </row>
    <row r="433" spans="1:3">
      <c r="A433" s="270" t="s">
        <v>511</v>
      </c>
      <c r="B433">
        <v>732</v>
      </c>
      <c r="C433" t="str">
        <f t="shared" si="6"/>
        <v>http://web.ska2.go.th/opec/pattani2562/popup2.php?name=tkk7&amp;file=readtkk7_1&amp;id=732</v>
      </c>
    </row>
    <row r="434" spans="1:3">
      <c r="A434" s="270" t="s">
        <v>511</v>
      </c>
      <c r="B434">
        <v>733</v>
      </c>
      <c r="C434" t="str">
        <f t="shared" si="6"/>
        <v>http://web.ska2.go.th/opec/pattani2562/popup2.php?name=tkk7&amp;file=readtkk7_1&amp;id=733</v>
      </c>
    </row>
    <row r="435" spans="1:3">
      <c r="A435" s="270" t="s">
        <v>511</v>
      </c>
      <c r="B435">
        <v>734</v>
      </c>
      <c r="C435" t="str">
        <f t="shared" si="6"/>
        <v>http://web.ska2.go.th/opec/pattani2562/popup2.php?name=tkk7&amp;file=readtkk7_1&amp;id=734</v>
      </c>
    </row>
    <row r="436" spans="1:3">
      <c r="A436" s="270" t="s">
        <v>511</v>
      </c>
      <c r="B436">
        <v>735</v>
      </c>
      <c r="C436" t="str">
        <f t="shared" si="6"/>
        <v>http://web.ska2.go.th/opec/pattani2562/popup2.php?name=tkk7&amp;file=readtkk7_1&amp;id=735</v>
      </c>
    </row>
    <row r="437" spans="1:3">
      <c r="A437" s="270" t="s">
        <v>511</v>
      </c>
      <c r="B437">
        <v>736</v>
      </c>
      <c r="C437" t="str">
        <f t="shared" si="6"/>
        <v>http://web.ska2.go.th/opec/pattani2562/popup2.php?name=tkk7&amp;file=readtkk7_1&amp;id=736</v>
      </c>
    </row>
    <row r="438" spans="1:3">
      <c r="A438" s="270" t="s">
        <v>511</v>
      </c>
      <c r="B438">
        <v>737</v>
      </c>
      <c r="C438" t="str">
        <f t="shared" si="6"/>
        <v>http://web.ska2.go.th/opec/pattani2562/popup2.php?name=tkk7&amp;file=readtkk7_1&amp;id=737</v>
      </c>
    </row>
    <row r="439" spans="1:3">
      <c r="A439" s="270" t="s">
        <v>511</v>
      </c>
      <c r="B439">
        <v>738</v>
      </c>
      <c r="C439" t="str">
        <f t="shared" si="6"/>
        <v>http://web.ska2.go.th/opec/pattani2562/popup2.php?name=tkk7&amp;file=readtkk7_1&amp;id=738</v>
      </c>
    </row>
    <row r="440" spans="1:3">
      <c r="A440" s="270" t="s">
        <v>511</v>
      </c>
      <c r="B440">
        <v>739</v>
      </c>
      <c r="C440" t="str">
        <f t="shared" si="6"/>
        <v>http://web.ska2.go.th/opec/pattani2562/popup2.php?name=tkk7&amp;file=readtkk7_1&amp;id=739</v>
      </c>
    </row>
    <row r="441" spans="1:3">
      <c r="A441" s="270" t="s">
        <v>511</v>
      </c>
      <c r="B441">
        <v>740</v>
      </c>
      <c r="C441" t="str">
        <f t="shared" si="6"/>
        <v>http://web.ska2.go.th/opec/pattani2562/popup2.php?name=tkk7&amp;file=readtkk7_1&amp;id=740</v>
      </c>
    </row>
    <row r="442" spans="1:3">
      <c r="A442" s="270" t="s">
        <v>511</v>
      </c>
      <c r="B442">
        <v>741</v>
      </c>
      <c r="C442" t="str">
        <f t="shared" si="6"/>
        <v>http://web.ska2.go.th/opec/pattani2562/popup2.php?name=tkk7&amp;file=readtkk7_1&amp;id=741</v>
      </c>
    </row>
    <row r="443" spans="1:3">
      <c r="A443" s="270" t="s">
        <v>511</v>
      </c>
      <c r="B443">
        <v>742</v>
      </c>
      <c r="C443" t="str">
        <f t="shared" si="6"/>
        <v>http://web.ska2.go.th/opec/pattani2562/popup2.php?name=tkk7&amp;file=readtkk7_1&amp;id=742</v>
      </c>
    </row>
    <row r="444" spans="1:3">
      <c r="A444" s="270" t="s">
        <v>511</v>
      </c>
      <c r="B444">
        <v>743</v>
      </c>
      <c r="C444" t="str">
        <f t="shared" si="6"/>
        <v>http://web.ska2.go.th/opec/pattani2562/popup2.php?name=tkk7&amp;file=readtkk7_1&amp;id=743</v>
      </c>
    </row>
    <row r="445" spans="1:3">
      <c r="A445" s="270" t="s">
        <v>511</v>
      </c>
      <c r="B445">
        <v>744</v>
      </c>
      <c r="C445" t="str">
        <f t="shared" si="6"/>
        <v>http://web.ska2.go.th/opec/pattani2562/popup2.php?name=tkk7&amp;file=readtkk7_1&amp;id=744</v>
      </c>
    </row>
    <row r="446" spans="1:3">
      <c r="A446" s="270" t="s">
        <v>511</v>
      </c>
      <c r="B446">
        <v>745</v>
      </c>
      <c r="C446" t="str">
        <f t="shared" si="6"/>
        <v>http://web.ska2.go.th/opec/pattani2562/popup2.php?name=tkk7&amp;file=readtkk7_1&amp;id=745</v>
      </c>
    </row>
    <row r="447" spans="1:3">
      <c r="A447" s="270" t="s">
        <v>511</v>
      </c>
      <c r="B447">
        <v>746</v>
      </c>
      <c r="C447" t="str">
        <f t="shared" si="6"/>
        <v>http://web.ska2.go.th/opec/pattani2562/popup2.php?name=tkk7&amp;file=readtkk7_1&amp;id=746</v>
      </c>
    </row>
    <row r="448" spans="1:3">
      <c r="A448" s="270" t="s">
        <v>511</v>
      </c>
      <c r="B448">
        <v>747</v>
      </c>
      <c r="C448" t="str">
        <f t="shared" si="6"/>
        <v>http://web.ska2.go.th/opec/pattani2562/popup2.php?name=tkk7&amp;file=readtkk7_1&amp;id=747</v>
      </c>
    </row>
    <row r="449" spans="1:3">
      <c r="A449" s="270" t="s">
        <v>511</v>
      </c>
      <c r="B449">
        <v>748</v>
      </c>
      <c r="C449" t="str">
        <f t="shared" si="6"/>
        <v>http://web.ska2.go.th/opec/pattani2562/popup2.php?name=tkk7&amp;file=readtkk7_1&amp;id=748</v>
      </c>
    </row>
    <row r="450" spans="1:3">
      <c r="A450" s="270" t="s">
        <v>511</v>
      </c>
      <c r="B450">
        <v>749</v>
      </c>
      <c r="C450" t="str">
        <f t="shared" ref="C450:C513" si="7">A450&amp;B450</f>
        <v>http://web.ska2.go.th/opec/pattani2562/popup2.php?name=tkk7&amp;file=readtkk7_1&amp;id=749</v>
      </c>
    </row>
    <row r="451" spans="1:3">
      <c r="A451" s="270" t="s">
        <v>511</v>
      </c>
      <c r="B451">
        <v>750</v>
      </c>
      <c r="C451" t="str">
        <f t="shared" si="7"/>
        <v>http://web.ska2.go.th/opec/pattani2562/popup2.php?name=tkk7&amp;file=readtkk7_1&amp;id=750</v>
      </c>
    </row>
    <row r="452" spans="1:3">
      <c r="A452" s="270" t="s">
        <v>511</v>
      </c>
      <c r="B452">
        <v>751</v>
      </c>
      <c r="C452" t="str">
        <f t="shared" si="7"/>
        <v>http://web.ska2.go.th/opec/pattani2562/popup2.php?name=tkk7&amp;file=readtkk7_1&amp;id=751</v>
      </c>
    </row>
    <row r="453" spans="1:3">
      <c r="A453" s="270" t="s">
        <v>511</v>
      </c>
      <c r="B453">
        <v>752</v>
      </c>
      <c r="C453" t="str">
        <f t="shared" si="7"/>
        <v>http://web.ska2.go.th/opec/pattani2562/popup2.php?name=tkk7&amp;file=readtkk7_1&amp;id=752</v>
      </c>
    </row>
    <row r="454" spans="1:3">
      <c r="A454" s="270" t="s">
        <v>511</v>
      </c>
      <c r="B454">
        <v>753</v>
      </c>
      <c r="C454" t="str">
        <f t="shared" si="7"/>
        <v>http://web.ska2.go.th/opec/pattani2562/popup2.php?name=tkk7&amp;file=readtkk7_1&amp;id=753</v>
      </c>
    </row>
    <row r="455" spans="1:3">
      <c r="A455" s="270" t="s">
        <v>511</v>
      </c>
      <c r="B455">
        <v>754</v>
      </c>
      <c r="C455" t="str">
        <f t="shared" si="7"/>
        <v>http://web.ska2.go.th/opec/pattani2562/popup2.php?name=tkk7&amp;file=readtkk7_1&amp;id=754</v>
      </c>
    </row>
    <row r="456" spans="1:3">
      <c r="A456" s="270" t="s">
        <v>511</v>
      </c>
      <c r="B456">
        <v>755</v>
      </c>
      <c r="C456" t="str">
        <f t="shared" si="7"/>
        <v>http://web.ska2.go.th/opec/pattani2562/popup2.php?name=tkk7&amp;file=readtkk7_1&amp;id=755</v>
      </c>
    </row>
    <row r="457" spans="1:3">
      <c r="A457" s="270" t="s">
        <v>511</v>
      </c>
      <c r="B457">
        <v>756</v>
      </c>
      <c r="C457" t="str">
        <f t="shared" si="7"/>
        <v>http://web.ska2.go.th/opec/pattani2562/popup2.php?name=tkk7&amp;file=readtkk7_1&amp;id=756</v>
      </c>
    </row>
    <row r="458" spans="1:3">
      <c r="A458" s="270" t="s">
        <v>511</v>
      </c>
      <c r="B458">
        <v>757</v>
      </c>
      <c r="C458" t="str">
        <f t="shared" si="7"/>
        <v>http://web.ska2.go.th/opec/pattani2562/popup2.php?name=tkk7&amp;file=readtkk7_1&amp;id=757</v>
      </c>
    </row>
    <row r="459" spans="1:3">
      <c r="A459" s="270" t="s">
        <v>511</v>
      </c>
      <c r="B459">
        <v>758</v>
      </c>
      <c r="C459" t="str">
        <f t="shared" si="7"/>
        <v>http://web.ska2.go.th/opec/pattani2562/popup2.php?name=tkk7&amp;file=readtkk7_1&amp;id=758</v>
      </c>
    </row>
    <row r="460" spans="1:3">
      <c r="A460" s="270" t="s">
        <v>511</v>
      </c>
      <c r="B460">
        <v>759</v>
      </c>
      <c r="C460" t="str">
        <f t="shared" si="7"/>
        <v>http://web.ska2.go.th/opec/pattani2562/popup2.php?name=tkk7&amp;file=readtkk7_1&amp;id=759</v>
      </c>
    </row>
    <row r="461" spans="1:3">
      <c r="A461" s="270" t="s">
        <v>511</v>
      </c>
      <c r="B461">
        <v>760</v>
      </c>
      <c r="C461" t="str">
        <f t="shared" si="7"/>
        <v>http://web.ska2.go.th/opec/pattani2562/popup2.php?name=tkk7&amp;file=readtkk7_1&amp;id=760</v>
      </c>
    </row>
    <row r="462" spans="1:3">
      <c r="A462" s="270" t="s">
        <v>511</v>
      </c>
      <c r="B462">
        <v>761</v>
      </c>
      <c r="C462" t="str">
        <f t="shared" si="7"/>
        <v>http://web.ska2.go.th/opec/pattani2562/popup2.php?name=tkk7&amp;file=readtkk7_1&amp;id=761</v>
      </c>
    </row>
    <row r="463" spans="1:3">
      <c r="A463" s="270" t="s">
        <v>511</v>
      </c>
      <c r="B463">
        <v>762</v>
      </c>
      <c r="C463" t="str">
        <f t="shared" si="7"/>
        <v>http://web.ska2.go.th/opec/pattani2562/popup2.php?name=tkk7&amp;file=readtkk7_1&amp;id=762</v>
      </c>
    </row>
    <row r="464" spans="1:3">
      <c r="A464" s="270" t="s">
        <v>511</v>
      </c>
      <c r="B464">
        <v>763</v>
      </c>
      <c r="C464" t="str">
        <f t="shared" si="7"/>
        <v>http://web.ska2.go.th/opec/pattani2562/popup2.php?name=tkk7&amp;file=readtkk7_1&amp;id=763</v>
      </c>
    </row>
    <row r="465" spans="1:3">
      <c r="A465" s="270" t="s">
        <v>511</v>
      </c>
      <c r="B465">
        <v>764</v>
      </c>
      <c r="C465" t="str">
        <f t="shared" si="7"/>
        <v>http://web.ska2.go.th/opec/pattani2562/popup2.php?name=tkk7&amp;file=readtkk7_1&amp;id=764</v>
      </c>
    </row>
    <row r="466" spans="1:3">
      <c r="A466" s="270" t="s">
        <v>511</v>
      </c>
      <c r="B466">
        <v>765</v>
      </c>
      <c r="C466" t="str">
        <f t="shared" si="7"/>
        <v>http://web.ska2.go.th/opec/pattani2562/popup2.php?name=tkk7&amp;file=readtkk7_1&amp;id=765</v>
      </c>
    </row>
    <row r="467" spans="1:3">
      <c r="A467" s="270" t="s">
        <v>511</v>
      </c>
      <c r="B467">
        <v>766</v>
      </c>
      <c r="C467" t="str">
        <f t="shared" si="7"/>
        <v>http://web.ska2.go.th/opec/pattani2562/popup2.php?name=tkk7&amp;file=readtkk7_1&amp;id=766</v>
      </c>
    </row>
    <row r="468" spans="1:3">
      <c r="A468" s="270" t="s">
        <v>511</v>
      </c>
      <c r="B468">
        <v>767</v>
      </c>
      <c r="C468" t="str">
        <f t="shared" si="7"/>
        <v>http://web.ska2.go.th/opec/pattani2562/popup2.php?name=tkk7&amp;file=readtkk7_1&amp;id=767</v>
      </c>
    </row>
    <row r="469" spans="1:3">
      <c r="A469" s="270" t="s">
        <v>511</v>
      </c>
      <c r="B469">
        <v>768</v>
      </c>
      <c r="C469" t="str">
        <f t="shared" si="7"/>
        <v>http://web.ska2.go.th/opec/pattani2562/popup2.php?name=tkk7&amp;file=readtkk7_1&amp;id=768</v>
      </c>
    </row>
    <row r="470" spans="1:3">
      <c r="A470" s="270" t="s">
        <v>511</v>
      </c>
      <c r="B470">
        <v>769</v>
      </c>
      <c r="C470" t="str">
        <f t="shared" si="7"/>
        <v>http://web.ska2.go.th/opec/pattani2562/popup2.php?name=tkk7&amp;file=readtkk7_1&amp;id=769</v>
      </c>
    </row>
    <row r="471" spans="1:3">
      <c r="A471" s="270" t="s">
        <v>511</v>
      </c>
      <c r="B471">
        <v>770</v>
      </c>
      <c r="C471" t="str">
        <f t="shared" si="7"/>
        <v>http://web.ska2.go.th/opec/pattani2562/popup2.php?name=tkk7&amp;file=readtkk7_1&amp;id=770</v>
      </c>
    </row>
    <row r="472" spans="1:3">
      <c r="A472" s="270" t="s">
        <v>511</v>
      </c>
      <c r="B472">
        <v>771</v>
      </c>
      <c r="C472" t="str">
        <f t="shared" si="7"/>
        <v>http://web.ska2.go.th/opec/pattani2562/popup2.php?name=tkk7&amp;file=readtkk7_1&amp;id=771</v>
      </c>
    </row>
    <row r="473" spans="1:3">
      <c r="A473" s="270" t="s">
        <v>511</v>
      </c>
      <c r="B473">
        <v>772</v>
      </c>
      <c r="C473" t="str">
        <f t="shared" si="7"/>
        <v>http://web.ska2.go.th/opec/pattani2562/popup2.php?name=tkk7&amp;file=readtkk7_1&amp;id=772</v>
      </c>
    </row>
    <row r="474" spans="1:3">
      <c r="A474" s="270" t="s">
        <v>511</v>
      </c>
      <c r="B474">
        <v>773</v>
      </c>
      <c r="C474" t="str">
        <f t="shared" si="7"/>
        <v>http://web.ska2.go.th/opec/pattani2562/popup2.php?name=tkk7&amp;file=readtkk7_1&amp;id=773</v>
      </c>
    </row>
    <row r="475" spans="1:3">
      <c r="A475" s="270" t="s">
        <v>511</v>
      </c>
      <c r="B475">
        <v>774</v>
      </c>
      <c r="C475" t="str">
        <f t="shared" si="7"/>
        <v>http://web.ska2.go.th/opec/pattani2562/popup2.php?name=tkk7&amp;file=readtkk7_1&amp;id=774</v>
      </c>
    </row>
    <row r="476" spans="1:3">
      <c r="A476" s="270" t="s">
        <v>511</v>
      </c>
      <c r="B476">
        <v>775</v>
      </c>
      <c r="C476" t="str">
        <f t="shared" si="7"/>
        <v>http://web.ska2.go.th/opec/pattani2562/popup2.php?name=tkk7&amp;file=readtkk7_1&amp;id=775</v>
      </c>
    </row>
    <row r="477" spans="1:3">
      <c r="A477" s="270" t="s">
        <v>511</v>
      </c>
      <c r="B477">
        <v>776</v>
      </c>
      <c r="C477" t="str">
        <f t="shared" si="7"/>
        <v>http://web.ska2.go.th/opec/pattani2562/popup2.php?name=tkk7&amp;file=readtkk7_1&amp;id=776</v>
      </c>
    </row>
    <row r="478" spans="1:3">
      <c r="A478" s="270" t="s">
        <v>511</v>
      </c>
      <c r="B478">
        <v>777</v>
      </c>
      <c r="C478" t="str">
        <f t="shared" si="7"/>
        <v>http://web.ska2.go.th/opec/pattani2562/popup2.php?name=tkk7&amp;file=readtkk7_1&amp;id=777</v>
      </c>
    </row>
    <row r="479" spans="1:3">
      <c r="A479" s="270" t="s">
        <v>511</v>
      </c>
      <c r="B479">
        <v>778</v>
      </c>
      <c r="C479" t="str">
        <f t="shared" si="7"/>
        <v>http://web.ska2.go.th/opec/pattani2562/popup2.php?name=tkk7&amp;file=readtkk7_1&amp;id=778</v>
      </c>
    </row>
    <row r="480" spans="1:3">
      <c r="A480" s="270" t="s">
        <v>511</v>
      </c>
      <c r="B480">
        <v>779</v>
      </c>
      <c r="C480" t="str">
        <f t="shared" si="7"/>
        <v>http://web.ska2.go.th/opec/pattani2562/popup2.php?name=tkk7&amp;file=readtkk7_1&amp;id=779</v>
      </c>
    </row>
    <row r="481" spans="1:3">
      <c r="A481" s="270" t="s">
        <v>511</v>
      </c>
      <c r="B481">
        <v>780</v>
      </c>
      <c r="C481" t="str">
        <f t="shared" si="7"/>
        <v>http://web.ska2.go.th/opec/pattani2562/popup2.php?name=tkk7&amp;file=readtkk7_1&amp;id=780</v>
      </c>
    </row>
    <row r="482" spans="1:3">
      <c r="A482" s="270" t="s">
        <v>511</v>
      </c>
      <c r="B482">
        <v>781</v>
      </c>
      <c r="C482" t="str">
        <f t="shared" si="7"/>
        <v>http://web.ska2.go.th/opec/pattani2562/popup2.php?name=tkk7&amp;file=readtkk7_1&amp;id=781</v>
      </c>
    </row>
    <row r="483" spans="1:3">
      <c r="A483" s="270" t="s">
        <v>511</v>
      </c>
      <c r="B483">
        <v>782</v>
      </c>
      <c r="C483" t="str">
        <f t="shared" si="7"/>
        <v>http://web.ska2.go.th/opec/pattani2562/popup2.php?name=tkk7&amp;file=readtkk7_1&amp;id=782</v>
      </c>
    </row>
    <row r="484" spans="1:3">
      <c r="A484" s="270" t="s">
        <v>511</v>
      </c>
      <c r="B484">
        <v>783</v>
      </c>
      <c r="C484" t="str">
        <f t="shared" si="7"/>
        <v>http://web.ska2.go.th/opec/pattani2562/popup2.php?name=tkk7&amp;file=readtkk7_1&amp;id=783</v>
      </c>
    </row>
    <row r="485" spans="1:3">
      <c r="A485" s="270" t="s">
        <v>511</v>
      </c>
      <c r="B485">
        <v>784</v>
      </c>
      <c r="C485" t="str">
        <f t="shared" si="7"/>
        <v>http://web.ska2.go.th/opec/pattani2562/popup2.php?name=tkk7&amp;file=readtkk7_1&amp;id=784</v>
      </c>
    </row>
    <row r="486" spans="1:3">
      <c r="A486" s="270" t="s">
        <v>511</v>
      </c>
      <c r="B486">
        <v>785</v>
      </c>
      <c r="C486" t="str">
        <f t="shared" si="7"/>
        <v>http://web.ska2.go.th/opec/pattani2562/popup2.php?name=tkk7&amp;file=readtkk7_1&amp;id=785</v>
      </c>
    </row>
    <row r="487" spans="1:3">
      <c r="A487" s="270" t="s">
        <v>511</v>
      </c>
      <c r="B487">
        <v>786</v>
      </c>
      <c r="C487" t="str">
        <f t="shared" si="7"/>
        <v>http://web.ska2.go.th/opec/pattani2562/popup2.php?name=tkk7&amp;file=readtkk7_1&amp;id=786</v>
      </c>
    </row>
    <row r="488" spans="1:3">
      <c r="A488" s="270" t="s">
        <v>511</v>
      </c>
      <c r="B488">
        <v>787</v>
      </c>
      <c r="C488" t="str">
        <f t="shared" si="7"/>
        <v>http://web.ska2.go.th/opec/pattani2562/popup2.php?name=tkk7&amp;file=readtkk7_1&amp;id=787</v>
      </c>
    </row>
    <row r="489" spans="1:3">
      <c r="A489" s="270" t="s">
        <v>511</v>
      </c>
      <c r="B489">
        <v>788</v>
      </c>
      <c r="C489" t="str">
        <f t="shared" si="7"/>
        <v>http://web.ska2.go.th/opec/pattani2562/popup2.php?name=tkk7&amp;file=readtkk7_1&amp;id=788</v>
      </c>
    </row>
    <row r="490" spans="1:3">
      <c r="A490" s="270" t="s">
        <v>511</v>
      </c>
      <c r="B490">
        <v>789</v>
      </c>
      <c r="C490" t="str">
        <f t="shared" si="7"/>
        <v>http://web.ska2.go.th/opec/pattani2562/popup2.php?name=tkk7&amp;file=readtkk7_1&amp;id=789</v>
      </c>
    </row>
    <row r="491" spans="1:3">
      <c r="A491" s="270" t="s">
        <v>511</v>
      </c>
      <c r="B491">
        <v>790</v>
      </c>
      <c r="C491" t="str">
        <f t="shared" si="7"/>
        <v>http://web.ska2.go.th/opec/pattani2562/popup2.php?name=tkk7&amp;file=readtkk7_1&amp;id=790</v>
      </c>
    </row>
    <row r="492" spans="1:3">
      <c r="A492" s="270" t="s">
        <v>511</v>
      </c>
      <c r="B492">
        <v>791</v>
      </c>
      <c r="C492" t="str">
        <f t="shared" si="7"/>
        <v>http://web.ska2.go.th/opec/pattani2562/popup2.php?name=tkk7&amp;file=readtkk7_1&amp;id=791</v>
      </c>
    </row>
    <row r="493" spans="1:3">
      <c r="A493" s="270" t="s">
        <v>511</v>
      </c>
      <c r="B493">
        <v>792</v>
      </c>
      <c r="C493" t="str">
        <f t="shared" si="7"/>
        <v>http://web.ska2.go.th/opec/pattani2562/popup2.php?name=tkk7&amp;file=readtkk7_1&amp;id=792</v>
      </c>
    </row>
    <row r="494" spans="1:3">
      <c r="A494" s="270" t="s">
        <v>511</v>
      </c>
      <c r="B494">
        <v>793</v>
      </c>
      <c r="C494" t="str">
        <f t="shared" si="7"/>
        <v>http://web.ska2.go.th/opec/pattani2562/popup2.php?name=tkk7&amp;file=readtkk7_1&amp;id=793</v>
      </c>
    </row>
    <row r="495" spans="1:3">
      <c r="A495" s="270" t="s">
        <v>511</v>
      </c>
      <c r="B495">
        <v>794</v>
      </c>
      <c r="C495" t="str">
        <f t="shared" si="7"/>
        <v>http://web.ska2.go.th/opec/pattani2562/popup2.php?name=tkk7&amp;file=readtkk7_1&amp;id=794</v>
      </c>
    </row>
    <row r="496" spans="1:3">
      <c r="A496" s="270" t="s">
        <v>511</v>
      </c>
      <c r="B496">
        <v>795</v>
      </c>
      <c r="C496" t="str">
        <f t="shared" si="7"/>
        <v>http://web.ska2.go.th/opec/pattani2562/popup2.php?name=tkk7&amp;file=readtkk7_1&amp;id=795</v>
      </c>
    </row>
    <row r="497" spans="1:3">
      <c r="A497" s="270" t="s">
        <v>511</v>
      </c>
      <c r="B497">
        <v>796</v>
      </c>
      <c r="C497" t="str">
        <f t="shared" si="7"/>
        <v>http://web.ska2.go.th/opec/pattani2562/popup2.php?name=tkk7&amp;file=readtkk7_1&amp;id=796</v>
      </c>
    </row>
    <row r="498" spans="1:3">
      <c r="A498" s="270" t="s">
        <v>511</v>
      </c>
      <c r="B498">
        <v>797</v>
      </c>
      <c r="C498" t="str">
        <f t="shared" si="7"/>
        <v>http://web.ska2.go.th/opec/pattani2562/popup2.php?name=tkk7&amp;file=readtkk7_1&amp;id=797</v>
      </c>
    </row>
    <row r="499" spans="1:3">
      <c r="A499" s="270" t="s">
        <v>511</v>
      </c>
      <c r="B499">
        <v>798</v>
      </c>
      <c r="C499" t="str">
        <f t="shared" si="7"/>
        <v>http://web.ska2.go.th/opec/pattani2562/popup2.php?name=tkk7&amp;file=readtkk7_1&amp;id=798</v>
      </c>
    </row>
    <row r="500" spans="1:3">
      <c r="A500" s="270" t="s">
        <v>511</v>
      </c>
      <c r="B500">
        <v>799</v>
      </c>
      <c r="C500" t="str">
        <f t="shared" si="7"/>
        <v>http://web.ska2.go.th/opec/pattani2562/popup2.php?name=tkk7&amp;file=readtkk7_1&amp;id=799</v>
      </c>
    </row>
    <row r="501" spans="1:3">
      <c r="A501" s="270" t="s">
        <v>511</v>
      </c>
      <c r="B501">
        <v>800</v>
      </c>
      <c r="C501" t="str">
        <f t="shared" si="7"/>
        <v>http://web.ska2.go.th/opec/pattani2562/popup2.php?name=tkk7&amp;file=readtkk7_1&amp;id=800</v>
      </c>
    </row>
    <row r="502" spans="1:3">
      <c r="A502" s="270" t="s">
        <v>511</v>
      </c>
      <c r="B502">
        <v>801</v>
      </c>
      <c r="C502" t="str">
        <f t="shared" si="7"/>
        <v>http://web.ska2.go.th/opec/pattani2562/popup2.php?name=tkk7&amp;file=readtkk7_1&amp;id=801</v>
      </c>
    </row>
    <row r="503" spans="1:3">
      <c r="A503" s="270" t="s">
        <v>511</v>
      </c>
      <c r="B503">
        <v>802</v>
      </c>
      <c r="C503" t="str">
        <f t="shared" si="7"/>
        <v>http://web.ska2.go.th/opec/pattani2562/popup2.php?name=tkk7&amp;file=readtkk7_1&amp;id=802</v>
      </c>
    </row>
    <row r="504" spans="1:3">
      <c r="A504" s="270" t="s">
        <v>511</v>
      </c>
      <c r="B504">
        <v>803</v>
      </c>
      <c r="C504" t="str">
        <f t="shared" si="7"/>
        <v>http://web.ska2.go.th/opec/pattani2562/popup2.php?name=tkk7&amp;file=readtkk7_1&amp;id=803</v>
      </c>
    </row>
    <row r="505" spans="1:3">
      <c r="A505" s="270" t="s">
        <v>511</v>
      </c>
      <c r="B505">
        <v>804</v>
      </c>
      <c r="C505" t="str">
        <f t="shared" si="7"/>
        <v>http://web.ska2.go.th/opec/pattani2562/popup2.php?name=tkk7&amp;file=readtkk7_1&amp;id=804</v>
      </c>
    </row>
    <row r="506" spans="1:3">
      <c r="A506" s="270" t="s">
        <v>511</v>
      </c>
      <c r="B506">
        <v>805</v>
      </c>
      <c r="C506" t="str">
        <f t="shared" si="7"/>
        <v>http://web.ska2.go.th/opec/pattani2562/popup2.php?name=tkk7&amp;file=readtkk7_1&amp;id=805</v>
      </c>
    </row>
    <row r="507" spans="1:3">
      <c r="A507" s="270" t="s">
        <v>511</v>
      </c>
      <c r="B507">
        <v>806</v>
      </c>
      <c r="C507" t="str">
        <f t="shared" si="7"/>
        <v>http://web.ska2.go.th/opec/pattani2562/popup2.php?name=tkk7&amp;file=readtkk7_1&amp;id=806</v>
      </c>
    </row>
    <row r="508" spans="1:3">
      <c r="A508" s="270" t="s">
        <v>511</v>
      </c>
      <c r="B508">
        <v>807</v>
      </c>
      <c r="C508" t="str">
        <f t="shared" si="7"/>
        <v>http://web.ska2.go.th/opec/pattani2562/popup2.php?name=tkk7&amp;file=readtkk7_1&amp;id=807</v>
      </c>
    </row>
    <row r="509" spans="1:3">
      <c r="A509" s="270" t="s">
        <v>511</v>
      </c>
      <c r="B509">
        <v>808</v>
      </c>
      <c r="C509" t="str">
        <f t="shared" si="7"/>
        <v>http://web.ska2.go.th/opec/pattani2562/popup2.php?name=tkk7&amp;file=readtkk7_1&amp;id=808</v>
      </c>
    </row>
    <row r="510" spans="1:3">
      <c r="A510" s="270" t="s">
        <v>511</v>
      </c>
      <c r="B510">
        <v>809</v>
      </c>
      <c r="C510" t="str">
        <f t="shared" si="7"/>
        <v>http://web.ska2.go.th/opec/pattani2562/popup2.php?name=tkk7&amp;file=readtkk7_1&amp;id=809</v>
      </c>
    </row>
    <row r="511" spans="1:3">
      <c r="A511" s="270" t="s">
        <v>511</v>
      </c>
      <c r="B511">
        <v>810</v>
      </c>
      <c r="C511" t="str">
        <f t="shared" si="7"/>
        <v>http://web.ska2.go.th/opec/pattani2562/popup2.php?name=tkk7&amp;file=readtkk7_1&amp;id=810</v>
      </c>
    </row>
    <row r="512" spans="1:3">
      <c r="A512" s="270" t="s">
        <v>511</v>
      </c>
      <c r="B512">
        <v>811</v>
      </c>
      <c r="C512" t="str">
        <f t="shared" si="7"/>
        <v>http://web.ska2.go.th/opec/pattani2562/popup2.php?name=tkk7&amp;file=readtkk7_1&amp;id=811</v>
      </c>
    </row>
    <row r="513" spans="1:3">
      <c r="A513" s="270" t="s">
        <v>511</v>
      </c>
      <c r="B513">
        <v>812</v>
      </c>
      <c r="C513" t="str">
        <f t="shared" si="7"/>
        <v>http://web.ska2.go.th/opec/pattani2562/popup2.php?name=tkk7&amp;file=readtkk7_1&amp;id=812</v>
      </c>
    </row>
    <row r="514" spans="1:3">
      <c r="A514" s="270" t="s">
        <v>511</v>
      </c>
      <c r="B514">
        <v>813</v>
      </c>
      <c r="C514" t="str">
        <f t="shared" ref="C514:C577" si="8">A514&amp;B514</f>
        <v>http://web.ska2.go.th/opec/pattani2562/popup2.php?name=tkk7&amp;file=readtkk7_1&amp;id=813</v>
      </c>
    </row>
    <row r="515" spans="1:3">
      <c r="A515" s="270" t="s">
        <v>511</v>
      </c>
      <c r="B515">
        <v>814</v>
      </c>
      <c r="C515" t="str">
        <f t="shared" si="8"/>
        <v>http://web.ska2.go.th/opec/pattani2562/popup2.php?name=tkk7&amp;file=readtkk7_1&amp;id=814</v>
      </c>
    </row>
    <row r="516" spans="1:3">
      <c r="A516" s="270" t="s">
        <v>511</v>
      </c>
      <c r="B516">
        <v>815</v>
      </c>
      <c r="C516" t="str">
        <f t="shared" si="8"/>
        <v>http://web.ska2.go.th/opec/pattani2562/popup2.php?name=tkk7&amp;file=readtkk7_1&amp;id=815</v>
      </c>
    </row>
    <row r="517" spans="1:3">
      <c r="A517" s="270" t="s">
        <v>511</v>
      </c>
      <c r="B517">
        <v>816</v>
      </c>
      <c r="C517" t="str">
        <f t="shared" si="8"/>
        <v>http://web.ska2.go.th/opec/pattani2562/popup2.php?name=tkk7&amp;file=readtkk7_1&amp;id=816</v>
      </c>
    </row>
    <row r="518" spans="1:3">
      <c r="A518" s="270" t="s">
        <v>511</v>
      </c>
      <c r="B518">
        <v>817</v>
      </c>
      <c r="C518" t="str">
        <f t="shared" si="8"/>
        <v>http://web.ska2.go.th/opec/pattani2562/popup2.php?name=tkk7&amp;file=readtkk7_1&amp;id=817</v>
      </c>
    </row>
    <row r="519" spans="1:3">
      <c r="A519" s="270" t="s">
        <v>511</v>
      </c>
      <c r="B519">
        <v>818</v>
      </c>
      <c r="C519" t="str">
        <f t="shared" si="8"/>
        <v>http://web.ska2.go.th/opec/pattani2562/popup2.php?name=tkk7&amp;file=readtkk7_1&amp;id=818</v>
      </c>
    </row>
    <row r="520" spans="1:3">
      <c r="A520" s="270" t="s">
        <v>511</v>
      </c>
      <c r="B520">
        <v>819</v>
      </c>
      <c r="C520" t="str">
        <f t="shared" si="8"/>
        <v>http://web.ska2.go.th/opec/pattani2562/popup2.php?name=tkk7&amp;file=readtkk7_1&amp;id=819</v>
      </c>
    </row>
    <row r="521" spans="1:3">
      <c r="A521" s="270" t="s">
        <v>511</v>
      </c>
      <c r="B521">
        <v>820</v>
      </c>
      <c r="C521" t="str">
        <f t="shared" si="8"/>
        <v>http://web.ska2.go.th/opec/pattani2562/popup2.php?name=tkk7&amp;file=readtkk7_1&amp;id=820</v>
      </c>
    </row>
    <row r="522" spans="1:3">
      <c r="A522" s="270" t="s">
        <v>511</v>
      </c>
      <c r="B522">
        <v>821</v>
      </c>
      <c r="C522" t="str">
        <f t="shared" si="8"/>
        <v>http://web.ska2.go.th/opec/pattani2562/popup2.php?name=tkk7&amp;file=readtkk7_1&amp;id=821</v>
      </c>
    </row>
    <row r="523" spans="1:3">
      <c r="A523" s="270" t="s">
        <v>511</v>
      </c>
      <c r="B523">
        <v>822</v>
      </c>
      <c r="C523" t="str">
        <f t="shared" si="8"/>
        <v>http://web.ska2.go.th/opec/pattani2562/popup2.php?name=tkk7&amp;file=readtkk7_1&amp;id=822</v>
      </c>
    </row>
    <row r="524" spans="1:3">
      <c r="A524" s="270" t="s">
        <v>511</v>
      </c>
      <c r="B524">
        <v>823</v>
      </c>
      <c r="C524" t="str">
        <f t="shared" si="8"/>
        <v>http://web.ska2.go.th/opec/pattani2562/popup2.php?name=tkk7&amp;file=readtkk7_1&amp;id=823</v>
      </c>
    </row>
    <row r="525" spans="1:3">
      <c r="A525" s="270" t="s">
        <v>511</v>
      </c>
      <c r="B525">
        <v>824</v>
      </c>
      <c r="C525" t="str">
        <f t="shared" si="8"/>
        <v>http://web.ska2.go.th/opec/pattani2562/popup2.php?name=tkk7&amp;file=readtkk7_1&amp;id=824</v>
      </c>
    </row>
    <row r="526" spans="1:3">
      <c r="A526" s="270" t="s">
        <v>511</v>
      </c>
      <c r="B526">
        <v>825</v>
      </c>
      <c r="C526" t="str">
        <f t="shared" si="8"/>
        <v>http://web.ska2.go.th/opec/pattani2562/popup2.php?name=tkk7&amp;file=readtkk7_1&amp;id=825</v>
      </c>
    </row>
    <row r="527" spans="1:3">
      <c r="A527" s="270" t="s">
        <v>511</v>
      </c>
      <c r="B527">
        <v>826</v>
      </c>
      <c r="C527" t="str">
        <f t="shared" si="8"/>
        <v>http://web.ska2.go.th/opec/pattani2562/popup2.php?name=tkk7&amp;file=readtkk7_1&amp;id=826</v>
      </c>
    </row>
    <row r="528" spans="1:3">
      <c r="A528" s="270" t="s">
        <v>511</v>
      </c>
      <c r="B528">
        <v>827</v>
      </c>
      <c r="C528" t="str">
        <f t="shared" si="8"/>
        <v>http://web.ska2.go.th/opec/pattani2562/popup2.php?name=tkk7&amp;file=readtkk7_1&amp;id=827</v>
      </c>
    </row>
    <row r="529" spans="1:3">
      <c r="A529" s="270" t="s">
        <v>511</v>
      </c>
      <c r="B529">
        <v>828</v>
      </c>
      <c r="C529" t="str">
        <f t="shared" si="8"/>
        <v>http://web.ska2.go.th/opec/pattani2562/popup2.php?name=tkk7&amp;file=readtkk7_1&amp;id=828</v>
      </c>
    </row>
    <row r="530" spans="1:3">
      <c r="A530" s="270" t="s">
        <v>511</v>
      </c>
      <c r="B530">
        <v>829</v>
      </c>
      <c r="C530" t="str">
        <f t="shared" si="8"/>
        <v>http://web.ska2.go.th/opec/pattani2562/popup2.php?name=tkk7&amp;file=readtkk7_1&amp;id=829</v>
      </c>
    </row>
    <row r="531" spans="1:3">
      <c r="A531" s="270" t="s">
        <v>511</v>
      </c>
      <c r="B531">
        <v>830</v>
      </c>
      <c r="C531" t="str">
        <f t="shared" si="8"/>
        <v>http://web.ska2.go.th/opec/pattani2562/popup2.php?name=tkk7&amp;file=readtkk7_1&amp;id=830</v>
      </c>
    </row>
    <row r="532" spans="1:3">
      <c r="A532" s="270" t="s">
        <v>511</v>
      </c>
      <c r="B532">
        <v>831</v>
      </c>
      <c r="C532" t="str">
        <f t="shared" si="8"/>
        <v>http://web.ska2.go.th/opec/pattani2562/popup2.php?name=tkk7&amp;file=readtkk7_1&amp;id=831</v>
      </c>
    </row>
    <row r="533" spans="1:3">
      <c r="A533" s="270" t="s">
        <v>511</v>
      </c>
      <c r="B533">
        <v>832</v>
      </c>
      <c r="C533" t="str">
        <f t="shared" si="8"/>
        <v>http://web.ska2.go.th/opec/pattani2562/popup2.php?name=tkk7&amp;file=readtkk7_1&amp;id=832</v>
      </c>
    </row>
    <row r="534" spans="1:3">
      <c r="A534" s="270" t="s">
        <v>511</v>
      </c>
      <c r="B534">
        <v>833</v>
      </c>
      <c r="C534" t="str">
        <f t="shared" si="8"/>
        <v>http://web.ska2.go.th/opec/pattani2562/popup2.php?name=tkk7&amp;file=readtkk7_1&amp;id=833</v>
      </c>
    </row>
    <row r="535" spans="1:3">
      <c r="A535" s="270" t="s">
        <v>511</v>
      </c>
      <c r="B535">
        <v>834</v>
      </c>
      <c r="C535" t="str">
        <f t="shared" si="8"/>
        <v>http://web.ska2.go.th/opec/pattani2562/popup2.php?name=tkk7&amp;file=readtkk7_1&amp;id=834</v>
      </c>
    </row>
    <row r="536" spans="1:3">
      <c r="A536" s="270" t="s">
        <v>511</v>
      </c>
      <c r="B536">
        <v>835</v>
      </c>
      <c r="C536" t="str">
        <f t="shared" si="8"/>
        <v>http://web.ska2.go.th/opec/pattani2562/popup2.php?name=tkk7&amp;file=readtkk7_1&amp;id=835</v>
      </c>
    </row>
    <row r="537" spans="1:3">
      <c r="A537" s="270" t="s">
        <v>511</v>
      </c>
      <c r="B537">
        <v>836</v>
      </c>
      <c r="C537" t="str">
        <f t="shared" si="8"/>
        <v>http://web.ska2.go.th/opec/pattani2562/popup2.php?name=tkk7&amp;file=readtkk7_1&amp;id=836</v>
      </c>
    </row>
    <row r="538" spans="1:3">
      <c r="A538" s="270" t="s">
        <v>511</v>
      </c>
      <c r="B538">
        <v>837</v>
      </c>
      <c r="C538" t="str">
        <f t="shared" si="8"/>
        <v>http://web.ska2.go.th/opec/pattani2562/popup2.php?name=tkk7&amp;file=readtkk7_1&amp;id=837</v>
      </c>
    </row>
    <row r="539" spans="1:3">
      <c r="A539" s="270" t="s">
        <v>511</v>
      </c>
      <c r="B539">
        <v>838</v>
      </c>
      <c r="C539" t="str">
        <f t="shared" si="8"/>
        <v>http://web.ska2.go.th/opec/pattani2562/popup2.php?name=tkk7&amp;file=readtkk7_1&amp;id=838</v>
      </c>
    </row>
    <row r="540" spans="1:3">
      <c r="A540" s="270" t="s">
        <v>511</v>
      </c>
      <c r="B540">
        <v>839</v>
      </c>
      <c r="C540" t="str">
        <f t="shared" si="8"/>
        <v>http://web.ska2.go.th/opec/pattani2562/popup2.php?name=tkk7&amp;file=readtkk7_1&amp;id=839</v>
      </c>
    </row>
    <row r="541" spans="1:3">
      <c r="A541" s="270" t="s">
        <v>511</v>
      </c>
      <c r="B541">
        <v>840</v>
      </c>
      <c r="C541" t="str">
        <f t="shared" si="8"/>
        <v>http://web.ska2.go.th/opec/pattani2562/popup2.php?name=tkk7&amp;file=readtkk7_1&amp;id=840</v>
      </c>
    </row>
    <row r="542" spans="1:3">
      <c r="A542" s="270" t="s">
        <v>511</v>
      </c>
      <c r="B542">
        <v>841</v>
      </c>
      <c r="C542" t="str">
        <f t="shared" si="8"/>
        <v>http://web.ska2.go.th/opec/pattani2562/popup2.php?name=tkk7&amp;file=readtkk7_1&amp;id=841</v>
      </c>
    </row>
    <row r="543" spans="1:3">
      <c r="A543" s="270" t="s">
        <v>511</v>
      </c>
      <c r="B543">
        <v>842</v>
      </c>
      <c r="C543" t="str">
        <f t="shared" si="8"/>
        <v>http://web.ska2.go.th/opec/pattani2562/popup2.php?name=tkk7&amp;file=readtkk7_1&amp;id=842</v>
      </c>
    </row>
    <row r="544" spans="1:3">
      <c r="A544" s="270" t="s">
        <v>511</v>
      </c>
      <c r="B544">
        <v>843</v>
      </c>
      <c r="C544" t="str">
        <f t="shared" si="8"/>
        <v>http://web.ska2.go.th/opec/pattani2562/popup2.php?name=tkk7&amp;file=readtkk7_1&amp;id=843</v>
      </c>
    </row>
    <row r="545" spans="1:3">
      <c r="A545" s="270" t="s">
        <v>511</v>
      </c>
      <c r="B545">
        <v>844</v>
      </c>
      <c r="C545" t="str">
        <f t="shared" si="8"/>
        <v>http://web.ska2.go.th/opec/pattani2562/popup2.php?name=tkk7&amp;file=readtkk7_1&amp;id=844</v>
      </c>
    </row>
    <row r="546" spans="1:3">
      <c r="A546" s="270" t="s">
        <v>511</v>
      </c>
      <c r="B546">
        <v>845</v>
      </c>
      <c r="C546" t="str">
        <f t="shared" si="8"/>
        <v>http://web.ska2.go.th/opec/pattani2562/popup2.php?name=tkk7&amp;file=readtkk7_1&amp;id=845</v>
      </c>
    </row>
    <row r="547" spans="1:3">
      <c r="A547" s="270" t="s">
        <v>511</v>
      </c>
      <c r="B547">
        <v>846</v>
      </c>
      <c r="C547" t="str">
        <f t="shared" si="8"/>
        <v>http://web.ska2.go.th/opec/pattani2562/popup2.php?name=tkk7&amp;file=readtkk7_1&amp;id=846</v>
      </c>
    </row>
    <row r="548" spans="1:3">
      <c r="A548" s="270" t="s">
        <v>511</v>
      </c>
      <c r="B548">
        <v>847</v>
      </c>
      <c r="C548" t="str">
        <f t="shared" si="8"/>
        <v>http://web.ska2.go.th/opec/pattani2562/popup2.php?name=tkk7&amp;file=readtkk7_1&amp;id=847</v>
      </c>
    </row>
    <row r="549" spans="1:3">
      <c r="A549" s="270" t="s">
        <v>511</v>
      </c>
      <c r="B549">
        <v>848</v>
      </c>
      <c r="C549" t="str">
        <f t="shared" si="8"/>
        <v>http://web.ska2.go.th/opec/pattani2562/popup2.php?name=tkk7&amp;file=readtkk7_1&amp;id=848</v>
      </c>
    </row>
    <row r="550" spans="1:3">
      <c r="A550" s="270" t="s">
        <v>511</v>
      </c>
      <c r="B550">
        <v>849</v>
      </c>
      <c r="C550" t="str">
        <f t="shared" si="8"/>
        <v>http://web.ska2.go.th/opec/pattani2562/popup2.php?name=tkk7&amp;file=readtkk7_1&amp;id=849</v>
      </c>
    </row>
    <row r="551" spans="1:3">
      <c r="A551" s="270" t="s">
        <v>511</v>
      </c>
      <c r="B551">
        <v>850</v>
      </c>
      <c r="C551" t="str">
        <f t="shared" si="8"/>
        <v>http://web.ska2.go.th/opec/pattani2562/popup2.php?name=tkk7&amp;file=readtkk7_1&amp;id=850</v>
      </c>
    </row>
    <row r="552" spans="1:3">
      <c r="A552" s="270" t="s">
        <v>511</v>
      </c>
      <c r="B552">
        <v>851</v>
      </c>
      <c r="C552" t="str">
        <f t="shared" si="8"/>
        <v>http://web.ska2.go.th/opec/pattani2562/popup2.php?name=tkk7&amp;file=readtkk7_1&amp;id=851</v>
      </c>
    </row>
    <row r="553" spans="1:3">
      <c r="A553" s="270" t="s">
        <v>511</v>
      </c>
      <c r="B553">
        <v>852</v>
      </c>
      <c r="C553" t="str">
        <f t="shared" si="8"/>
        <v>http://web.ska2.go.th/opec/pattani2562/popup2.php?name=tkk7&amp;file=readtkk7_1&amp;id=852</v>
      </c>
    </row>
    <row r="554" spans="1:3">
      <c r="A554" s="270" t="s">
        <v>511</v>
      </c>
      <c r="B554">
        <v>853</v>
      </c>
      <c r="C554" t="str">
        <f t="shared" si="8"/>
        <v>http://web.ska2.go.th/opec/pattani2562/popup2.php?name=tkk7&amp;file=readtkk7_1&amp;id=853</v>
      </c>
    </row>
    <row r="555" spans="1:3">
      <c r="A555" s="270" t="s">
        <v>511</v>
      </c>
      <c r="B555">
        <v>854</v>
      </c>
      <c r="C555" t="str">
        <f t="shared" si="8"/>
        <v>http://web.ska2.go.th/opec/pattani2562/popup2.php?name=tkk7&amp;file=readtkk7_1&amp;id=854</v>
      </c>
    </row>
    <row r="556" spans="1:3">
      <c r="A556" s="270" t="s">
        <v>511</v>
      </c>
      <c r="B556">
        <v>855</v>
      </c>
      <c r="C556" t="str">
        <f t="shared" si="8"/>
        <v>http://web.ska2.go.th/opec/pattani2562/popup2.php?name=tkk7&amp;file=readtkk7_1&amp;id=855</v>
      </c>
    </row>
    <row r="557" spans="1:3">
      <c r="A557" s="270" t="s">
        <v>511</v>
      </c>
      <c r="B557">
        <v>856</v>
      </c>
      <c r="C557" t="str">
        <f t="shared" si="8"/>
        <v>http://web.ska2.go.th/opec/pattani2562/popup2.php?name=tkk7&amp;file=readtkk7_1&amp;id=856</v>
      </c>
    </row>
    <row r="558" spans="1:3">
      <c r="A558" s="270" t="s">
        <v>511</v>
      </c>
      <c r="B558">
        <v>857</v>
      </c>
      <c r="C558" t="str">
        <f t="shared" si="8"/>
        <v>http://web.ska2.go.th/opec/pattani2562/popup2.php?name=tkk7&amp;file=readtkk7_1&amp;id=857</v>
      </c>
    </row>
    <row r="559" spans="1:3">
      <c r="A559" s="270" t="s">
        <v>511</v>
      </c>
      <c r="B559">
        <v>858</v>
      </c>
      <c r="C559" t="str">
        <f t="shared" si="8"/>
        <v>http://web.ska2.go.th/opec/pattani2562/popup2.php?name=tkk7&amp;file=readtkk7_1&amp;id=858</v>
      </c>
    </row>
    <row r="560" spans="1:3">
      <c r="A560" s="270" t="s">
        <v>511</v>
      </c>
      <c r="B560">
        <v>859</v>
      </c>
      <c r="C560" t="str">
        <f t="shared" si="8"/>
        <v>http://web.ska2.go.th/opec/pattani2562/popup2.php?name=tkk7&amp;file=readtkk7_1&amp;id=859</v>
      </c>
    </row>
    <row r="561" spans="1:3">
      <c r="A561" s="270" t="s">
        <v>511</v>
      </c>
      <c r="B561">
        <v>860</v>
      </c>
      <c r="C561" t="str">
        <f t="shared" si="8"/>
        <v>http://web.ska2.go.th/opec/pattani2562/popup2.php?name=tkk7&amp;file=readtkk7_1&amp;id=860</v>
      </c>
    </row>
    <row r="562" spans="1:3">
      <c r="A562" s="270" t="s">
        <v>511</v>
      </c>
      <c r="B562">
        <v>861</v>
      </c>
      <c r="C562" t="str">
        <f t="shared" si="8"/>
        <v>http://web.ska2.go.th/opec/pattani2562/popup2.php?name=tkk7&amp;file=readtkk7_1&amp;id=861</v>
      </c>
    </row>
    <row r="563" spans="1:3">
      <c r="A563" s="270" t="s">
        <v>511</v>
      </c>
      <c r="B563">
        <v>862</v>
      </c>
      <c r="C563" t="str">
        <f t="shared" si="8"/>
        <v>http://web.ska2.go.th/opec/pattani2562/popup2.php?name=tkk7&amp;file=readtkk7_1&amp;id=862</v>
      </c>
    </row>
    <row r="564" spans="1:3">
      <c r="A564" s="270" t="s">
        <v>511</v>
      </c>
      <c r="B564">
        <v>863</v>
      </c>
      <c r="C564" t="str">
        <f t="shared" si="8"/>
        <v>http://web.ska2.go.th/opec/pattani2562/popup2.php?name=tkk7&amp;file=readtkk7_1&amp;id=863</v>
      </c>
    </row>
    <row r="565" spans="1:3">
      <c r="A565" s="270" t="s">
        <v>511</v>
      </c>
      <c r="B565">
        <v>864</v>
      </c>
      <c r="C565" t="str">
        <f t="shared" si="8"/>
        <v>http://web.ska2.go.th/opec/pattani2562/popup2.php?name=tkk7&amp;file=readtkk7_1&amp;id=864</v>
      </c>
    </row>
    <row r="566" spans="1:3">
      <c r="A566" s="270" t="s">
        <v>511</v>
      </c>
      <c r="B566">
        <v>865</v>
      </c>
      <c r="C566" t="str">
        <f t="shared" si="8"/>
        <v>http://web.ska2.go.th/opec/pattani2562/popup2.php?name=tkk7&amp;file=readtkk7_1&amp;id=865</v>
      </c>
    </row>
    <row r="567" spans="1:3">
      <c r="A567" s="270" t="s">
        <v>511</v>
      </c>
      <c r="B567">
        <v>866</v>
      </c>
      <c r="C567" t="str">
        <f t="shared" si="8"/>
        <v>http://web.ska2.go.th/opec/pattani2562/popup2.php?name=tkk7&amp;file=readtkk7_1&amp;id=866</v>
      </c>
    </row>
    <row r="568" spans="1:3">
      <c r="A568" s="270" t="s">
        <v>511</v>
      </c>
      <c r="B568">
        <v>867</v>
      </c>
      <c r="C568" t="str">
        <f t="shared" si="8"/>
        <v>http://web.ska2.go.th/opec/pattani2562/popup2.php?name=tkk7&amp;file=readtkk7_1&amp;id=867</v>
      </c>
    </row>
    <row r="569" spans="1:3">
      <c r="A569" s="270" t="s">
        <v>511</v>
      </c>
      <c r="B569">
        <v>868</v>
      </c>
      <c r="C569" t="str">
        <f t="shared" si="8"/>
        <v>http://web.ska2.go.th/opec/pattani2562/popup2.php?name=tkk7&amp;file=readtkk7_1&amp;id=868</v>
      </c>
    </row>
    <row r="570" spans="1:3">
      <c r="A570" s="270" t="s">
        <v>511</v>
      </c>
      <c r="B570">
        <v>869</v>
      </c>
      <c r="C570" t="str">
        <f t="shared" si="8"/>
        <v>http://web.ska2.go.th/opec/pattani2562/popup2.php?name=tkk7&amp;file=readtkk7_1&amp;id=869</v>
      </c>
    </row>
    <row r="571" spans="1:3">
      <c r="A571" s="270" t="s">
        <v>511</v>
      </c>
      <c r="B571">
        <v>870</v>
      </c>
      <c r="C571" t="str">
        <f t="shared" si="8"/>
        <v>http://web.ska2.go.th/opec/pattani2562/popup2.php?name=tkk7&amp;file=readtkk7_1&amp;id=870</v>
      </c>
    </row>
    <row r="572" spans="1:3">
      <c r="A572" s="270" t="s">
        <v>511</v>
      </c>
      <c r="B572">
        <v>871</v>
      </c>
      <c r="C572" t="str">
        <f t="shared" si="8"/>
        <v>http://web.ska2.go.th/opec/pattani2562/popup2.php?name=tkk7&amp;file=readtkk7_1&amp;id=871</v>
      </c>
    </row>
    <row r="573" spans="1:3">
      <c r="A573" s="270" t="s">
        <v>511</v>
      </c>
      <c r="B573">
        <v>872</v>
      </c>
      <c r="C573" t="str">
        <f t="shared" si="8"/>
        <v>http://web.ska2.go.th/opec/pattani2562/popup2.php?name=tkk7&amp;file=readtkk7_1&amp;id=872</v>
      </c>
    </row>
    <row r="574" spans="1:3">
      <c r="A574" s="270" t="s">
        <v>511</v>
      </c>
      <c r="B574">
        <v>873</v>
      </c>
      <c r="C574" t="str">
        <f t="shared" si="8"/>
        <v>http://web.ska2.go.th/opec/pattani2562/popup2.php?name=tkk7&amp;file=readtkk7_1&amp;id=873</v>
      </c>
    </row>
    <row r="575" spans="1:3">
      <c r="A575" s="270" t="s">
        <v>511</v>
      </c>
      <c r="B575">
        <v>874</v>
      </c>
      <c r="C575" t="str">
        <f t="shared" si="8"/>
        <v>http://web.ska2.go.th/opec/pattani2562/popup2.php?name=tkk7&amp;file=readtkk7_1&amp;id=874</v>
      </c>
    </row>
    <row r="576" spans="1:3">
      <c r="A576" s="270" t="s">
        <v>511</v>
      </c>
      <c r="B576">
        <v>875</v>
      </c>
      <c r="C576" t="str">
        <f t="shared" si="8"/>
        <v>http://web.ska2.go.th/opec/pattani2562/popup2.php?name=tkk7&amp;file=readtkk7_1&amp;id=875</v>
      </c>
    </row>
    <row r="577" spans="1:3">
      <c r="A577" s="270" t="s">
        <v>511</v>
      </c>
      <c r="B577">
        <v>876</v>
      </c>
      <c r="C577" t="str">
        <f t="shared" si="8"/>
        <v>http://web.ska2.go.th/opec/pattani2562/popup2.php?name=tkk7&amp;file=readtkk7_1&amp;id=876</v>
      </c>
    </row>
    <row r="578" spans="1:3">
      <c r="A578" s="270" t="s">
        <v>511</v>
      </c>
      <c r="B578">
        <v>877</v>
      </c>
      <c r="C578" t="str">
        <f t="shared" ref="C578:C641" si="9">A578&amp;B578</f>
        <v>http://web.ska2.go.th/opec/pattani2562/popup2.php?name=tkk7&amp;file=readtkk7_1&amp;id=877</v>
      </c>
    </row>
    <row r="579" spans="1:3">
      <c r="A579" s="270" t="s">
        <v>511</v>
      </c>
      <c r="B579">
        <v>878</v>
      </c>
      <c r="C579" t="str">
        <f t="shared" si="9"/>
        <v>http://web.ska2.go.th/opec/pattani2562/popup2.php?name=tkk7&amp;file=readtkk7_1&amp;id=878</v>
      </c>
    </row>
    <row r="580" spans="1:3">
      <c r="A580" s="270" t="s">
        <v>511</v>
      </c>
      <c r="B580">
        <v>879</v>
      </c>
      <c r="C580" t="str">
        <f t="shared" si="9"/>
        <v>http://web.ska2.go.th/opec/pattani2562/popup2.php?name=tkk7&amp;file=readtkk7_1&amp;id=879</v>
      </c>
    </row>
    <row r="581" spans="1:3">
      <c r="A581" s="270" t="s">
        <v>511</v>
      </c>
      <c r="B581">
        <v>880</v>
      </c>
      <c r="C581" t="str">
        <f t="shared" si="9"/>
        <v>http://web.ska2.go.th/opec/pattani2562/popup2.php?name=tkk7&amp;file=readtkk7_1&amp;id=880</v>
      </c>
    </row>
    <row r="582" spans="1:3">
      <c r="A582" s="270" t="s">
        <v>511</v>
      </c>
      <c r="B582">
        <v>881</v>
      </c>
      <c r="C582" t="str">
        <f t="shared" si="9"/>
        <v>http://web.ska2.go.th/opec/pattani2562/popup2.php?name=tkk7&amp;file=readtkk7_1&amp;id=881</v>
      </c>
    </row>
    <row r="583" spans="1:3">
      <c r="A583" s="270" t="s">
        <v>511</v>
      </c>
      <c r="B583">
        <v>882</v>
      </c>
      <c r="C583" t="str">
        <f t="shared" si="9"/>
        <v>http://web.ska2.go.th/opec/pattani2562/popup2.php?name=tkk7&amp;file=readtkk7_1&amp;id=882</v>
      </c>
    </row>
    <row r="584" spans="1:3">
      <c r="A584" s="270" t="s">
        <v>511</v>
      </c>
      <c r="B584">
        <v>883</v>
      </c>
      <c r="C584" t="str">
        <f t="shared" si="9"/>
        <v>http://web.ska2.go.th/opec/pattani2562/popup2.php?name=tkk7&amp;file=readtkk7_1&amp;id=883</v>
      </c>
    </row>
    <row r="585" spans="1:3">
      <c r="A585" s="270" t="s">
        <v>511</v>
      </c>
      <c r="B585">
        <v>884</v>
      </c>
      <c r="C585" t="str">
        <f t="shared" si="9"/>
        <v>http://web.ska2.go.th/opec/pattani2562/popup2.php?name=tkk7&amp;file=readtkk7_1&amp;id=884</v>
      </c>
    </row>
    <row r="586" spans="1:3">
      <c r="A586" s="270" t="s">
        <v>511</v>
      </c>
      <c r="B586">
        <v>885</v>
      </c>
      <c r="C586" t="str">
        <f t="shared" si="9"/>
        <v>http://web.ska2.go.th/opec/pattani2562/popup2.php?name=tkk7&amp;file=readtkk7_1&amp;id=885</v>
      </c>
    </row>
    <row r="587" spans="1:3">
      <c r="A587" s="270" t="s">
        <v>511</v>
      </c>
      <c r="B587">
        <v>886</v>
      </c>
      <c r="C587" t="str">
        <f t="shared" si="9"/>
        <v>http://web.ska2.go.th/opec/pattani2562/popup2.php?name=tkk7&amp;file=readtkk7_1&amp;id=886</v>
      </c>
    </row>
    <row r="588" spans="1:3">
      <c r="A588" s="270" t="s">
        <v>511</v>
      </c>
      <c r="B588">
        <v>887</v>
      </c>
      <c r="C588" t="str">
        <f t="shared" si="9"/>
        <v>http://web.ska2.go.th/opec/pattani2562/popup2.php?name=tkk7&amp;file=readtkk7_1&amp;id=887</v>
      </c>
    </row>
    <row r="589" spans="1:3">
      <c r="A589" s="270" t="s">
        <v>511</v>
      </c>
      <c r="B589">
        <v>888</v>
      </c>
      <c r="C589" t="str">
        <f t="shared" si="9"/>
        <v>http://web.ska2.go.th/opec/pattani2562/popup2.php?name=tkk7&amp;file=readtkk7_1&amp;id=888</v>
      </c>
    </row>
    <row r="590" spans="1:3">
      <c r="A590" s="270" t="s">
        <v>511</v>
      </c>
      <c r="B590">
        <v>889</v>
      </c>
      <c r="C590" t="str">
        <f t="shared" si="9"/>
        <v>http://web.ska2.go.th/opec/pattani2562/popup2.php?name=tkk7&amp;file=readtkk7_1&amp;id=889</v>
      </c>
    </row>
    <row r="591" spans="1:3">
      <c r="A591" s="270" t="s">
        <v>511</v>
      </c>
      <c r="B591">
        <v>890</v>
      </c>
      <c r="C591" t="str">
        <f t="shared" si="9"/>
        <v>http://web.ska2.go.th/opec/pattani2562/popup2.php?name=tkk7&amp;file=readtkk7_1&amp;id=890</v>
      </c>
    </row>
    <row r="592" spans="1:3">
      <c r="A592" s="270" t="s">
        <v>511</v>
      </c>
      <c r="B592">
        <v>891</v>
      </c>
      <c r="C592" t="str">
        <f t="shared" si="9"/>
        <v>http://web.ska2.go.th/opec/pattani2562/popup2.php?name=tkk7&amp;file=readtkk7_1&amp;id=891</v>
      </c>
    </row>
    <row r="593" spans="1:3">
      <c r="A593" s="270" t="s">
        <v>511</v>
      </c>
      <c r="B593">
        <v>892</v>
      </c>
      <c r="C593" t="str">
        <f t="shared" si="9"/>
        <v>http://web.ska2.go.th/opec/pattani2562/popup2.php?name=tkk7&amp;file=readtkk7_1&amp;id=892</v>
      </c>
    </row>
    <row r="594" spans="1:3">
      <c r="A594" s="270" t="s">
        <v>511</v>
      </c>
      <c r="B594">
        <v>893</v>
      </c>
      <c r="C594" t="str">
        <f t="shared" si="9"/>
        <v>http://web.ska2.go.th/opec/pattani2562/popup2.php?name=tkk7&amp;file=readtkk7_1&amp;id=893</v>
      </c>
    </row>
    <row r="595" spans="1:3">
      <c r="A595" s="270" t="s">
        <v>511</v>
      </c>
      <c r="B595">
        <v>894</v>
      </c>
      <c r="C595" t="str">
        <f t="shared" si="9"/>
        <v>http://web.ska2.go.th/opec/pattani2562/popup2.php?name=tkk7&amp;file=readtkk7_1&amp;id=894</v>
      </c>
    </row>
    <row r="596" spans="1:3">
      <c r="A596" s="270" t="s">
        <v>511</v>
      </c>
      <c r="B596">
        <v>895</v>
      </c>
      <c r="C596" t="str">
        <f t="shared" si="9"/>
        <v>http://web.ska2.go.th/opec/pattani2562/popup2.php?name=tkk7&amp;file=readtkk7_1&amp;id=895</v>
      </c>
    </row>
    <row r="597" spans="1:3">
      <c r="A597" s="270" t="s">
        <v>511</v>
      </c>
      <c r="B597">
        <v>896</v>
      </c>
      <c r="C597" t="str">
        <f t="shared" si="9"/>
        <v>http://web.ska2.go.th/opec/pattani2562/popup2.php?name=tkk7&amp;file=readtkk7_1&amp;id=896</v>
      </c>
    </row>
    <row r="598" spans="1:3">
      <c r="A598" s="270" t="s">
        <v>511</v>
      </c>
      <c r="B598">
        <v>897</v>
      </c>
      <c r="C598" t="str">
        <f t="shared" si="9"/>
        <v>http://web.ska2.go.th/opec/pattani2562/popup2.php?name=tkk7&amp;file=readtkk7_1&amp;id=897</v>
      </c>
    </row>
    <row r="599" spans="1:3">
      <c r="A599" s="270" t="s">
        <v>511</v>
      </c>
      <c r="B599">
        <v>898</v>
      </c>
      <c r="C599" t="str">
        <f t="shared" si="9"/>
        <v>http://web.ska2.go.th/opec/pattani2562/popup2.php?name=tkk7&amp;file=readtkk7_1&amp;id=898</v>
      </c>
    </row>
    <row r="600" spans="1:3">
      <c r="A600" s="270" t="s">
        <v>511</v>
      </c>
      <c r="B600">
        <v>899</v>
      </c>
      <c r="C600" t="str">
        <f t="shared" si="9"/>
        <v>http://web.ska2.go.th/opec/pattani2562/popup2.php?name=tkk7&amp;file=readtkk7_1&amp;id=899</v>
      </c>
    </row>
    <row r="601" spans="1:3">
      <c r="A601" s="270" t="s">
        <v>511</v>
      </c>
      <c r="B601">
        <v>900</v>
      </c>
      <c r="C601" t="str">
        <f t="shared" si="9"/>
        <v>http://web.ska2.go.th/opec/pattani2562/popup2.php?name=tkk7&amp;file=readtkk7_1&amp;id=900</v>
      </c>
    </row>
    <row r="602" spans="1:3">
      <c r="A602" s="270" t="s">
        <v>511</v>
      </c>
      <c r="B602">
        <v>901</v>
      </c>
      <c r="C602" t="str">
        <f t="shared" si="9"/>
        <v>http://web.ska2.go.th/opec/pattani2562/popup2.php?name=tkk7&amp;file=readtkk7_1&amp;id=901</v>
      </c>
    </row>
    <row r="603" spans="1:3">
      <c r="A603" s="270" t="s">
        <v>511</v>
      </c>
      <c r="B603">
        <v>902</v>
      </c>
      <c r="C603" t="str">
        <f t="shared" si="9"/>
        <v>http://web.ska2.go.th/opec/pattani2562/popup2.php?name=tkk7&amp;file=readtkk7_1&amp;id=902</v>
      </c>
    </row>
    <row r="604" spans="1:3">
      <c r="A604" s="270" t="s">
        <v>511</v>
      </c>
      <c r="B604">
        <v>903</v>
      </c>
      <c r="C604" t="str">
        <f t="shared" si="9"/>
        <v>http://web.ska2.go.th/opec/pattani2562/popup2.php?name=tkk7&amp;file=readtkk7_1&amp;id=903</v>
      </c>
    </row>
    <row r="605" spans="1:3">
      <c r="A605" s="270" t="s">
        <v>511</v>
      </c>
      <c r="B605">
        <v>904</v>
      </c>
      <c r="C605" t="str">
        <f t="shared" si="9"/>
        <v>http://web.ska2.go.th/opec/pattani2562/popup2.php?name=tkk7&amp;file=readtkk7_1&amp;id=904</v>
      </c>
    </row>
    <row r="606" spans="1:3">
      <c r="A606" s="270" t="s">
        <v>511</v>
      </c>
      <c r="B606">
        <v>905</v>
      </c>
      <c r="C606" t="str">
        <f t="shared" si="9"/>
        <v>http://web.ska2.go.th/opec/pattani2562/popup2.php?name=tkk7&amp;file=readtkk7_1&amp;id=905</v>
      </c>
    </row>
    <row r="607" spans="1:3">
      <c r="A607" s="270" t="s">
        <v>511</v>
      </c>
      <c r="B607">
        <v>906</v>
      </c>
      <c r="C607" t="str">
        <f t="shared" si="9"/>
        <v>http://web.ska2.go.th/opec/pattani2562/popup2.php?name=tkk7&amp;file=readtkk7_1&amp;id=906</v>
      </c>
    </row>
    <row r="608" spans="1:3">
      <c r="A608" s="270" t="s">
        <v>511</v>
      </c>
      <c r="B608">
        <v>907</v>
      </c>
      <c r="C608" t="str">
        <f t="shared" si="9"/>
        <v>http://web.ska2.go.th/opec/pattani2562/popup2.php?name=tkk7&amp;file=readtkk7_1&amp;id=907</v>
      </c>
    </row>
    <row r="609" spans="1:3">
      <c r="A609" s="270" t="s">
        <v>511</v>
      </c>
      <c r="B609">
        <v>908</v>
      </c>
      <c r="C609" t="str">
        <f t="shared" si="9"/>
        <v>http://web.ska2.go.th/opec/pattani2562/popup2.php?name=tkk7&amp;file=readtkk7_1&amp;id=908</v>
      </c>
    </row>
    <row r="610" spans="1:3">
      <c r="A610" s="270" t="s">
        <v>511</v>
      </c>
      <c r="B610">
        <v>909</v>
      </c>
      <c r="C610" t="str">
        <f t="shared" si="9"/>
        <v>http://web.ska2.go.th/opec/pattani2562/popup2.php?name=tkk7&amp;file=readtkk7_1&amp;id=909</v>
      </c>
    </row>
    <row r="611" spans="1:3">
      <c r="A611" s="270" t="s">
        <v>511</v>
      </c>
      <c r="B611">
        <v>910</v>
      </c>
      <c r="C611" t="str">
        <f t="shared" si="9"/>
        <v>http://web.ska2.go.th/opec/pattani2562/popup2.php?name=tkk7&amp;file=readtkk7_1&amp;id=910</v>
      </c>
    </row>
    <row r="612" spans="1:3">
      <c r="A612" s="270" t="s">
        <v>511</v>
      </c>
      <c r="B612">
        <v>911</v>
      </c>
      <c r="C612" t="str">
        <f t="shared" si="9"/>
        <v>http://web.ska2.go.th/opec/pattani2562/popup2.php?name=tkk7&amp;file=readtkk7_1&amp;id=911</v>
      </c>
    </row>
    <row r="613" spans="1:3">
      <c r="A613" s="270" t="s">
        <v>511</v>
      </c>
      <c r="B613">
        <v>912</v>
      </c>
      <c r="C613" t="str">
        <f t="shared" si="9"/>
        <v>http://web.ska2.go.th/opec/pattani2562/popup2.php?name=tkk7&amp;file=readtkk7_1&amp;id=912</v>
      </c>
    </row>
    <row r="614" spans="1:3">
      <c r="A614" s="270" t="s">
        <v>511</v>
      </c>
      <c r="B614">
        <v>913</v>
      </c>
      <c r="C614" t="str">
        <f t="shared" si="9"/>
        <v>http://web.ska2.go.th/opec/pattani2562/popup2.php?name=tkk7&amp;file=readtkk7_1&amp;id=913</v>
      </c>
    </row>
    <row r="615" spans="1:3">
      <c r="A615" s="270" t="s">
        <v>511</v>
      </c>
      <c r="B615">
        <v>914</v>
      </c>
      <c r="C615" t="str">
        <f t="shared" si="9"/>
        <v>http://web.ska2.go.th/opec/pattani2562/popup2.php?name=tkk7&amp;file=readtkk7_1&amp;id=914</v>
      </c>
    </row>
    <row r="616" spans="1:3">
      <c r="A616" s="270" t="s">
        <v>511</v>
      </c>
      <c r="B616">
        <v>915</v>
      </c>
      <c r="C616" t="str">
        <f t="shared" si="9"/>
        <v>http://web.ska2.go.th/opec/pattani2562/popup2.php?name=tkk7&amp;file=readtkk7_1&amp;id=915</v>
      </c>
    </row>
    <row r="617" spans="1:3">
      <c r="A617" s="270" t="s">
        <v>511</v>
      </c>
      <c r="B617">
        <v>916</v>
      </c>
      <c r="C617" t="str">
        <f t="shared" si="9"/>
        <v>http://web.ska2.go.th/opec/pattani2562/popup2.php?name=tkk7&amp;file=readtkk7_1&amp;id=916</v>
      </c>
    </row>
    <row r="618" spans="1:3">
      <c r="A618" s="270" t="s">
        <v>511</v>
      </c>
      <c r="B618">
        <v>917</v>
      </c>
      <c r="C618" t="str">
        <f t="shared" si="9"/>
        <v>http://web.ska2.go.th/opec/pattani2562/popup2.php?name=tkk7&amp;file=readtkk7_1&amp;id=917</v>
      </c>
    </row>
    <row r="619" spans="1:3">
      <c r="A619" s="270" t="s">
        <v>511</v>
      </c>
      <c r="B619">
        <v>918</v>
      </c>
      <c r="C619" t="str">
        <f t="shared" si="9"/>
        <v>http://web.ska2.go.th/opec/pattani2562/popup2.php?name=tkk7&amp;file=readtkk7_1&amp;id=918</v>
      </c>
    </row>
    <row r="620" spans="1:3">
      <c r="A620" s="270" t="s">
        <v>511</v>
      </c>
      <c r="B620">
        <v>919</v>
      </c>
      <c r="C620" t="str">
        <f t="shared" si="9"/>
        <v>http://web.ska2.go.th/opec/pattani2562/popup2.php?name=tkk7&amp;file=readtkk7_1&amp;id=919</v>
      </c>
    </row>
    <row r="621" spans="1:3">
      <c r="A621" s="270" t="s">
        <v>511</v>
      </c>
      <c r="B621">
        <v>920</v>
      </c>
      <c r="C621" t="str">
        <f t="shared" si="9"/>
        <v>http://web.ska2.go.th/opec/pattani2562/popup2.php?name=tkk7&amp;file=readtkk7_1&amp;id=920</v>
      </c>
    </row>
    <row r="622" spans="1:3">
      <c r="A622" s="270" t="s">
        <v>511</v>
      </c>
      <c r="B622">
        <v>921</v>
      </c>
      <c r="C622" t="str">
        <f t="shared" si="9"/>
        <v>http://web.ska2.go.th/opec/pattani2562/popup2.php?name=tkk7&amp;file=readtkk7_1&amp;id=921</v>
      </c>
    </row>
    <row r="623" spans="1:3">
      <c r="A623" s="270" t="s">
        <v>511</v>
      </c>
      <c r="B623">
        <v>922</v>
      </c>
      <c r="C623" t="str">
        <f t="shared" si="9"/>
        <v>http://web.ska2.go.th/opec/pattani2562/popup2.php?name=tkk7&amp;file=readtkk7_1&amp;id=922</v>
      </c>
    </row>
    <row r="624" spans="1:3">
      <c r="A624" s="270" t="s">
        <v>511</v>
      </c>
      <c r="B624">
        <v>923</v>
      </c>
      <c r="C624" t="str">
        <f t="shared" si="9"/>
        <v>http://web.ska2.go.th/opec/pattani2562/popup2.php?name=tkk7&amp;file=readtkk7_1&amp;id=923</v>
      </c>
    </row>
    <row r="625" spans="1:3">
      <c r="A625" s="270" t="s">
        <v>511</v>
      </c>
      <c r="B625">
        <v>924</v>
      </c>
      <c r="C625" t="str">
        <f t="shared" si="9"/>
        <v>http://web.ska2.go.th/opec/pattani2562/popup2.php?name=tkk7&amp;file=readtkk7_1&amp;id=924</v>
      </c>
    </row>
    <row r="626" spans="1:3">
      <c r="A626" s="270" t="s">
        <v>511</v>
      </c>
      <c r="B626">
        <v>925</v>
      </c>
      <c r="C626" t="str">
        <f t="shared" si="9"/>
        <v>http://web.ska2.go.th/opec/pattani2562/popup2.php?name=tkk7&amp;file=readtkk7_1&amp;id=925</v>
      </c>
    </row>
    <row r="627" spans="1:3">
      <c r="A627" s="270" t="s">
        <v>511</v>
      </c>
      <c r="B627">
        <v>926</v>
      </c>
      <c r="C627" t="str">
        <f t="shared" si="9"/>
        <v>http://web.ska2.go.th/opec/pattani2562/popup2.php?name=tkk7&amp;file=readtkk7_1&amp;id=926</v>
      </c>
    </row>
    <row r="628" spans="1:3">
      <c r="A628" s="270" t="s">
        <v>511</v>
      </c>
      <c r="B628">
        <v>927</v>
      </c>
      <c r="C628" t="str">
        <f t="shared" si="9"/>
        <v>http://web.ska2.go.th/opec/pattani2562/popup2.php?name=tkk7&amp;file=readtkk7_1&amp;id=927</v>
      </c>
    </row>
    <row r="629" spans="1:3">
      <c r="A629" s="270" t="s">
        <v>511</v>
      </c>
      <c r="B629">
        <v>928</v>
      </c>
      <c r="C629" t="str">
        <f t="shared" si="9"/>
        <v>http://web.ska2.go.th/opec/pattani2562/popup2.php?name=tkk7&amp;file=readtkk7_1&amp;id=928</v>
      </c>
    </row>
    <row r="630" spans="1:3">
      <c r="A630" s="270" t="s">
        <v>511</v>
      </c>
      <c r="B630">
        <v>929</v>
      </c>
      <c r="C630" t="str">
        <f t="shared" si="9"/>
        <v>http://web.ska2.go.th/opec/pattani2562/popup2.php?name=tkk7&amp;file=readtkk7_1&amp;id=929</v>
      </c>
    </row>
    <row r="631" spans="1:3">
      <c r="A631" s="270" t="s">
        <v>511</v>
      </c>
      <c r="B631">
        <v>930</v>
      </c>
      <c r="C631" t="str">
        <f t="shared" si="9"/>
        <v>http://web.ska2.go.th/opec/pattani2562/popup2.php?name=tkk7&amp;file=readtkk7_1&amp;id=930</v>
      </c>
    </row>
    <row r="632" spans="1:3">
      <c r="A632" s="270" t="s">
        <v>511</v>
      </c>
      <c r="B632">
        <v>931</v>
      </c>
      <c r="C632" t="str">
        <f t="shared" si="9"/>
        <v>http://web.ska2.go.th/opec/pattani2562/popup2.php?name=tkk7&amp;file=readtkk7_1&amp;id=931</v>
      </c>
    </row>
    <row r="633" spans="1:3">
      <c r="A633" s="270" t="s">
        <v>511</v>
      </c>
      <c r="B633">
        <v>932</v>
      </c>
      <c r="C633" t="str">
        <f t="shared" si="9"/>
        <v>http://web.ska2.go.th/opec/pattani2562/popup2.php?name=tkk7&amp;file=readtkk7_1&amp;id=932</v>
      </c>
    </row>
    <row r="634" spans="1:3">
      <c r="A634" s="270" t="s">
        <v>511</v>
      </c>
      <c r="B634">
        <v>933</v>
      </c>
      <c r="C634" t="str">
        <f t="shared" si="9"/>
        <v>http://web.ska2.go.th/opec/pattani2562/popup2.php?name=tkk7&amp;file=readtkk7_1&amp;id=933</v>
      </c>
    </row>
    <row r="635" spans="1:3">
      <c r="A635" s="270" t="s">
        <v>511</v>
      </c>
      <c r="B635">
        <v>934</v>
      </c>
      <c r="C635" t="str">
        <f t="shared" si="9"/>
        <v>http://web.ska2.go.th/opec/pattani2562/popup2.php?name=tkk7&amp;file=readtkk7_1&amp;id=934</v>
      </c>
    </row>
    <row r="636" spans="1:3">
      <c r="A636" s="270" t="s">
        <v>511</v>
      </c>
      <c r="B636">
        <v>935</v>
      </c>
      <c r="C636" t="str">
        <f t="shared" si="9"/>
        <v>http://web.ska2.go.th/opec/pattani2562/popup2.php?name=tkk7&amp;file=readtkk7_1&amp;id=935</v>
      </c>
    </row>
    <row r="637" spans="1:3">
      <c r="A637" s="270" t="s">
        <v>511</v>
      </c>
      <c r="B637">
        <v>936</v>
      </c>
      <c r="C637" t="str">
        <f t="shared" si="9"/>
        <v>http://web.ska2.go.th/opec/pattani2562/popup2.php?name=tkk7&amp;file=readtkk7_1&amp;id=936</v>
      </c>
    </row>
    <row r="638" spans="1:3">
      <c r="A638" s="270" t="s">
        <v>511</v>
      </c>
      <c r="B638">
        <v>937</v>
      </c>
      <c r="C638" t="str">
        <f t="shared" si="9"/>
        <v>http://web.ska2.go.th/opec/pattani2562/popup2.php?name=tkk7&amp;file=readtkk7_1&amp;id=937</v>
      </c>
    </row>
    <row r="639" spans="1:3">
      <c r="A639" s="270" t="s">
        <v>511</v>
      </c>
      <c r="B639">
        <v>938</v>
      </c>
      <c r="C639" t="str">
        <f t="shared" si="9"/>
        <v>http://web.ska2.go.th/opec/pattani2562/popup2.php?name=tkk7&amp;file=readtkk7_1&amp;id=938</v>
      </c>
    </row>
    <row r="640" spans="1:3">
      <c r="A640" s="270" t="s">
        <v>511</v>
      </c>
      <c r="B640">
        <v>939</v>
      </c>
      <c r="C640" t="str">
        <f t="shared" si="9"/>
        <v>http://web.ska2.go.th/opec/pattani2562/popup2.php?name=tkk7&amp;file=readtkk7_1&amp;id=939</v>
      </c>
    </row>
    <row r="641" spans="1:3">
      <c r="A641" s="270" t="s">
        <v>511</v>
      </c>
      <c r="B641">
        <v>940</v>
      </c>
      <c r="C641" t="str">
        <f t="shared" si="9"/>
        <v>http://web.ska2.go.th/opec/pattani2562/popup2.php?name=tkk7&amp;file=readtkk7_1&amp;id=940</v>
      </c>
    </row>
    <row r="642" spans="1:3">
      <c r="A642" s="270" t="s">
        <v>511</v>
      </c>
      <c r="B642">
        <v>941</v>
      </c>
      <c r="C642" t="str">
        <f t="shared" ref="C642:C705" si="10">A642&amp;B642</f>
        <v>http://web.ska2.go.th/opec/pattani2562/popup2.php?name=tkk7&amp;file=readtkk7_1&amp;id=941</v>
      </c>
    </row>
    <row r="643" spans="1:3">
      <c r="A643" s="270" t="s">
        <v>511</v>
      </c>
      <c r="B643">
        <v>942</v>
      </c>
      <c r="C643" t="str">
        <f t="shared" si="10"/>
        <v>http://web.ska2.go.th/opec/pattani2562/popup2.php?name=tkk7&amp;file=readtkk7_1&amp;id=942</v>
      </c>
    </row>
    <row r="644" spans="1:3">
      <c r="A644" s="270" t="s">
        <v>511</v>
      </c>
      <c r="B644">
        <v>943</v>
      </c>
      <c r="C644" t="str">
        <f t="shared" si="10"/>
        <v>http://web.ska2.go.th/opec/pattani2562/popup2.php?name=tkk7&amp;file=readtkk7_1&amp;id=943</v>
      </c>
    </row>
    <row r="645" spans="1:3">
      <c r="A645" s="270" t="s">
        <v>511</v>
      </c>
      <c r="B645">
        <v>944</v>
      </c>
      <c r="C645" t="str">
        <f t="shared" si="10"/>
        <v>http://web.ska2.go.th/opec/pattani2562/popup2.php?name=tkk7&amp;file=readtkk7_1&amp;id=944</v>
      </c>
    </row>
    <row r="646" spans="1:3">
      <c r="A646" s="270" t="s">
        <v>511</v>
      </c>
      <c r="B646">
        <v>945</v>
      </c>
      <c r="C646" t="str">
        <f t="shared" si="10"/>
        <v>http://web.ska2.go.th/opec/pattani2562/popup2.php?name=tkk7&amp;file=readtkk7_1&amp;id=945</v>
      </c>
    </row>
    <row r="647" spans="1:3">
      <c r="A647" s="270" t="s">
        <v>511</v>
      </c>
      <c r="B647">
        <v>946</v>
      </c>
      <c r="C647" t="str">
        <f t="shared" si="10"/>
        <v>http://web.ska2.go.th/opec/pattani2562/popup2.php?name=tkk7&amp;file=readtkk7_1&amp;id=946</v>
      </c>
    </row>
    <row r="648" spans="1:3">
      <c r="A648" s="270" t="s">
        <v>511</v>
      </c>
      <c r="B648">
        <v>947</v>
      </c>
      <c r="C648" t="str">
        <f t="shared" si="10"/>
        <v>http://web.ska2.go.th/opec/pattani2562/popup2.php?name=tkk7&amp;file=readtkk7_1&amp;id=947</v>
      </c>
    </row>
    <row r="649" spans="1:3">
      <c r="A649" s="270" t="s">
        <v>511</v>
      </c>
      <c r="B649">
        <v>948</v>
      </c>
      <c r="C649" t="str">
        <f t="shared" si="10"/>
        <v>http://web.ska2.go.th/opec/pattani2562/popup2.php?name=tkk7&amp;file=readtkk7_1&amp;id=948</v>
      </c>
    </row>
    <row r="650" spans="1:3">
      <c r="A650" s="270" t="s">
        <v>511</v>
      </c>
      <c r="B650">
        <v>949</v>
      </c>
      <c r="C650" t="str">
        <f t="shared" si="10"/>
        <v>http://web.ska2.go.th/opec/pattani2562/popup2.php?name=tkk7&amp;file=readtkk7_1&amp;id=949</v>
      </c>
    </row>
    <row r="651" spans="1:3">
      <c r="A651" s="270" t="s">
        <v>511</v>
      </c>
      <c r="B651">
        <v>950</v>
      </c>
      <c r="C651" t="str">
        <f t="shared" si="10"/>
        <v>http://web.ska2.go.th/opec/pattani2562/popup2.php?name=tkk7&amp;file=readtkk7_1&amp;id=950</v>
      </c>
    </row>
    <row r="652" spans="1:3">
      <c r="A652" s="270" t="s">
        <v>511</v>
      </c>
      <c r="B652">
        <v>951</v>
      </c>
      <c r="C652" t="str">
        <f t="shared" si="10"/>
        <v>http://web.ska2.go.th/opec/pattani2562/popup2.php?name=tkk7&amp;file=readtkk7_1&amp;id=951</v>
      </c>
    </row>
    <row r="653" spans="1:3">
      <c r="A653" s="270" t="s">
        <v>511</v>
      </c>
      <c r="B653">
        <v>952</v>
      </c>
      <c r="C653" t="str">
        <f t="shared" si="10"/>
        <v>http://web.ska2.go.th/opec/pattani2562/popup2.php?name=tkk7&amp;file=readtkk7_1&amp;id=952</v>
      </c>
    </row>
    <row r="654" spans="1:3">
      <c r="A654" s="270" t="s">
        <v>511</v>
      </c>
      <c r="B654">
        <v>953</v>
      </c>
      <c r="C654" t="str">
        <f t="shared" si="10"/>
        <v>http://web.ska2.go.th/opec/pattani2562/popup2.php?name=tkk7&amp;file=readtkk7_1&amp;id=953</v>
      </c>
    </row>
    <row r="655" spans="1:3">
      <c r="A655" s="270" t="s">
        <v>511</v>
      </c>
      <c r="B655">
        <v>954</v>
      </c>
      <c r="C655" t="str">
        <f t="shared" si="10"/>
        <v>http://web.ska2.go.th/opec/pattani2562/popup2.php?name=tkk7&amp;file=readtkk7_1&amp;id=954</v>
      </c>
    </row>
    <row r="656" spans="1:3">
      <c r="A656" s="270" t="s">
        <v>511</v>
      </c>
      <c r="B656">
        <v>955</v>
      </c>
      <c r="C656" t="str">
        <f t="shared" si="10"/>
        <v>http://web.ska2.go.th/opec/pattani2562/popup2.php?name=tkk7&amp;file=readtkk7_1&amp;id=955</v>
      </c>
    </row>
    <row r="657" spans="1:3">
      <c r="A657" s="270" t="s">
        <v>511</v>
      </c>
      <c r="B657">
        <v>956</v>
      </c>
      <c r="C657" t="str">
        <f t="shared" si="10"/>
        <v>http://web.ska2.go.th/opec/pattani2562/popup2.php?name=tkk7&amp;file=readtkk7_1&amp;id=956</v>
      </c>
    </row>
    <row r="658" spans="1:3">
      <c r="A658" s="270" t="s">
        <v>511</v>
      </c>
      <c r="B658">
        <v>957</v>
      </c>
      <c r="C658" t="str">
        <f t="shared" si="10"/>
        <v>http://web.ska2.go.th/opec/pattani2562/popup2.php?name=tkk7&amp;file=readtkk7_1&amp;id=957</v>
      </c>
    </row>
    <row r="659" spans="1:3">
      <c r="A659" s="270" t="s">
        <v>511</v>
      </c>
      <c r="B659">
        <v>958</v>
      </c>
      <c r="C659" t="str">
        <f t="shared" si="10"/>
        <v>http://web.ska2.go.th/opec/pattani2562/popup2.php?name=tkk7&amp;file=readtkk7_1&amp;id=958</v>
      </c>
    </row>
    <row r="660" spans="1:3">
      <c r="A660" s="270" t="s">
        <v>511</v>
      </c>
      <c r="B660">
        <v>959</v>
      </c>
      <c r="C660" t="str">
        <f t="shared" si="10"/>
        <v>http://web.ska2.go.th/opec/pattani2562/popup2.php?name=tkk7&amp;file=readtkk7_1&amp;id=959</v>
      </c>
    </row>
    <row r="661" spans="1:3">
      <c r="A661" s="270" t="s">
        <v>511</v>
      </c>
      <c r="B661">
        <v>960</v>
      </c>
      <c r="C661" t="str">
        <f t="shared" si="10"/>
        <v>http://web.ska2.go.th/opec/pattani2562/popup2.php?name=tkk7&amp;file=readtkk7_1&amp;id=960</v>
      </c>
    </row>
    <row r="662" spans="1:3">
      <c r="A662" s="270" t="s">
        <v>511</v>
      </c>
      <c r="B662">
        <v>961</v>
      </c>
      <c r="C662" t="str">
        <f t="shared" si="10"/>
        <v>http://web.ska2.go.th/opec/pattani2562/popup2.php?name=tkk7&amp;file=readtkk7_1&amp;id=961</v>
      </c>
    </row>
    <row r="663" spans="1:3">
      <c r="A663" s="270" t="s">
        <v>511</v>
      </c>
      <c r="B663">
        <v>962</v>
      </c>
      <c r="C663" t="str">
        <f t="shared" si="10"/>
        <v>http://web.ska2.go.th/opec/pattani2562/popup2.php?name=tkk7&amp;file=readtkk7_1&amp;id=962</v>
      </c>
    </row>
    <row r="664" spans="1:3">
      <c r="A664" s="270" t="s">
        <v>511</v>
      </c>
      <c r="B664">
        <v>963</v>
      </c>
      <c r="C664" t="str">
        <f t="shared" si="10"/>
        <v>http://web.ska2.go.th/opec/pattani2562/popup2.php?name=tkk7&amp;file=readtkk7_1&amp;id=963</v>
      </c>
    </row>
    <row r="665" spans="1:3">
      <c r="A665" s="270" t="s">
        <v>511</v>
      </c>
      <c r="B665">
        <v>964</v>
      </c>
      <c r="C665" t="str">
        <f t="shared" si="10"/>
        <v>http://web.ska2.go.th/opec/pattani2562/popup2.php?name=tkk7&amp;file=readtkk7_1&amp;id=964</v>
      </c>
    </row>
    <row r="666" spans="1:3">
      <c r="A666" s="270" t="s">
        <v>511</v>
      </c>
      <c r="B666">
        <v>965</v>
      </c>
      <c r="C666" t="str">
        <f t="shared" si="10"/>
        <v>http://web.ska2.go.th/opec/pattani2562/popup2.php?name=tkk7&amp;file=readtkk7_1&amp;id=965</v>
      </c>
    </row>
    <row r="667" spans="1:3">
      <c r="A667" s="270" t="s">
        <v>511</v>
      </c>
      <c r="B667">
        <v>966</v>
      </c>
      <c r="C667" t="str">
        <f t="shared" si="10"/>
        <v>http://web.ska2.go.th/opec/pattani2562/popup2.php?name=tkk7&amp;file=readtkk7_1&amp;id=966</v>
      </c>
    </row>
    <row r="668" spans="1:3">
      <c r="A668" s="270" t="s">
        <v>511</v>
      </c>
      <c r="B668">
        <v>967</v>
      </c>
      <c r="C668" t="str">
        <f t="shared" si="10"/>
        <v>http://web.ska2.go.th/opec/pattani2562/popup2.php?name=tkk7&amp;file=readtkk7_1&amp;id=967</v>
      </c>
    </row>
    <row r="669" spans="1:3">
      <c r="A669" s="270" t="s">
        <v>511</v>
      </c>
      <c r="B669">
        <v>968</v>
      </c>
      <c r="C669" t="str">
        <f t="shared" si="10"/>
        <v>http://web.ska2.go.th/opec/pattani2562/popup2.php?name=tkk7&amp;file=readtkk7_1&amp;id=968</v>
      </c>
    </row>
    <row r="670" spans="1:3">
      <c r="A670" s="270" t="s">
        <v>511</v>
      </c>
      <c r="B670">
        <v>969</v>
      </c>
      <c r="C670" t="str">
        <f t="shared" si="10"/>
        <v>http://web.ska2.go.th/opec/pattani2562/popup2.php?name=tkk7&amp;file=readtkk7_1&amp;id=969</v>
      </c>
    </row>
    <row r="671" spans="1:3">
      <c r="A671" s="270" t="s">
        <v>511</v>
      </c>
      <c r="B671">
        <v>970</v>
      </c>
      <c r="C671" t="str">
        <f t="shared" si="10"/>
        <v>http://web.ska2.go.th/opec/pattani2562/popup2.php?name=tkk7&amp;file=readtkk7_1&amp;id=970</v>
      </c>
    </row>
    <row r="672" spans="1:3">
      <c r="A672" s="270" t="s">
        <v>511</v>
      </c>
      <c r="B672">
        <v>971</v>
      </c>
      <c r="C672" t="str">
        <f t="shared" si="10"/>
        <v>http://web.ska2.go.th/opec/pattani2562/popup2.php?name=tkk7&amp;file=readtkk7_1&amp;id=971</v>
      </c>
    </row>
    <row r="673" spans="1:3">
      <c r="A673" s="270" t="s">
        <v>511</v>
      </c>
      <c r="B673">
        <v>972</v>
      </c>
      <c r="C673" t="str">
        <f t="shared" si="10"/>
        <v>http://web.ska2.go.th/opec/pattani2562/popup2.php?name=tkk7&amp;file=readtkk7_1&amp;id=972</v>
      </c>
    </row>
    <row r="674" spans="1:3">
      <c r="A674" s="270" t="s">
        <v>511</v>
      </c>
      <c r="B674">
        <v>973</v>
      </c>
      <c r="C674" t="str">
        <f t="shared" si="10"/>
        <v>http://web.ska2.go.th/opec/pattani2562/popup2.php?name=tkk7&amp;file=readtkk7_1&amp;id=973</v>
      </c>
    </row>
    <row r="675" spans="1:3">
      <c r="A675" s="270" t="s">
        <v>511</v>
      </c>
      <c r="B675">
        <v>974</v>
      </c>
      <c r="C675" t="str">
        <f t="shared" si="10"/>
        <v>http://web.ska2.go.th/opec/pattani2562/popup2.php?name=tkk7&amp;file=readtkk7_1&amp;id=974</v>
      </c>
    </row>
    <row r="676" spans="1:3">
      <c r="A676" s="270" t="s">
        <v>511</v>
      </c>
      <c r="B676">
        <v>975</v>
      </c>
      <c r="C676" t="str">
        <f t="shared" si="10"/>
        <v>http://web.ska2.go.th/opec/pattani2562/popup2.php?name=tkk7&amp;file=readtkk7_1&amp;id=975</v>
      </c>
    </row>
    <row r="677" spans="1:3">
      <c r="A677" s="270" t="s">
        <v>511</v>
      </c>
      <c r="B677">
        <v>976</v>
      </c>
      <c r="C677" t="str">
        <f t="shared" si="10"/>
        <v>http://web.ska2.go.th/opec/pattani2562/popup2.php?name=tkk7&amp;file=readtkk7_1&amp;id=976</v>
      </c>
    </row>
    <row r="678" spans="1:3">
      <c r="A678" s="270" t="s">
        <v>511</v>
      </c>
      <c r="B678">
        <v>977</v>
      </c>
      <c r="C678" t="str">
        <f t="shared" si="10"/>
        <v>http://web.ska2.go.th/opec/pattani2562/popup2.php?name=tkk7&amp;file=readtkk7_1&amp;id=977</v>
      </c>
    </row>
    <row r="679" spans="1:3">
      <c r="A679" s="270" t="s">
        <v>511</v>
      </c>
      <c r="B679">
        <v>978</v>
      </c>
      <c r="C679" t="str">
        <f t="shared" si="10"/>
        <v>http://web.ska2.go.th/opec/pattani2562/popup2.php?name=tkk7&amp;file=readtkk7_1&amp;id=978</v>
      </c>
    </row>
    <row r="680" spans="1:3">
      <c r="A680" s="270" t="s">
        <v>511</v>
      </c>
      <c r="B680">
        <v>979</v>
      </c>
      <c r="C680" t="str">
        <f t="shared" si="10"/>
        <v>http://web.ska2.go.th/opec/pattani2562/popup2.php?name=tkk7&amp;file=readtkk7_1&amp;id=979</v>
      </c>
    </row>
    <row r="681" spans="1:3">
      <c r="A681" s="270" t="s">
        <v>511</v>
      </c>
      <c r="B681">
        <v>980</v>
      </c>
      <c r="C681" t="str">
        <f t="shared" si="10"/>
        <v>http://web.ska2.go.th/opec/pattani2562/popup2.php?name=tkk7&amp;file=readtkk7_1&amp;id=980</v>
      </c>
    </row>
    <row r="682" spans="1:3">
      <c r="A682" s="270" t="s">
        <v>511</v>
      </c>
      <c r="B682">
        <v>981</v>
      </c>
      <c r="C682" t="str">
        <f t="shared" si="10"/>
        <v>http://web.ska2.go.th/opec/pattani2562/popup2.php?name=tkk7&amp;file=readtkk7_1&amp;id=981</v>
      </c>
    </row>
    <row r="683" spans="1:3">
      <c r="A683" s="270" t="s">
        <v>511</v>
      </c>
      <c r="B683">
        <v>982</v>
      </c>
      <c r="C683" t="str">
        <f t="shared" si="10"/>
        <v>http://web.ska2.go.th/opec/pattani2562/popup2.php?name=tkk7&amp;file=readtkk7_1&amp;id=982</v>
      </c>
    </row>
    <row r="684" spans="1:3">
      <c r="A684" s="270" t="s">
        <v>511</v>
      </c>
      <c r="B684">
        <v>983</v>
      </c>
      <c r="C684" t="str">
        <f t="shared" si="10"/>
        <v>http://web.ska2.go.th/opec/pattani2562/popup2.php?name=tkk7&amp;file=readtkk7_1&amp;id=983</v>
      </c>
    </row>
    <row r="685" spans="1:3">
      <c r="A685" s="270" t="s">
        <v>511</v>
      </c>
      <c r="B685">
        <v>984</v>
      </c>
      <c r="C685" t="str">
        <f t="shared" si="10"/>
        <v>http://web.ska2.go.th/opec/pattani2562/popup2.php?name=tkk7&amp;file=readtkk7_1&amp;id=984</v>
      </c>
    </row>
    <row r="686" spans="1:3">
      <c r="A686" s="270" t="s">
        <v>511</v>
      </c>
      <c r="B686">
        <v>985</v>
      </c>
      <c r="C686" t="str">
        <f t="shared" si="10"/>
        <v>http://web.ska2.go.th/opec/pattani2562/popup2.php?name=tkk7&amp;file=readtkk7_1&amp;id=985</v>
      </c>
    </row>
    <row r="687" spans="1:3">
      <c r="A687" s="270" t="s">
        <v>511</v>
      </c>
      <c r="B687">
        <v>986</v>
      </c>
      <c r="C687" t="str">
        <f t="shared" si="10"/>
        <v>http://web.ska2.go.th/opec/pattani2562/popup2.php?name=tkk7&amp;file=readtkk7_1&amp;id=986</v>
      </c>
    </row>
    <row r="688" spans="1:3">
      <c r="A688" s="270" t="s">
        <v>511</v>
      </c>
      <c r="B688">
        <v>987</v>
      </c>
      <c r="C688" t="str">
        <f t="shared" si="10"/>
        <v>http://web.ska2.go.th/opec/pattani2562/popup2.php?name=tkk7&amp;file=readtkk7_1&amp;id=987</v>
      </c>
    </row>
    <row r="689" spans="1:3">
      <c r="A689" s="270" t="s">
        <v>511</v>
      </c>
      <c r="B689">
        <v>988</v>
      </c>
      <c r="C689" t="str">
        <f t="shared" si="10"/>
        <v>http://web.ska2.go.th/opec/pattani2562/popup2.php?name=tkk7&amp;file=readtkk7_1&amp;id=988</v>
      </c>
    </row>
    <row r="690" spans="1:3">
      <c r="A690" s="270" t="s">
        <v>511</v>
      </c>
      <c r="B690">
        <v>989</v>
      </c>
      <c r="C690" t="str">
        <f t="shared" si="10"/>
        <v>http://web.ska2.go.th/opec/pattani2562/popup2.php?name=tkk7&amp;file=readtkk7_1&amp;id=989</v>
      </c>
    </row>
    <row r="691" spans="1:3">
      <c r="A691" s="270" t="s">
        <v>511</v>
      </c>
      <c r="B691">
        <v>990</v>
      </c>
      <c r="C691" t="str">
        <f t="shared" si="10"/>
        <v>http://web.ska2.go.th/opec/pattani2562/popup2.php?name=tkk7&amp;file=readtkk7_1&amp;id=990</v>
      </c>
    </row>
    <row r="692" spans="1:3">
      <c r="A692" s="270" t="s">
        <v>511</v>
      </c>
      <c r="B692">
        <v>991</v>
      </c>
      <c r="C692" t="str">
        <f t="shared" si="10"/>
        <v>http://web.ska2.go.th/opec/pattani2562/popup2.php?name=tkk7&amp;file=readtkk7_1&amp;id=991</v>
      </c>
    </row>
    <row r="693" spans="1:3">
      <c r="A693" s="270" t="s">
        <v>511</v>
      </c>
      <c r="B693">
        <v>992</v>
      </c>
      <c r="C693" t="str">
        <f t="shared" si="10"/>
        <v>http://web.ska2.go.th/opec/pattani2562/popup2.php?name=tkk7&amp;file=readtkk7_1&amp;id=992</v>
      </c>
    </row>
    <row r="694" spans="1:3">
      <c r="A694" s="270" t="s">
        <v>511</v>
      </c>
      <c r="B694">
        <v>993</v>
      </c>
      <c r="C694" t="str">
        <f t="shared" si="10"/>
        <v>http://web.ska2.go.th/opec/pattani2562/popup2.php?name=tkk7&amp;file=readtkk7_1&amp;id=993</v>
      </c>
    </row>
    <row r="695" spans="1:3">
      <c r="A695" s="270" t="s">
        <v>511</v>
      </c>
      <c r="B695">
        <v>994</v>
      </c>
      <c r="C695" t="str">
        <f t="shared" si="10"/>
        <v>http://web.ska2.go.th/opec/pattani2562/popup2.php?name=tkk7&amp;file=readtkk7_1&amp;id=994</v>
      </c>
    </row>
    <row r="696" spans="1:3">
      <c r="A696" s="270" t="s">
        <v>511</v>
      </c>
      <c r="B696">
        <v>995</v>
      </c>
      <c r="C696" t="str">
        <f t="shared" si="10"/>
        <v>http://web.ska2.go.th/opec/pattani2562/popup2.php?name=tkk7&amp;file=readtkk7_1&amp;id=995</v>
      </c>
    </row>
    <row r="697" spans="1:3">
      <c r="A697" s="270" t="s">
        <v>511</v>
      </c>
      <c r="B697">
        <v>996</v>
      </c>
      <c r="C697" t="str">
        <f t="shared" si="10"/>
        <v>http://web.ska2.go.th/opec/pattani2562/popup2.php?name=tkk7&amp;file=readtkk7_1&amp;id=996</v>
      </c>
    </row>
    <row r="698" spans="1:3">
      <c r="A698" s="270" t="s">
        <v>511</v>
      </c>
      <c r="B698">
        <v>997</v>
      </c>
      <c r="C698" t="str">
        <f t="shared" si="10"/>
        <v>http://web.ska2.go.th/opec/pattani2562/popup2.php?name=tkk7&amp;file=readtkk7_1&amp;id=997</v>
      </c>
    </row>
    <row r="699" spans="1:3">
      <c r="A699" s="270" t="s">
        <v>511</v>
      </c>
      <c r="B699">
        <v>998</v>
      </c>
      <c r="C699" t="str">
        <f t="shared" si="10"/>
        <v>http://web.ska2.go.th/opec/pattani2562/popup2.php?name=tkk7&amp;file=readtkk7_1&amp;id=998</v>
      </c>
    </row>
    <row r="700" spans="1:3">
      <c r="A700" s="270" t="s">
        <v>511</v>
      </c>
      <c r="B700">
        <v>999</v>
      </c>
      <c r="C700" t="str">
        <f t="shared" si="10"/>
        <v>http://web.ska2.go.th/opec/pattani2562/popup2.php?name=tkk7&amp;file=readtkk7_1&amp;id=999</v>
      </c>
    </row>
    <row r="701" spans="1:3">
      <c r="A701" s="270" t="s">
        <v>511</v>
      </c>
      <c r="B701">
        <v>1000</v>
      </c>
      <c r="C701" t="str">
        <f t="shared" si="10"/>
        <v>http://web.ska2.go.th/opec/pattani2562/popup2.php?name=tkk7&amp;file=readtkk7_1&amp;id=1000</v>
      </c>
    </row>
    <row r="702" spans="1:3">
      <c r="A702" s="270" t="s">
        <v>511</v>
      </c>
      <c r="B702">
        <v>1001</v>
      </c>
      <c r="C702" t="str">
        <f t="shared" si="10"/>
        <v>http://web.ska2.go.th/opec/pattani2562/popup2.php?name=tkk7&amp;file=readtkk7_1&amp;id=1001</v>
      </c>
    </row>
    <row r="703" spans="1:3">
      <c r="A703" s="270" t="s">
        <v>511</v>
      </c>
      <c r="B703">
        <v>1002</v>
      </c>
      <c r="C703" t="str">
        <f t="shared" si="10"/>
        <v>http://web.ska2.go.th/opec/pattani2562/popup2.php?name=tkk7&amp;file=readtkk7_1&amp;id=1002</v>
      </c>
    </row>
    <row r="704" spans="1:3">
      <c r="A704" s="270" t="s">
        <v>511</v>
      </c>
      <c r="B704">
        <v>1003</v>
      </c>
      <c r="C704" t="str">
        <f t="shared" si="10"/>
        <v>http://web.ska2.go.th/opec/pattani2562/popup2.php?name=tkk7&amp;file=readtkk7_1&amp;id=1003</v>
      </c>
    </row>
    <row r="705" spans="1:3">
      <c r="A705" s="270" t="s">
        <v>511</v>
      </c>
      <c r="B705">
        <v>1004</v>
      </c>
      <c r="C705" t="str">
        <f t="shared" si="10"/>
        <v>http://web.ska2.go.th/opec/pattani2562/popup2.php?name=tkk7&amp;file=readtkk7_1&amp;id=1004</v>
      </c>
    </row>
    <row r="706" spans="1:3">
      <c r="A706" s="270" t="s">
        <v>511</v>
      </c>
      <c r="B706">
        <v>1005</v>
      </c>
      <c r="C706" t="str">
        <f t="shared" ref="C706:C755" si="11">A706&amp;B706</f>
        <v>http://web.ska2.go.th/opec/pattani2562/popup2.php?name=tkk7&amp;file=readtkk7_1&amp;id=1005</v>
      </c>
    </row>
    <row r="707" spans="1:3">
      <c r="A707" s="270" t="s">
        <v>511</v>
      </c>
      <c r="B707">
        <v>1006</v>
      </c>
      <c r="C707" t="str">
        <f t="shared" si="11"/>
        <v>http://web.ska2.go.th/opec/pattani2562/popup2.php?name=tkk7&amp;file=readtkk7_1&amp;id=1006</v>
      </c>
    </row>
    <row r="708" spans="1:3">
      <c r="A708" s="270" t="s">
        <v>511</v>
      </c>
      <c r="B708">
        <v>1007</v>
      </c>
      <c r="C708" t="str">
        <f t="shared" si="11"/>
        <v>http://web.ska2.go.th/opec/pattani2562/popup2.php?name=tkk7&amp;file=readtkk7_1&amp;id=1007</v>
      </c>
    </row>
    <row r="709" spans="1:3">
      <c r="A709" s="270" t="s">
        <v>511</v>
      </c>
      <c r="B709">
        <v>1008</v>
      </c>
      <c r="C709" t="str">
        <f t="shared" si="11"/>
        <v>http://web.ska2.go.th/opec/pattani2562/popup2.php?name=tkk7&amp;file=readtkk7_1&amp;id=1008</v>
      </c>
    </row>
    <row r="710" spans="1:3">
      <c r="A710" s="270" t="s">
        <v>511</v>
      </c>
      <c r="B710">
        <v>1009</v>
      </c>
      <c r="C710" t="str">
        <f t="shared" si="11"/>
        <v>http://web.ska2.go.th/opec/pattani2562/popup2.php?name=tkk7&amp;file=readtkk7_1&amp;id=1009</v>
      </c>
    </row>
    <row r="711" spans="1:3">
      <c r="A711" s="270" t="s">
        <v>511</v>
      </c>
      <c r="B711">
        <v>1010</v>
      </c>
      <c r="C711" t="str">
        <f t="shared" si="11"/>
        <v>http://web.ska2.go.th/opec/pattani2562/popup2.php?name=tkk7&amp;file=readtkk7_1&amp;id=1010</v>
      </c>
    </row>
    <row r="712" spans="1:3">
      <c r="A712" s="270" t="s">
        <v>511</v>
      </c>
      <c r="B712">
        <v>1011</v>
      </c>
      <c r="C712" t="str">
        <f t="shared" si="11"/>
        <v>http://web.ska2.go.th/opec/pattani2562/popup2.php?name=tkk7&amp;file=readtkk7_1&amp;id=1011</v>
      </c>
    </row>
    <row r="713" spans="1:3">
      <c r="A713" s="270" t="s">
        <v>511</v>
      </c>
      <c r="B713">
        <v>1012</v>
      </c>
      <c r="C713" t="str">
        <f t="shared" si="11"/>
        <v>http://web.ska2.go.th/opec/pattani2562/popup2.php?name=tkk7&amp;file=readtkk7_1&amp;id=1012</v>
      </c>
    </row>
    <row r="714" spans="1:3">
      <c r="A714" s="270" t="s">
        <v>511</v>
      </c>
      <c r="B714">
        <v>1013</v>
      </c>
      <c r="C714" t="str">
        <f t="shared" si="11"/>
        <v>http://web.ska2.go.th/opec/pattani2562/popup2.php?name=tkk7&amp;file=readtkk7_1&amp;id=1013</v>
      </c>
    </row>
    <row r="715" spans="1:3">
      <c r="A715" s="270" t="s">
        <v>511</v>
      </c>
      <c r="B715">
        <v>1014</v>
      </c>
      <c r="C715" t="str">
        <f t="shared" si="11"/>
        <v>http://web.ska2.go.th/opec/pattani2562/popup2.php?name=tkk7&amp;file=readtkk7_1&amp;id=1014</v>
      </c>
    </row>
    <row r="716" spans="1:3">
      <c r="A716" s="270" t="s">
        <v>511</v>
      </c>
      <c r="B716">
        <v>1015</v>
      </c>
      <c r="C716" t="str">
        <f t="shared" si="11"/>
        <v>http://web.ska2.go.th/opec/pattani2562/popup2.php?name=tkk7&amp;file=readtkk7_1&amp;id=1015</v>
      </c>
    </row>
    <row r="717" spans="1:3">
      <c r="A717" s="270" t="s">
        <v>511</v>
      </c>
      <c r="B717">
        <v>1016</v>
      </c>
      <c r="C717" t="str">
        <f t="shared" si="11"/>
        <v>http://web.ska2.go.th/opec/pattani2562/popup2.php?name=tkk7&amp;file=readtkk7_1&amp;id=1016</v>
      </c>
    </row>
    <row r="718" spans="1:3">
      <c r="A718" s="270" t="s">
        <v>511</v>
      </c>
      <c r="B718">
        <v>1017</v>
      </c>
      <c r="C718" t="str">
        <f t="shared" si="11"/>
        <v>http://web.ska2.go.th/opec/pattani2562/popup2.php?name=tkk7&amp;file=readtkk7_1&amp;id=1017</v>
      </c>
    </row>
    <row r="719" spans="1:3">
      <c r="A719" s="270" t="s">
        <v>511</v>
      </c>
      <c r="B719">
        <v>1018</v>
      </c>
      <c r="C719" t="str">
        <f t="shared" si="11"/>
        <v>http://web.ska2.go.th/opec/pattani2562/popup2.php?name=tkk7&amp;file=readtkk7_1&amp;id=1018</v>
      </c>
    </row>
    <row r="720" spans="1:3">
      <c r="A720" s="270" t="s">
        <v>511</v>
      </c>
      <c r="B720">
        <v>1019</v>
      </c>
      <c r="C720" t="str">
        <f t="shared" si="11"/>
        <v>http://web.ska2.go.th/opec/pattani2562/popup2.php?name=tkk7&amp;file=readtkk7_1&amp;id=1019</v>
      </c>
    </row>
    <row r="721" spans="1:3">
      <c r="A721" s="270" t="s">
        <v>511</v>
      </c>
      <c r="B721">
        <v>1020</v>
      </c>
      <c r="C721" t="str">
        <f t="shared" si="11"/>
        <v>http://web.ska2.go.th/opec/pattani2562/popup2.php?name=tkk7&amp;file=readtkk7_1&amp;id=1020</v>
      </c>
    </row>
    <row r="722" spans="1:3">
      <c r="A722" s="270" t="s">
        <v>511</v>
      </c>
      <c r="B722">
        <v>1021</v>
      </c>
      <c r="C722" t="str">
        <f t="shared" si="11"/>
        <v>http://web.ska2.go.th/opec/pattani2562/popup2.php?name=tkk7&amp;file=readtkk7_1&amp;id=1021</v>
      </c>
    </row>
    <row r="723" spans="1:3">
      <c r="A723" s="270" t="s">
        <v>511</v>
      </c>
      <c r="B723">
        <v>1022</v>
      </c>
      <c r="C723" t="str">
        <f t="shared" si="11"/>
        <v>http://web.ska2.go.th/opec/pattani2562/popup2.php?name=tkk7&amp;file=readtkk7_1&amp;id=1022</v>
      </c>
    </row>
    <row r="724" spans="1:3">
      <c r="A724" s="270" t="s">
        <v>511</v>
      </c>
      <c r="B724">
        <v>1023</v>
      </c>
      <c r="C724" t="str">
        <f t="shared" si="11"/>
        <v>http://web.ska2.go.th/opec/pattani2562/popup2.php?name=tkk7&amp;file=readtkk7_1&amp;id=1023</v>
      </c>
    </row>
    <row r="725" spans="1:3">
      <c r="A725" s="270" t="s">
        <v>511</v>
      </c>
      <c r="B725">
        <v>1024</v>
      </c>
      <c r="C725" t="str">
        <f t="shared" si="11"/>
        <v>http://web.ska2.go.th/opec/pattani2562/popup2.php?name=tkk7&amp;file=readtkk7_1&amp;id=1024</v>
      </c>
    </row>
    <row r="726" spans="1:3">
      <c r="A726" s="270" t="s">
        <v>511</v>
      </c>
      <c r="B726">
        <v>1025</v>
      </c>
      <c r="C726" t="str">
        <f t="shared" si="11"/>
        <v>http://web.ska2.go.th/opec/pattani2562/popup2.php?name=tkk7&amp;file=readtkk7_1&amp;id=1025</v>
      </c>
    </row>
    <row r="727" spans="1:3">
      <c r="A727" s="270" t="s">
        <v>511</v>
      </c>
      <c r="B727">
        <v>1026</v>
      </c>
      <c r="C727" t="str">
        <f t="shared" si="11"/>
        <v>http://web.ska2.go.th/opec/pattani2562/popup2.php?name=tkk7&amp;file=readtkk7_1&amp;id=1026</v>
      </c>
    </row>
    <row r="728" spans="1:3">
      <c r="A728" s="270" t="s">
        <v>511</v>
      </c>
      <c r="B728">
        <v>1027</v>
      </c>
      <c r="C728" t="str">
        <f t="shared" si="11"/>
        <v>http://web.ska2.go.th/opec/pattani2562/popup2.php?name=tkk7&amp;file=readtkk7_1&amp;id=1027</v>
      </c>
    </row>
    <row r="729" spans="1:3">
      <c r="A729" s="270" t="s">
        <v>511</v>
      </c>
      <c r="B729">
        <v>1028</v>
      </c>
      <c r="C729" t="str">
        <f t="shared" si="11"/>
        <v>http://web.ska2.go.th/opec/pattani2562/popup2.php?name=tkk7&amp;file=readtkk7_1&amp;id=1028</v>
      </c>
    </row>
    <row r="730" spans="1:3">
      <c r="A730" s="270" t="s">
        <v>511</v>
      </c>
      <c r="B730">
        <v>1029</v>
      </c>
      <c r="C730" t="str">
        <f t="shared" si="11"/>
        <v>http://web.ska2.go.th/opec/pattani2562/popup2.php?name=tkk7&amp;file=readtkk7_1&amp;id=1029</v>
      </c>
    </row>
    <row r="731" spans="1:3">
      <c r="A731" s="270" t="s">
        <v>511</v>
      </c>
      <c r="B731">
        <v>1030</v>
      </c>
      <c r="C731" t="str">
        <f t="shared" si="11"/>
        <v>http://web.ska2.go.th/opec/pattani2562/popup2.php?name=tkk7&amp;file=readtkk7_1&amp;id=1030</v>
      </c>
    </row>
    <row r="732" spans="1:3">
      <c r="A732" s="270" t="s">
        <v>511</v>
      </c>
      <c r="B732">
        <v>1031</v>
      </c>
      <c r="C732" t="str">
        <f t="shared" si="11"/>
        <v>http://web.ska2.go.th/opec/pattani2562/popup2.php?name=tkk7&amp;file=readtkk7_1&amp;id=1031</v>
      </c>
    </row>
    <row r="733" spans="1:3">
      <c r="A733" s="270" t="s">
        <v>511</v>
      </c>
      <c r="B733">
        <v>1032</v>
      </c>
      <c r="C733" t="str">
        <f t="shared" si="11"/>
        <v>http://web.ska2.go.th/opec/pattani2562/popup2.php?name=tkk7&amp;file=readtkk7_1&amp;id=1032</v>
      </c>
    </row>
    <row r="734" spans="1:3">
      <c r="A734" s="270" t="s">
        <v>511</v>
      </c>
      <c r="B734">
        <v>1033</v>
      </c>
      <c r="C734" t="str">
        <f t="shared" si="11"/>
        <v>http://web.ska2.go.th/opec/pattani2562/popup2.php?name=tkk7&amp;file=readtkk7_1&amp;id=1033</v>
      </c>
    </row>
    <row r="735" spans="1:3">
      <c r="A735" s="270" t="s">
        <v>511</v>
      </c>
      <c r="B735">
        <v>1034</v>
      </c>
      <c r="C735" t="str">
        <f t="shared" si="11"/>
        <v>http://web.ska2.go.th/opec/pattani2562/popup2.php?name=tkk7&amp;file=readtkk7_1&amp;id=1034</v>
      </c>
    </row>
    <row r="736" spans="1:3">
      <c r="A736" s="270" t="s">
        <v>511</v>
      </c>
      <c r="B736">
        <v>1035</v>
      </c>
      <c r="C736" t="str">
        <f t="shared" si="11"/>
        <v>http://web.ska2.go.th/opec/pattani2562/popup2.php?name=tkk7&amp;file=readtkk7_1&amp;id=1035</v>
      </c>
    </row>
    <row r="737" spans="1:3">
      <c r="A737" s="270" t="s">
        <v>511</v>
      </c>
      <c r="B737">
        <v>1036</v>
      </c>
      <c r="C737" t="str">
        <f t="shared" si="11"/>
        <v>http://web.ska2.go.th/opec/pattani2562/popup2.php?name=tkk7&amp;file=readtkk7_1&amp;id=1036</v>
      </c>
    </row>
    <row r="738" spans="1:3">
      <c r="A738" s="270" t="s">
        <v>511</v>
      </c>
      <c r="B738">
        <v>1037</v>
      </c>
      <c r="C738" t="str">
        <f t="shared" si="11"/>
        <v>http://web.ska2.go.th/opec/pattani2562/popup2.php?name=tkk7&amp;file=readtkk7_1&amp;id=1037</v>
      </c>
    </row>
    <row r="739" spans="1:3">
      <c r="A739" s="270" t="s">
        <v>511</v>
      </c>
      <c r="B739">
        <v>1038</v>
      </c>
      <c r="C739" t="str">
        <f t="shared" si="11"/>
        <v>http://web.ska2.go.th/opec/pattani2562/popup2.php?name=tkk7&amp;file=readtkk7_1&amp;id=1038</v>
      </c>
    </row>
    <row r="740" spans="1:3">
      <c r="A740" s="270" t="s">
        <v>511</v>
      </c>
      <c r="B740">
        <v>1039</v>
      </c>
      <c r="C740" t="str">
        <f t="shared" si="11"/>
        <v>http://web.ska2.go.th/opec/pattani2562/popup2.php?name=tkk7&amp;file=readtkk7_1&amp;id=1039</v>
      </c>
    </row>
    <row r="741" spans="1:3">
      <c r="A741" s="270" t="s">
        <v>511</v>
      </c>
      <c r="B741">
        <v>1040</v>
      </c>
      <c r="C741" t="str">
        <f t="shared" si="11"/>
        <v>http://web.ska2.go.th/opec/pattani2562/popup2.php?name=tkk7&amp;file=readtkk7_1&amp;id=1040</v>
      </c>
    </row>
    <row r="742" spans="1:3">
      <c r="A742" s="270" t="s">
        <v>511</v>
      </c>
      <c r="B742">
        <v>1041</v>
      </c>
      <c r="C742" t="str">
        <f t="shared" si="11"/>
        <v>http://web.ska2.go.th/opec/pattani2562/popup2.php?name=tkk7&amp;file=readtkk7_1&amp;id=1041</v>
      </c>
    </row>
    <row r="743" spans="1:3">
      <c r="A743" s="270" t="s">
        <v>511</v>
      </c>
      <c r="B743">
        <v>1042</v>
      </c>
      <c r="C743" t="str">
        <f t="shared" si="11"/>
        <v>http://web.ska2.go.th/opec/pattani2562/popup2.php?name=tkk7&amp;file=readtkk7_1&amp;id=1042</v>
      </c>
    </row>
    <row r="744" spans="1:3">
      <c r="A744" s="270" t="s">
        <v>511</v>
      </c>
      <c r="B744">
        <v>1043</v>
      </c>
      <c r="C744" t="str">
        <f t="shared" si="11"/>
        <v>http://web.ska2.go.th/opec/pattani2562/popup2.php?name=tkk7&amp;file=readtkk7_1&amp;id=1043</v>
      </c>
    </row>
    <row r="745" spans="1:3">
      <c r="A745" s="270" t="s">
        <v>511</v>
      </c>
      <c r="B745">
        <v>1044</v>
      </c>
      <c r="C745" t="str">
        <f t="shared" si="11"/>
        <v>http://web.ska2.go.th/opec/pattani2562/popup2.php?name=tkk7&amp;file=readtkk7_1&amp;id=1044</v>
      </c>
    </row>
    <row r="746" spans="1:3">
      <c r="A746" s="270" t="s">
        <v>511</v>
      </c>
      <c r="B746">
        <v>1045</v>
      </c>
      <c r="C746" t="str">
        <f t="shared" si="11"/>
        <v>http://web.ska2.go.th/opec/pattani2562/popup2.php?name=tkk7&amp;file=readtkk7_1&amp;id=1045</v>
      </c>
    </row>
    <row r="747" spans="1:3">
      <c r="A747" s="270" t="s">
        <v>511</v>
      </c>
      <c r="B747">
        <v>1046</v>
      </c>
      <c r="C747" t="str">
        <f t="shared" si="11"/>
        <v>http://web.ska2.go.th/opec/pattani2562/popup2.php?name=tkk7&amp;file=readtkk7_1&amp;id=1046</v>
      </c>
    </row>
    <row r="748" spans="1:3">
      <c r="A748" s="270" t="s">
        <v>511</v>
      </c>
      <c r="B748">
        <v>1047</v>
      </c>
      <c r="C748" t="str">
        <f t="shared" si="11"/>
        <v>http://web.ska2.go.th/opec/pattani2562/popup2.php?name=tkk7&amp;file=readtkk7_1&amp;id=1047</v>
      </c>
    </row>
    <row r="749" spans="1:3">
      <c r="A749" s="270" t="s">
        <v>511</v>
      </c>
      <c r="B749">
        <v>1048</v>
      </c>
      <c r="C749" t="str">
        <f t="shared" si="11"/>
        <v>http://web.ska2.go.th/opec/pattani2562/popup2.php?name=tkk7&amp;file=readtkk7_1&amp;id=1048</v>
      </c>
    </row>
    <row r="750" spans="1:3">
      <c r="A750" s="270" t="s">
        <v>511</v>
      </c>
      <c r="B750">
        <v>1049</v>
      </c>
      <c r="C750" t="str">
        <f t="shared" si="11"/>
        <v>http://web.ska2.go.th/opec/pattani2562/popup2.php?name=tkk7&amp;file=readtkk7_1&amp;id=1049</v>
      </c>
    </row>
    <row r="751" spans="1:3">
      <c r="A751" s="270" t="s">
        <v>511</v>
      </c>
      <c r="B751">
        <v>1050</v>
      </c>
      <c r="C751" t="str">
        <f t="shared" si="11"/>
        <v>http://web.ska2.go.th/opec/pattani2562/popup2.php?name=tkk7&amp;file=readtkk7_1&amp;id=1050</v>
      </c>
    </row>
    <row r="752" spans="1:3">
      <c r="A752" s="270" t="s">
        <v>511</v>
      </c>
      <c r="B752">
        <v>1051</v>
      </c>
      <c r="C752" t="str">
        <f t="shared" si="11"/>
        <v>http://web.ska2.go.th/opec/pattani2562/popup2.php?name=tkk7&amp;file=readtkk7_1&amp;id=1051</v>
      </c>
    </row>
    <row r="753" spans="1:3">
      <c r="A753" s="270" t="s">
        <v>511</v>
      </c>
      <c r="B753">
        <v>1052</v>
      </c>
      <c r="C753" t="str">
        <f t="shared" si="11"/>
        <v>http://web.ska2.go.th/opec/pattani2562/popup2.php?name=tkk7&amp;file=readtkk7_1&amp;id=1052</v>
      </c>
    </row>
    <row r="754" spans="1:3">
      <c r="A754" s="270" t="s">
        <v>511</v>
      </c>
      <c r="B754">
        <v>1053</v>
      </c>
      <c r="C754" t="str">
        <f t="shared" si="11"/>
        <v>http://web.ska2.go.th/opec/pattani2562/popup2.php?name=tkk7&amp;file=readtkk7_1&amp;id=1053</v>
      </c>
    </row>
    <row r="755" spans="1:3">
      <c r="A755" s="270" t="s">
        <v>511</v>
      </c>
      <c r="B755">
        <v>1054</v>
      </c>
      <c r="C755" t="str">
        <f t="shared" si="11"/>
        <v>http://web.ska2.go.th/opec/pattani2562/popup2.php?name=tkk7&amp;file=readtkk7_1&amp;id=1054</v>
      </c>
    </row>
  </sheetData>
  <hyperlinks>
    <hyperlink ref="A1" r:id="rId1" xr:uid="{C50C6DE0-2D77-4B02-A818-88D6E841162D}"/>
    <hyperlink ref="A2:A755" r:id="rId2" display="http://web.ska2.go.th/opec/pattani2562/popup2.php?name=tkk7&amp;file=readtkk7_1&amp;id=" xr:uid="{4DF0B654-0956-4625-A443-11C02013B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Umalee</dc:creator>
  <cp:lastModifiedBy>Bassam Umalee</cp:lastModifiedBy>
  <cp:lastPrinted>2019-02-19T05:47:07Z</cp:lastPrinted>
  <dcterms:created xsi:type="dcterms:W3CDTF">2019-02-18T01:56:02Z</dcterms:created>
  <dcterms:modified xsi:type="dcterms:W3CDTF">2019-02-21T04:53:57Z</dcterms:modified>
</cp:coreProperties>
</file>