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55F25E05-6B27-448B-BC03-63025F6DEEB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5" i="1" l="1"/>
  <c r="S26" i="1"/>
  <c r="T26" i="1" s="1"/>
  <c r="T28" i="3"/>
  <c r="T27" i="3"/>
  <c r="T26" i="3"/>
  <c r="T25" i="3"/>
  <c r="T25" i="2"/>
  <c r="T24" i="2"/>
  <c r="T23" i="2"/>
  <c r="T22" i="2"/>
  <c r="T27" i="1"/>
  <c r="N17" i="3" l="1"/>
  <c r="D17" i="1" l="1"/>
  <c r="T25" i="1" s="1"/>
  <c r="R17" i="2" l="1"/>
  <c r="I17" i="2"/>
  <c r="D17" i="2"/>
  <c r="C17" i="2" l="1"/>
  <c r="N17" i="1" l="1"/>
  <c r="D18" i="2"/>
  <c r="R17" i="3"/>
  <c r="S17" i="3"/>
  <c r="S18" i="3" l="1"/>
  <c r="D17" i="3"/>
  <c r="M17" i="3" l="1"/>
  <c r="N18" i="3" s="1"/>
  <c r="I17" i="3"/>
  <c r="N17" i="2"/>
  <c r="H17" i="3" l="1"/>
  <c r="C17" i="3" l="1"/>
  <c r="D18" i="3" s="1"/>
  <c r="I17" i="1" l="1"/>
  <c r="H17" i="2" l="1"/>
  <c r="I18" i="2" s="1"/>
  <c r="S23" i="2" s="1"/>
  <c r="M17" i="2"/>
  <c r="M17" i="1"/>
  <c r="H17" i="1" l="1"/>
  <c r="S17" i="2" l="1"/>
  <c r="C17" i="1" l="1"/>
  <c r="S27" i="3" l="1"/>
  <c r="I18" i="3"/>
  <c r="S26" i="3" s="1"/>
  <c r="S28" i="3"/>
  <c r="S25" i="3"/>
  <c r="S18" i="2" l="1"/>
  <c r="S25" i="2" s="1"/>
  <c r="N18" i="2"/>
  <c r="S24" i="2" s="1"/>
  <c r="S22" i="2"/>
  <c r="D18" i="1" l="1"/>
  <c r="S17" i="1"/>
  <c r="R17" i="1" l="1"/>
  <c r="I18" i="1" l="1"/>
  <c r="N18" i="1" l="1"/>
  <c r="S27" i="1" s="1"/>
</calcChain>
</file>

<file path=xl/sharedStrings.xml><?xml version="1.0" encoding="utf-8"?>
<sst xmlns="http://schemas.openxmlformats.org/spreadsheetml/2006/main" count="209" uniqueCount="69">
  <si>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</si>
  <si>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</si>
  <si>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</si>
  <si>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</si>
  <si>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</si>
  <si>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</si>
  <si>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</si>
  <si>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</si>
  <si>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</si>
  <si>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เม.ย</t>
  </si>
  <si>
    <t>80-3418</t>
  </si>
  <si>
    <t>80-2750</t>
  </si>
  <si>
    <t>80-3775</t>
  </si>
  <si>
    <t>อัตรา</t>
  </si>
  <si>
    <t>*KPI อัตราสิ้นเปลืองน้ำมันของแต่ละคัน</t>
  </si>
  <si>
    <t>ทะเบียน</t>
  </si>
  <si>
    <t>KPI</t>
  </si>
  <si>
    <t>80-4152</t>
  </si>
  <si>
    <t>ผลการประเมินเทียบกับ KPI</t>
  </si>
  <si>
    <t xml:space="preserve">ยอด ยกมา </t>
  </si>
  <si>
    <t>*อัตราสิ้นเปลืองของเดือน ม.ค-ก.ย</t>
  </si>
  <si>
    <t>6 ล้อ เครน</t>
  </si>
  <si>
    <t>6 ล้อ ดัมพ์</t>
  </si>
  <si>
    <t>80-3281</t>
  </si>
  <si>
    <t>80-3872</t>
  </si>
  <si>
    <t>80-4086</t>
  </si>
  <si>
    <t>80-3824</t>
  </si>
  <si>
    <t>80-2338</t>
  </si>
  <si>
    <t>-</t>
  </si>
  <si>
    <t>กระบะดัมพ์</t>
  </si>
  <si>
    <t>กระบะทั่วไป</t>
  </si>
  <si>
    <t>กระบะบรรทุก</t>
  </si>
  <si>
    <t>บจ-4081</t>
  </si>
  <si>
    <t>ผท-4678</t>
  </si>
  <si>
    <t>บจ-3387</t>
  </si>
  <si>
    <t>บจ-3390</t>
  </si>
  <si>
    <t xml:space="preserve">ยอดยกมา  </t>
  </si>
  <si>
    <t>อัตราสิ้นเปลืองน้ำมันของรถ กระบะ ในรอบ 1 เดือน SST</t>
  </si>
  <si>
    <t>อัตราสิ้นเปลืองน้ำมันของรถ 6 ล้อ ในรอบ 1 เดือน SST</t>
  </si>
  <si>
    <t>อัตราสิ้นเปลืองน้ำมันของรถ 10 ล้อ ในรอบ 1 เดือน  SST</t>
  </si>
  <si>
    <t>ทศนิยม</t>
  </si>
  <si>
    <r>
      <t xml:space="preserve">ยอด ยกมา </t>
    </r>
    <r>
      <rPr>
        <b/>
        <sz val="11"/>
        <color rgb="FFFF0000"/>
        <rFont val="Angsana New"/>
        <family val="1"/>
      </rPr>
      <t>1.998</t>
    </r>
  </si>
  <si>
    <r>
      <t xml:space="preserve">ยอด ยกมา </t>
    </r>
    <r>
      <rPr>
        <b/>
        <sz val="11"/>
        <color rgb="FFFF0000"/>
        <rFont val="Angsana New"/>
        <family val="1"/>
      </rPr>
      <t>3.354</t>
    </r>
  </si>
  <si>
    <r>
      <t xml:space="preserve">ยอด ยกมา </t>
    </r>
    <r>
      <rPr>
        <b/>
        <sz val="11"/>
        <color rgb="FFFF0000"/>
        <rFont val="Angsana New"/>
        <family val="1"/>
      </rPr>
      <t>2.917</t>
    </r>
  </si>
  <si>
    <r>
      <t xml:space="preserve">                                                                ประจำเดือน พฤษภาคม  พ.ศ. </t>
    </r>
    <r>
      <rPr>
        <b/>
        <u/>
        <sz val="14"/>
        <color theme="1"/>
        <rFont val="Angsana New"/>
        <family val="1"/>
      </rPr>
      <t>2562</t>
    </r>
  </si>
  <si>
    <t>พ.ค.</t>
  </si>
  <si>
    <t>26.09 ราคาน้ำมัน ณ วันที่ 1 มิ.ย. 2562</t>
  </si>
  <si>
    <r>
      <t xml:space="preserve">      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</si>
  <si>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ยอด ยกมา </t>
    </r>
    <r>
      <rPr>
        <b/>
        <sz val="11"/>
        <color rgb="FFFF0000"/>
        <rFont val="Angsana New"/>
        <family val="1"/>
      </rPr>
      <t>4.989</t>
    </r>
  </si>
  <si>
    <r>
      <t xml:space="preserve">ยอด ยกมา </t>
    </r>
    <r>
      <rPr>
        <b/>
        <sz val="11"/>
        <color rgb="FFFF0000"/>
        <rFont val="Angsana New"/>
        <family val="1"/>
      </rPr>
      <t>5.787</t>
    </r>
  </si>
  <si>
    <r>
      <t xml:space="preserve">ยอด ยกมา </t>
    </r>
    <r>
      <rPr>
        <b/>
        <sz val="11"/>
        <color rgb="FFFF0000"/>
        <rFont val="Angsana New"/>
        <family val="1"/>
      </rPr>
      <t>4.782</t>
    </r>
  </si>
  <si>
    <r>
      <t xml:space="preserve">ยอด ยกมา </t>
    </r>
    <r>
      <rPr>
        <b/>
        <sz val="11"/>
        <color rgb="FFFF0000"/>
        <rFont val="Angsana New"/>
        <family val="1"/>
      </rPr>
      <t>4.344</t>
    </r>
  </si>
  <si>
    <r>
      <t xml:space="preserve">ยอดยกมา  </t>
    </r>
    <r>
      <rPr>
        <b/>
        <sz val="11"/>
        <color rgb="FFFF0000"/>
        <rFont val="Angsana New"/>
        <family val="1"/>
      </rPr>
      <t>7.429</t>
    </r>
  </si>
  <si>
    <r>
      <t xml:space="preserve">ยอดยกมา </t>
    </r>
    <r>
      <rPr>
        <b/>
        <sz val="11"/>
        <color rgb="FFFF0000"/>
        <rFont val="Angsana New"/>
        <family val="1"/>
      </rPr>
      <t>10.326</t>
    </r>
  </si>
  <si>
    <r>
      <t xml:space="preserve">ยอดยกมา   </t>
    </r>
    <r>
      <rPr>
        <b/>
        <sz val="11"/>
        <color rgb="FFFF0000"/>
        <rFont val="Angsana New"/>
        <family val="1"/>
      </rPr>
      <t>8.680</t>
    </r>
  </si>
  <si>
    <r>
      <t xml:space="preserve">ยอดยกมา </t>
    </r>
    <r>
      <rPr>
        <b/>
        <sz val="11"/>
        <color rgb="FFFF0000"/>
        <rFont val="Angsana New"/>
        <family val="1"/>
      </rPr>
      <t xml:space="preserve"> 9.317</t>
    </r>
  </si>
  <si>
    <r>
      <t xml:space="preserve">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</si>
  <si>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80-2750 (10ล้อ/เทเลอร์) </t>
    </r>
    <r>
      <rPr>
        <b/>
        <sz val="11"/>
        <color theme="5" tint="-0.499984740745262"/>
        <rFont val="Angsana New"/>
        <family val="1"/>
      </rPr>
      <t xml:space="preserve"> นัส</t>
    </r>
  </si>
  <si>
    <r>
      <t xml:space="preserve">80-3775 (10ล้อ/พ่วงพื้นเรียบ)  </t>
    </r>
    <r>
      <rPr>
        <b/>
        <sz val="11"/>
        <color theme="5" tint="-0.499984740745262"/>
        <rFont val="Angsana New"/>
        <family val="1"/>
      </rPr>
      <t>หมาด</t>
    </r>
  </si>
  <si>
    <t>80-4152 (10ล้อพ่วงดัมพ์)  ยุพ</t>
  </si>
  <si>
    <r>
      <t xml:space="preserve">80-3281 (6ล้อเครน)  </t>
    </r>
    <r>
      <rPr>
        <b/>
        <sz val="11"/>
        <color theme="5" tint="-0.499984740745262"/>
        <rFont val="Angsana New"/>
        <family val="1"/>
      </rPr>
      <t>แอน</t>
    </r>
  </si>
  <si>
    <r>
      <t xml:space="preserve">80-3872 (6ล้อเครน3ตัน) </t>
    </r>
    <r>
      <rPr>
        <b/>
        <sz val="11"/>
        <color theme="5" tint="-0.499984740745262"/>
        <rFont val="Angsana New"/>
        <family val="1"/>
      </rPr>
      <t>เสม</t>
    </r>
  </si>
  <si>
    <r>
      <t xml:space="preserve">80-4086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</si>
  <si>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80-3824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</si>
  <si>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80-2338 (6ล้อดัมพ์)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</si>
  <si>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บจ-4081 (กระบะดัมพ์)  </t>
    </r>
    <r>
      <rPr>
        <b/>
        <sz val="11"/>
        <color theme="5" tint="-0.499984740745262"/>
        <rFont val="Angsana New"/>
        <family val="1"/>
      </rPr>
      <t>ซอล</t>
    </r>
  </si>
  <si>
    <r>
      <t xml:space="preserve">ผท-4678 (กระบะการตลาด)  </t>
    </r>
    <r>
      <rPr>
        <b/>
        <sz val="11"/>
        <color theme="5" tint="-0.499984740745262"/>
        <rFont val="Angsana New"/>
        <family val="1"/>
      </rPr>
      <t>หนุ่ม</t>
    </r>
  </si>
  <si>
    <r>
      <t xml:space="preserve">บจ-3387 (กระบะบรรทุก)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</si>
  <si>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บจ-3390 (กระบะบรรทุก)  </t>
    </r>
    <r>
      <rPr>
        <b/>
        <sz val="11"/>
        <color theme="5" tint="-0.499984740745262"/>
        <rFont val="Angsana New"/>
        <family val="1"/>
      </rPr>
      <t>ซอล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</si>
</sst>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0.00000"/>
    <numFmt numFmtId="170" formatCode="0.0"/>
    <numFmt numFmtId="171" formatCode="0.000;[Red]0.000"/>
  </numFmts>
  <fonts count="1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sz val="11"/>
      <color theme="1"/>
      <name val="Angsana New"/>
      <family val="1"/>
    </font>
    <font>
      <b/>
      <sz val="11"/>
      <name val="Angsana New"/>
      <family val="1"/>
    </font>
    <font>
      <b/>
      <sz val="11"/>
      <color theme="5" tint="-0.499984740745262"/>
      <name val="Angsana New"/>
      <family val="1"/>
    </font>
    <font>
      <sz val="12"/>
      <name val="Angsana New"/>
      <family val="1"/>
    </font>
    <font>
      <sz val="1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4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3" fillId="2" borderId="0" xfId="2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left" vertical="center"/>
    </xf>
    <xf numFmtId="169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 algn="l">
              <a:defRPr>
                <a:latin typeface="Angsana New" pitchFamily="18" charset="-34"/>
                <a:cs typeface="Angsana New" pitchFamily="18" charset="-34"/>
              </a:defRPr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อัตราการใช้น้ำมันเดือน พ.ค.</a:t>
            </a:r>
          </a:p>
        </c:rich>
      </c:tx>
      <c:layout>
        <c:manualLayout>
          <c:xMode val="edge"/>
          <c:yMode val="edge"/>
          <c:x val="0.36076281700952945"/>
          <c:y val="9.785938377098438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22724581272937E-2"/>
          <c:y val="0.1215047536929396"/>
          <c:w val="0.92085365668888175"/>
          <c:h val="0.7467930824973869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Sheet1!$P$25:$Q$27</c:f>
              <c:strCache>
                <c:ptCount val="3"/>
                <c:pt idx="0">
                  <c:v>80-4152</c:v>
                </c:pt>
                <c:pt idx="1">
                  <c:v>80-2750</c:v>
                </c:pt>
                <c:pt idx="2">
                  <c:v>80-3775</c:v>
                </c:pt>
              </c:strCache>
            </c:strRef>
          </c:cat>
          <c:val>
            <c:numRef>
              <c:f>Sheet1!$S$25:$S$27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B39-A7B8-175A0C7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8"/>
        <c:gapDepth val="22"/>
        <c:shape val="box"/>
        <c:axId val="14369152"/>
        <c:axId val="14370688"/>
        <c:axId val="0"/>
      </c:bar3DChart>
      <c:catAx>
        <c:axId val="14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70688"/>
        <c:crosses val="autoZero"/>
        <c:auto val="1"/>
        <c:lblAlgn val="ctr"/>
        <c:lblOffset val="100"/>
        <c:noMultiLvlLbl val="0"/>
      </c:catAx>
      <c:valAx>
        <c:axId val="143706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691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Sheet2!$Q$22:$Q$26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60-4A73-8F0C-591D7784E9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Sheet2!$S$22:$S$26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A73-8F0C-591D7784E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613504"/>
        <c:axId val="162734080"/>
        <c:axId val="0"/>
      </c:bar3DChart>
      <c:catAx>
        <c:axId val="1626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734080"/>
        <c:crosses val="autoZero"/>
        <c:auto val="1"/>
        <c:lblAlgn val="ctr"/>
        <c:lblOffset val="100"/>
        <c:noMultiLvlLbl val="0"/>
      </c:catAx>
      <c:valAx>
        <c:axId val="162734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61350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80" verticalDpi="18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Sheet3!$P$25:$P$28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Sheet3!$Q$25:$Q$28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6A4-49FD-B4EA-C1119B25CF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Sheet3!$P$25:$P$28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Sheet3!$S$25:$S$28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9FD-B4EA-C1119B25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649472"/>
        <c:axId val="190651008"/>
        <c:axId val="0"/>
      </c:bar3DChart>
      <c:catAx>
        <c:axId val="1906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51008"/>
        <c:crosses val="autoZero"/>
        <c:auto val="1"/>
        <c:lblAlgn val="ctr"/>
        <c:lblOffset val="100"/>
        <c:noMultiLvlLbl val="0"/>
      </c:catAx>
      <c:valAx>
        <c:axId val="190651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90649472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0</xdr:rowOff>
    </xdr:from>
    <xdr:to>
      <xdr:col>13</xdr:col>
      <xdr:colOff>28575</xdr:colOff>
      <xdr:row>31</xdr:row>
      <xdr:rowOff>128586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396636</xdr:colOff>
      <xdr:row>33</xdr:row>
      <xdr:rowOff>9166</xdr:rowOff>
    </xdr:from>
    <xdr:to>
      <xdr:col>20</xdr:col>
      <xdr:colOff>136764</xdr:colOff>
      <xdr:row>34</xdr:row>
      <xdr:rowOff>17073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756046" y="7090015"/>
          <a:ext cx="791473" cy="18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ดัมพ์</a:t>
          </a:r>
        </a:p>
      </xdr:txBody>
    </xdr:sp>
    <xdr:clientData/>
  </xdr:twoCellAnchor>
  <xdr:twoCellAnchor>
    <xdr:from>
      <xdr:col>16</xdr:col>
      <xdr:colOff>221590</xdr:colOff>
      <xdr:row>32</xdr:row>
      <xdr:rowOff>124364</xdr:rowOff>
    </xdr:from>
    <xdr:to>
      <xdr:col>17</xdr:col>
      <xdr:colOff>430781</xdr:colOff>
      <xdr:row>34</xdr:row>
      <xdr:rowOff>179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996920" y="7025496"/>
          <a:ext cx="793271" cy="235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0</xdr:col>
      <xdr:colOff>400769</xdr:colOff>
      <xdr:row>19</xdr:row>
      <xdr:rowOff>35942</xdr:rowOff>
    </xdr:from>
    <xdr:to>
      <xdr:col>13</xdr:col>
      <xdr:colOff>233632</xdr:colOff>
      <xdr:row>27</xdr:row>
      <xdr:rowOff>187083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305519</xdr:colOff>
      <xdr:row>20</xdr:row>
      <xdr:rowOff>125802</xdr:rowOff>
    </xdr:from>
    <xdr:to>
      <xdr:col>6</xdr:col>
      <xdr:colOff>305519</xdr:colOff>
      <xdr:row>25</xdr:row>
      <xdr:rowOff>71887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875472" y="4465967"/>
          <a:ext cx="0" cy="10693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80873</xdr:colOff>
      <xdr:row>20</xdr:row>
      <xdr:rowOff>80873</xdr:rowOff>
    </xdr:from>
    <xdr:ext cx="448136" cy="3695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63538" y="4403066"/>
          <a:ext cx="44813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  <xdr:oneCellAnchor>
    <xdr:from>
      <xdr:col>10</xdr:col>
      <xdr:colOff>107829</xdr:colOff>
      <xdr:row>20</xdr:row>
      <xdr:rowOff>107831</xdr:rowOff>
    </xdr:from>
    <xdr:ext cx="745460" cy="36952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313206" y="4447996"/>
          <a:ext cx="745460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 ดัมพ์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0.48119</cdr:y>
    </cdr:from>
    <cdr:to>
      <cdr:x>0.28224</cdr:x>
      <cdr:y>0.65196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151" y="972107"/>
          <a:ext cx="615042" cy="344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4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0.32454</cdr:x>
      <cdr:y>0</cdr:y>
    </cdr:from>
    <cdr:to>
      <cdr:x>0.66797</cdr:x>
      <cdr:y>0.16938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1759" y="0"/>
          <a:ext cx="1896045" cy="322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 เดือน พ.ค.</a:t>
          </a:r>
        </a:p>
      </cdr:txBody>
    </cdr:sp>
  </cdr:relSizeAnchor>
  <cdr:relSizeAnchor xmlns:cdr="http://schemas.openxmlformats.org/drawingml/2006/chartDrawing">
    <cdr:from>
      <cdr:x>0.19596</cdr:x>
      <cdr:y>0.50043</cdr:y>
    </cdr:from>
    <cdr:to>
      <cdr:x>0.36159</cdr:x>
      <cdr:y>0.98083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81896" y="952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19</xdr:row>
      <xdr:rowOff>104775</xdr:rowOff>
    </xdr:from>
    <xdr:to>
      <xdr:col>13</xdr:col>
      <xdr:colOff>485774</xdr:colOff>
      <xdr:row>32</xdr:row>
      <xdr:rowOff>85725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22</xdr:row>
      <xdr:rowOff>38100</xdr:rowOff>
    </xdr:from>
    <xdr:to>
      <xdr:col>5</xdr:col>
      <xdr:colOff>371475</xdr:colOff>
      <xdr:row>30</xdr:row>
      <xdr:rowOff>114300</xdr:rowOff>
    </xdr:to>
    <xdr:cxnSp macro="">
      <xdr:nvCxnSpPr>
        <xdr:cNvPr id="10" name="ตัวเชื่อมต่อตร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457450" y="461010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22</xdr:row>
      <xdr:rowOff>19050</xdr:rowOff>
    </xdr:from>
    <xdr:to>
      <xdr:col>8</xdr:col>
      <xdr:colOff>19050</xdr:colOff>
      <xdr:row>30</xdr:row>
      <xdr:rowOff>95250</xdr:rowOff>
    </xdr:to>
    <xdr:cxnSp macro="">
      <xdr:nvCxnSpPr>
        <xdr:cNvPr id="11" name="ตัวเชื่อมต่อตร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581400" y="459105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22</xdr:row>
      <xdr:rowOff>133350</xdr:rowOff>
    </xdr:from>
    <xdr:ext cx="838756" cy="3695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581150" y="4705350"/>
          <a:ext cx="83875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กระบะดัมพ์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0.35579</cdr:x>
      <cdr:y>0.02083</cdr:y>
    </cdr:from>
    <cdr:to>
      <cdr:x>0.70467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2150" y="57150"/>
          <a:ext cx="1924064" cy="390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8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800" b="1" baseline="0">
              <a:latin typeface="Angsana New" panose="02020603050405020304" pitchFamily="18" charset="-34"/>
              <a:cs typeface="Angsana New" panose="02020603050405020304" pitchFamily="18" charset="-34"/>
            </a:rPr>
            <a:t> พ.ค.</a:t>
          </a:r>
          <a:endParaRPr lang="th-TH" sz="18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0.21589</cdr:x>
      <cdr:y>0.46528</cdr:y>
    </cdr:from>
    <cdr:to>
      <cdr:x>0.38169</cdr:x>
      <cdr:y>0.79861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6" y="127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0.35924</cdr:x>
      <cdr:y>0.10417</cdr:y>
    </cdr:from>
    <cdr:to>
      <cdr:x>0.52504</cdr:x>
      <cdr:y>0.24306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981200" y="2857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กระบะทั่วไป</a:t>
          </a:r>
        </a:p>
      </cdr:txBody>
    </cdr:sp>
  </cdr:relSizeAnchor>
  <cdr:relSizeAnchor xmlns:cdr="http://schemas.openxmlformats.org/drawingml/2006/chartDrawing">
    <cdr:from>
      <cdr:x>0.59585</cdr:x>
      <cdr:y>0.21875</cdr:y>
    </cdr:from>
    <cdr:to>
      <cdr:x>0.76166</cdr:x>
      <cdr:y>0.34375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6108" y="600087"/>
          <a:ext cx="914438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กระบะบรรนทุก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topLeftCell="B1" zoomScale="106" zoomScaleNormal="106" workbookViewId="0">
      <selection activeCell="O32" sqref="O32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9" ht="21">
      <c r="A1" s="88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</row>
    <row r="2" spans="1:29" ht="21">
      <c r="A2" s="91" t="s">
        <v>44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12"/>
      <c r="U2" s="80" t="s">
        <v>8</v>
      </c>
      <c r="V2" s="80"/>
      <c r="W2" s="80"/>
      <c r="X2" s="81"/>
    </row>
    <row r="3" spans="1:29" ht="16.5">
      <c r="A3" s="9" t="s">
        <v>0</v>
      </c>
      <c r="B3" s="89" t="s">
        <v>59</v>
      </c>
      <c r="C3" s="89"/>
      <c r="D3" s="89"/>
      <c r="E3" s="6"/>
      <c r="F3" s="37" t="s">
        <v>0</v>
      </c>
      <c r="G3" s="95" t="s">
        <v>57</v>
      </c>
      <c r="H3" s="96"/>
      <c r="I3" s="97"/>
      <c r="J3" s="38"/>
      <c r="K3" s="37" t="s">
        <v>0</v>
      </c>
      <c r="L3" s="95" t="s">
        <v>58</v>
      </c>
      <c r="M3" s="96"/>
      <c r="N3" s="97"/>
      <c r="O3" s="7"/>
      <c r="P3" s="9" t="s">
        <v>0</v>
      </c>
      <c r="Q3" s="89"/>
      <c r="R3" s="90"/>
      <c r="S3" s="90"/>
    </row>
    <row r="4" spans="1:29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38" t="s">
        <v>1</v>
      </c>
      <c r="G4" s="38" t="s">
        <v>2</v>
      </c>
      <c r="H4" s="38" t="s">
        <v>3</v>
      </c>
      <c r="I4" s="38" t="s">
        <v>4</v>
      </c>
      <c r="J4" s="4"/>
      <c r="K4" s="38" t="s">
        <v>1</v>
      </c>
      <c r="L4" s="38" t="s">
        <v>2</v>
      </c>
      <c r="M4" s="38" t="s">
        <v>3</v>
      </c>
      <c r="N4" s="38" t="s">
        <v>4</v>
      </c>
      <c r="O4" s="8"/>
      <c r="P4" s="6" t="s">
        <v>1</v>
      </c>
      <c r="Q4" s="3" t="s">
        <v>2</v>
      </c>
      <c r="R4" s="3" t="s">
        <v>3</v>
      </c>
      <c r="S4" s="3" t="s">
        <v>4</v>
      </c>
    </row>
    <row r="5" spans="1:29" ht="16.5">
      <c r="A5" s="19" t="s">
        <v>7</v>
      </c>
      <c r="B5" s="47"/>
      <c r="C5" s="47"/>
      <c r="D5" s="47"/>
      <c r="E5" s="4"/>
      <c r="F5" s="38" t="s">
        <v>7</v>
      </c>
      <c r="G5" s="26"/>
      <c r="H5" s="47"/>
      <c r="I5" s="26"/>
      <c r="J5" s="4"/>
      <c r="K5" s="38" t="s">
        <v>7</v>
      </c>
      <c r="L5" s="38"/>
      <c r="M5" s="38"/>
      <c r="N5" s="38"/>
      <c r="O5" s="4"/>
      <c r="P5" s="19" t="s">
        <v>7</v>
      </c>
      <c r="Q5" s="19"/>
      <c r="R5" s="19"/>
      <c r="S5" s="19"/>
    </row>
    <row r="6" spans="1:29" ht="15" customHeight="1">
      <c r="A6" s="65"/>
      <c r="B6" s="65"/>
      <c r="C6" s="65"/>
      <c r="D6" s="65"/>
      <c r="E6" s="4"/>
      <c r="F6" s="65"/>
      <c r="G6" s="65"/>
      <c r="H6" s="65"/>
      <c r="I6" s="26"/>
      <c r="J6" s="4"/>
      <c r="K6" s="27"/>
      <c r="L6" s="26"/>
      <c r="M6" s="65"/>
      <c r="N6" s="26"/>
      <c r="O6" s="4"/>
      <c r="P6" s="18"/>
      <c r="Q6" s="19"/>
      <c r="R6" s="19"/>
      <c r="S6" s="19"/>
      <c r="Z6" s="1" t="s">
        <v>9</v>
      </c>
      <c r="AA6" s="1" t="s">
        <v>13</v>
      </c>
    </row>
    <row r="7" spans="1:29" ht="15" customHeight="1">
      <c r="A7" s="25"/>
      <c r="B7" s="26"/>
      <c r="C7" s="65"/>
      <c r="D7" s="26"/>
      <c r="E7" s="4"/>
      <c r="F7" s="65"/>
      <c r="G7" s="65"/>
      <c r="H7" s="65"/>
      <c r="I7" s="65"/>
      <c r="J7" s="4"/>
      <c r="K7" s="20"/>
      <c r="L7" s="65"/>
      <c r="M7" s="65"/>
      <c r="N7" s="65"/>
      <c r="O7" s="4"/>
      <c r="P7" s="18"/>
      <c r="Q7" s="19"/>
      <c r="R7" s="19"/>
      <c r="S7" s="19"/>
      <c r="Z7" s="1" t="s">
        <v>17</v>
      </c>
      <c r="AA7" s="17">
        <v>1.841</v>
      </c>
    </row>
    <row r="8" spans="1:29" ht="15" customHeight="1">
      <c r="A8" s="65"/>
      <c r="B8" s="65"/>
      <c r="C8" s="65"/>
      <c r="D8" s="65"/>
      <c r="E8" s="4"/>
      <c r="F8" s="18"/>
      <c r="G8" s="65"/>
      <c r="H8" s="65"/>
      <c r="I8" s="65"/>
      <c r="J8" s="4"/>
      <c r="K8" s="20"/>
      <c r="L8" s="65"/>
      <c r="M8" s="65"/>
      <c r="N8" s="65"/>
      <c r="O8" s="4"/>
      <c r="P8" s="18"/>
      <c r="Q8" s="19"/>
      <c r="R8" s="19"/>
      <c r="S8" s="19"/>
      <c r="Z8" s="1" t="s">
        <v>10</v>
      </c>
      <c r="AA8" s="17">
        <v>1.9390000000000001</v>
      </c>
      <c r="AC8" s="1" t="s">
        <v>40</v>
      </c>
    </row>
    <row r="9" spans="1:29" ht="15" customHeight="1">
      <c r="A9" s="65"/>
      <c r="B9" s="26"/>
      <c r="C9" s="65"/>
      <c r="D9" s="26"/>
      <c r="E9" s="4"/>
      <c r="F9" s="7"/>
      <c r="G9" s="7"/>
      <c r="H9" s="7"/>
      <c r="I9" s="7"/>
      <c r="J9" s="4"/>
      <c r="K9" s="20"/>
      <c r="L9" s="65"/>
      <c r="M9" s="65"/>
      <c r="N9" s="65"/>
      <c r="O9" s="4"/>
      <c r="P9" s="18"/>
      <c r="Q9" s="19"/>
      <c r="R9" s="19"/>
      <c r="S9" s="19"/>
      <c r="Z9" s="1" t="s">
        <v>11</v>
      </c>
      <c r="AA9" s="17">
        <v>2.831</v>
      </c>
      <c r="AC9" s="36">
        <v>2.06</v>
      </c>
    </row>
    <row r="10" spans="1:29" ht="15" customHeight="1">
      <c r="A10" s="20"/>
      <c r="B10" s="65"/>
      <c r="C10" s="65"/>
      <c r="D10" s="65"/>
      <c r="E10" s="4"/>
      <c r="F10" s="18"/>
      <c r="G10" s="65"/>
      <c r="H10" s="65"/>
      <c r="I10" s="65"/>
      <c r="J10" s="4"/>
      <c r="K10" s="65"/>
      <c r="L10" s="65"/>
      <c r="M10" s="65"/>
      <c r="N10" s="65"/>
      <c r="O10" s="4"/>
      <c r="P10" s="18"/>
      <c r="Q10" s="19"/>
      <c r="R10" s="19"/>
      <c r="S10" s="19"/>
      <c r="Z10" s="1" t="s">
        <v>12</v>
      </c>
      <c r="AA10" s="17">
        <v>3.07</v>
      </c>
    </row>
    <row r="11" spans="1:29" ht="15" customHeight="1">
      <c r="A11" s="20"/>
      <c r="B11" s="65"/>
      <c r="C11" s="65"/>
      <c r="D11" s="65"/>
      <c r="E11" s="4"/>
      <c r="F11" s="18"/>
      <c r="G11" s="65"/>
      <c r="H11" s="65"/>
      <c r="I11" s="65"/>
      <c r="J11" s="4"/>
      <c r="K11" s="66"/>
      <c r="L11" s="67"/>
      <c r="M11" s="65"/>
      <c r="N11" s="67"/>
      <c r="O11" s="4"/>
      <c r="P11" s="18"/>
      <c r="Q11" s="19"/>
      <c r="R11" s="19"/>
      <c r="S11" s="19"/>
      <c r="AA11" s="19"/>
    </row>
    <row r="12" spans="1:29" ht="15" customHeight="1">
      <c r="A12" s="20"/>
      <c r="B12" s="65"/>
      <c r="C12" s="65"/>
      <c r="D12" s="65"/>
      <c r="E12" s="4"/>
      <c r="F12" s="18"/>
      <c r="G12" s="65"/>
      <c r="H12" s="65"/>
      <c r="I12" s="65"/>
      <c r="J12" s="4"/>
      <c r="K12" s="66"/>
      <c r="L12" s="67"/>
      <c r="M12" s="65"/>
      <c r="N12" s="67"/>
      <c r="O12" s="4"/>
      <c r="P12" s="18"/>
      <c r="Q12" s="19"/>
      <c r="R12" s="19"/>
      <c r="S12" s="19"/>
    </row>
    <row r="13" spans="1:29" ht="15" customHeight="1">
      <c r="A13" s="65"/>
      <c r="B13" s="65"/>
      <c r="C13" s="65"/>
      <c r="D13" s="65"/>
      <c r="E13" s="4"/>
      <c r="F13" s="18"/>
      <c r="G13" s="65"/>
      <c r="H13" s="65"/>
      <c r="I13" s="65"/>
      <c r="J13" s="4"/>
      <c r="K13" s="18"/>
      <c r="L13" s="65"/>
      <c r="M13" s="65"/>
      <c r="N13" s="65"/>
      <c r="O13" s="4"/>
      <c r="P13" s="18"/>
      <c r="Q13" s="3"/>
      <c r="R13" s="17"/>
      <c r="S13" s="3"/>
    </row>
    <row r="14" spans="1:29" ht="15" customHeight="1">
      <c r="A14" s="20"/>
      <c r="B14" s="7"/>
      <c r="C14" s="65"/>
      <c r="D14" s="7"/>
      <c r="E14" s="4"/>
      <c r="F14" s="18"/>
      <c r="G14" s="65"/>
      <c r="H14" s="65"/>
      <c r="I14" s="65"/>
      <c r="J14" s="4"/>
      <c r="K14" s="18"/>
      <c r="L14" s="65"/>
      <c r="M14" s="65"/>
      <c r="N14" s="65"/>
      <c r="O14" s="4"/>
      <c r="P14" s="18"/>
      <c r="Q14" s="3"/>
      <c r="R14" s="17"/>
      <c r="S14" s="3"/>
    </row>
    <row r="15" spans="1:29" ht="13.5" customHeight="1">
      <c r="A15" s="7"/>
      <c r="B15" s="7"/>
      <c r="C15" s="65"/>
      <c r="D15" s="7"/>
      <c r="E15" s="4"/>
      <c r="F15" s="18"/>
      <c r="G15" s="65"/>
      <c r="H15" s="65"/>
      <c r="I15" s="65"/>
      <c r="J15" s="4"/>
      <c r="K15" s="18"/>
      <c r="L15" s="65"/>
      <c r="M15" s="65"/>
      <c r="N15" s="65"/>
      <c r="O15" s="4"/>
      <c r="P15" s="18"/>
      <c r="Q15" s="3"/>
      <c r="R15" s="17"/>
      <c r="S15" s="3"/>
    </row>
    <row r="16" spans="1:29" ht="13.5" customHeight="1">
      <c r="A16" s="24"/>
      <c r="B16" s="64"/>
      <c r="C16" s="64"/>
      <c r="D16" s="64"/>
      <c r="E16" s="4"/>
      <c r="F16" s="18"/>
      <c r="G16" s="65"/>
      <c r="H16" s="65"/>
      <c r="I16" s="65"/>
      <c r="J16" s="4"/>
      <c r="K16" s="18"/>
      <c r="L16" s="65"/>
      <c r="M16" s="65"/>
      <c r="N16" s="65"/>
      <c r="O16" s="4"/>
      <c r="P16" s="18"/>
      <c r="Q16" s="17"/>
      <c r="R16" s="17"/>
      <c r="S16" s="17"/>
    </row>
    <row r="17" spans="1:25" ht="16.5">
      <c r="A17" s="2"/>
      <c r="B17" s="14" t="s">
        <v>5</v>
      </c>
      <c r="C17" s="46">
        <f>SUM(C6:C16)</f>
        <v>0</v>
      </c>
      <c r="D17" s="21">
        <f>SUM(D6:D16)</f>
        <v>0</v>
      </c>
      <c r="E17" s="4"/>
      <c r="F17" s="2"/>
      <c r="G17" s="37" t="s">
        <v>5</v>
      </c>
      <c r="H17" s="16">
        <f>SUM(H6:H16)</f>
        <v>0</v>
      </c>
      <c r="I17" s="16">
        <f>SUM(I6:I16)</f>
        <v>0</v>
      </c>
      <c r="J17" s="4"/>
      <c r="K17" s="2"/>
      <c r="L17" s="37" t="s">
        <v>5</v>
      </c>
      <c r="M17" s="16">
        <f>SUM(M6:M16)</f>
        <v>0</v>
      </c>
      <c r="N17" s="48">
        <f>SUM(N6:N16)</f>
        <v>0</v>
      </c>
      <c r="O17" s="4"/>
      <c r="P17" s="2"/>
      <c r="Q17" s="9" t="s">
        <v>5</v>
      </c>
      <c r="R17" s="10">
        <f>SUM(R6:R16)</f>
        <v>0</v>
      </c>
      <c r="S17" s="16">
        <f>SUM(S6:S16)</f>
        <v>0</v>
      </c>
    </row>
    <row r="18" spans="1:25" ht="16.5">
      <c r="A18" s="93" t="s">
        <v>41</v>
      </c>
      <c r="B18" s="94"/>
      <c r="C18" s="9" t="s">
        <v>6</v>
      </c>
      <c r="D18" s="42" t="e">
        <f>AVERAGE(C17/D17)</f>
        <v>#DIV/0!</v>
      </c>
      <c r="E18" s="2"/>
      <c r="F18" s="93" t="s">
        <v>42</v>
      </c>
      <c r="G18" s="94"/>
      <c r="H18" s="37" t="s">
        <v>6</v>
      </c>
      <c r="I18" s="11" t="e">
        <f>AVERAGE(H17/I17)</f>
        <v>#DIV/0!</v>
      </c>
      <c r="J18" s="2"/>
      <c r="K18" s="93" t="s">
        <v>43</v>
      </c>
      <c r="L18" s="94"/>
      <c r="M18" s="37" t="s">
        <v>6</v>
      </c>
      <c r="N18" s="11" t="e">
        <f>AVERAGE(M17/N17)</f>
        <v>#DIV/0!</v>
      </c>
      <c r="O18" s="2"/>
      <c r="P18" s="93" t="s">
        <v>19</v>
      </c>
      <c r="Q18" s="94"/>
      <c r="R18" s="13" t="s">
        <v>6</v>
      </c>
      <c r="S18" s="11"/>
      <c r="Y18" s="2"/>
    </row>
    <row r="19" spans="1:25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5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5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5" ht="18">
      <c r="B23" s="2"/>
      <c r="P23" s="98" t="s">
        <v>14</v>
      </c>
      <c r="Q23" s="98"/>
      <c r="R23" s="98"/>
      <c r="S23" s="98"/>
      <c r="T23" s="98"/>
      <c r="U23" s="98"/>
      <c r="V23" s="98"/>
      <c r="W23" s="98"/>
    </row>
    <row r="24" spans="1:25" ht="18">
      <c r="P24" s="98" t="s">
        <v>15</v>
      </c>
      <c r="Q24" s="98"/>
      <c r="R24" s="15" t="s">
        <v>16</v>
      </c>
      <c r="S24" s="15" t="s">
        <v>45</v>
      </c>
      <c r="T24" s="79" t="s">
        <v>18</v>
      </c>
      <c r="U24" s="80"/>
      <c r="V24" s="80"/>
      <c r="W24" s="81"/>
    </row>
    <row r="25" spans="1:25" ht="16.5">
      <c r="P25" s="79" t="s">
        <v>17</v>
      </c>
      <c r="Q25" s="81"/>
      <c r="R25" s="22">
        <v>2</v>
      </c>
      <c r="S25" s="23" t="e">
        <f>D18</f>
        <v>#DIV/0!</v>
      </c>
      <c r="T25" s="82" t="e">
        <f>IF(ROUND(((S25-R25)*D$17)/R25,1)&gt;0,"ประหยัดน้ำมัน  "&amp;ROUND(((S25-R25)*D$17)/R25,1)&amp;"  ลิตร","สิ้นเปลืองน้ำมัน  "&amp;ROUND(((S25-R25)*D$17)/R25,1)&amp;"  ลิตร")</f>
        <v>#DIV/0!</v>
      </c>
      <c r="U25" s="83"/>
      <c r="V25" s="83"/>
      <c r="W25" s="84"/>
    </row>
    <row r="26" spans="1:25" ht="18">
      <c r="P26" s="85" t="s">
        <v>11</v>
      </c>
      <c r="Q26" s="86"/>
      <c r="R26" s="19">
        <v>2.7</v>
      </c>
      <c r="S26" s="23" t="e">
        <f>I18</f>
        <v>#DIV/0!</v>
      </c>
      <c r="T26" s="82" t="e">
        <f>IF(ROUND(((S26-R26)*I$17)/R26,1)&gt;0,"ประหยัดน้ำมัน  "&amp;ROUND(((S26-R26)*I$17)/R26,1)&amp;"  ลิตร","สิ้นเปลืองน้ำมัน  "&amp;ROUND(((S26-R26)*I$17)/R26,1)&amp;"  ลิตร")</f>
        <v>#DIV/0!</v>
      </c>
      <c r="U26" s="83"/>
      <c r="V26" s="83"/>
      <c r="W26" s="84"/>
    </row>
    <row r="27" spans="1:25" ht="16.5">
      <c r="P27" s="79" t="s">
        <v>12</v>
      </c>
      <c r="Q27" s="81"/>
      <c r="R27" s="22">
        <v>4.0999999999999996</v>
      </c>
      <c r="S27" s="23" t="e">
        <f>N18</f>
        <v>#DIV/0!</v>
      </c>
      <c r="T27" s="82" t="e">
        <f>IF(ROUND(((S27-R27)*N$17)/R27,1)&gt;0,"ประหยัดน้ำมัน  "&amp;ROUND(((S27-R27)*N$17)/R27,1)&amp;"  ลิตร","สิ้นเปลืองน้ำมัน  "&amp;ROUND(((S27-R27)*N$17)/R27,1)&amp;"  ลิตร")</f>
        <v>#DIV/0!</v>
      </c>
      <c r="U27" s="83"/>
      <c r="V27" s="83"/>
      <c r="W27" s="84"/>
    </row>
    <row r="28" spans="1:25" ht="16.5">
      <c r="T28" s="87" t="s">
        <v>20</v>
      </c>
      <c r="U28" s="87"/>
      <c r="V28" s="87"/>
      <c r="W28" s="87"/>
    </row>
    <row r="29" spans="1:25" ht="16.5">
      <c r="T29" s="2"/>
      <c r="U29" s="43" t="s">
        <v>46</v>
      </c>
      <c r="V29" s="43"/>
      <c r="W29" s="43"/>
    </row>
  </sheetData>
  <mergeCells count="21">
    <mergeCell ref="T28:W28"/>
    <mergeCell ref="A1:X1"/>
    <mergeCell ref="Q3:S3"/>
    <mergeCell ref="U2:X2"/>
    <mergeCell ref="A2:S2"/>
    <mergeCell ref="A18:B18"/>
    <mergeCell ref="F18:G18"/>
    <mergeCell ref="K18:L18"/>
    <mergeCell ref="P18:Q18"/>
    <mergeCell ref="B3:D3"/>
    <mergeCell ref="G3:I3"/>
    <mergeCell ref="L3:N3"/>
    <mergeCell ref="T27:W27"/>
    <mergeCell ref="P27:Q27"/>
    <mergeCell ref="P23:W23"/>
    <mergeCell ref="P24:Q24"/>
    <mergeCell ref="T24:W24"/>
    <mergeCell ref="T25:W25"/>
    <mergeCell ref="P25:Q25"/>
    <mergeCell ref="T26:W26"/>
    <mergeCell ref="P26:Q26"/>
  </mergeCells>
  <conditionalFormatting sqref="T25:W27">
    <cfRule type="expression" dxfId="3" priority="1">
      <formula>ISNUMBER(SEARCH("สิ้น",T25))</formula>
    </cfRule>
  </conditionalFormatting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opLeftCell="D1" zoomScale="106" zoomScaleNormal="106" workbookViewId="0">
      <selection activeCell="T22" sqref="T22:W26"/>
    </sheetView>
  </sheetViews>
  <sheetFormatPr defaultRowHeight="15"/>
  <cols>
    <col min="1" max="1" width="6.140625" customWidth="1"/>
    <col min="2" max="2" width="7.5703125" customWidth="1"/>
    <col min="3" max="3" width="5.5703125" style="44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</cols>
  <sheetData>
    <row r="1" spans="1:28" ht="21">
      <c r="A1" s="88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1"/>
      <c r="Z1" s="1"/>
      <c r="AA1" s="1"/>
      <c r="AB1" s="1"/>
    </row>
    <row r="2" spans="1:28" ht="21">
      <c r="A2" s="91" t="s">
        <v>47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12"/>
      <c r="U2" s="92" t="s">
        <v>8</v>
      </c>
      <c r="V2" s="92"/>
      <c r="W2" s="92"/>
      <c r="X2" s="100"/>
      <c r="Y2" s="1"/>
      <c r="Z2" s="1"/>
      <c r="AA2" s="1"/>
      <c r="AB2" s="1"/>
    </row>
    <row r="3" spans="1:28" ht="21">
      <c r="A3" s="101" t="s">
        <v>21</v>
      </c>
      <c r="B3" s="101"/>
      <c r="C3" s="101"/>
      <c r="D3" s="101"/>
      <c r="E3" s="101"/>
      <c r="F3" s="101"/>
      <c r="G3" s="101"/>
      <c r="H3" s="101"/>
      <c r="I3" s="101"/>
      <c r="J3" s="31"/>
      <c r="K3" s="101" t="s">
        <v>22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"/>
      <c r="Z3" s="1"/>
      <c r="AA3" s="1"/>
      <c r="AB3" s="1"/>
    </row>
    <row r="4" spans="1:28" ht="16.5">
      <c r="A4" s="29" t="s">
        <v>0</v>
      </c>
      <c r="B4" s="95" t="s">
        <v>60</v>
      </c>
      <c r="C4" s="96"/>
      <c r="D4" s="97"/>
      <c r="E4" s="19"/>
      <c r="F4" s="29" t="s">
        <v>0</v>
      </c>
      <c r="G4" s="89" t="s">
        <v>61</v>
      </c>
      <c r="H4" s="90"/>
      <c r="I4" s="90"/>
      <c r="J4" s="19"/>
      <c r="K4" s="29" t="s">
        <v>0</v>
      </c>
      <c r="L4" s="89" t="s">
        <v>62</v>
      </c>
      <c r="M4" s="89"/>
      <c r="N4" s="89"/>
      <c r="O4" s="19"/>
      <c r="P4" s="29" t="s">
        <v>0</v>
      </c>
      <c r="Q4" s="89" t="s">
        <v>63</v>
      </c>
      <c r="R4" s="89"/>
      <c r="S4" s="89"/>
      <c r="T4" s="7"/>
      <c r="U4" s="29" t="s">
        <v>0</v>
      </c>
      <c r="V4" s="89" t="s">
        <v>64</v>
      </c>
      <c r="W4" s="89"/>
      <c r="X4" s="89"/>
      <c r="Y4" s="1"/>
      <c r="Z4" s="1"/>
      <c r="AA4" s="1"/>
      <c r="AB4" s="1"/>
    </row>
    <row r="5" spans="1:28" ht="16.5">
      <c r="A5" s="19" t="s">
        <v>1</v>
      </c>
      <c r="B5" s="19" t="s">
        <v>2</v>
      </c>
      <c r="C5" s="41" t="s">
        <v>3</v>
      </c>
      <c r="D5" s="19" t="s">
        <v>4</v>
      </c>
      <c r="E5" s="4"/>
      <c r="F5" s="19" t="s">
        <v>1</v>
      </c>
      <c r="G5" s="19" t="s">
        <v>2</v>
      </c>
      <c r="H5" s="19" t="s">
        <v>3</v>
      </c>
      <c r="I5" s="19" t="s">
        <v>4</v>
      </c>
      <c r="J5" s="4"/>
      <c r="K5" s="19" t="s">
        <v>1</v>
      </c>
      <c r="L5" s="19" t="s">
        <v>2</v>
      </c>
      <c r="M5" s="19" t="s">
        <v>3</v>
      </c>
      <c r="N5" s="19" t="s">
        <v>4</v>
      </c>
      <c r="O5" s="4"/>
      <c r="P5" s="19" t="s">
        <v>1</v>
      </c>
      <c r="Q5" s="19" t="s">
        <v>2</v>
      </c>
      <c r="R5" s="19" t="s">
        <v>3</v>
      </c>
      <c r="S5" s="19" t="s">
        <v>4</v>
      </c>
      <c r="T5" s="4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  <c r="AB5" s="1"/>
    </row>
    <row r="6" spans="1:28" ht="16.5">
      <c r="A6" s="19" t="s">
        <v>7</v>
      </c>
      <c r="B6" s="26"/>
      <c r="C6" s="65"/>
      <c r="D6" s="26"/>
      <c r="E6" s="4"/>
      <c r="F6" s="19" t="s">
        <v>7</v>
      </c>
      <c r="G6" s="25">
        <v>88481</v>
      </c>
      <c r="H6" s="19"/>
      <c r="I6" s="25">
        <v>47</v>
      </c>
      <c r="J6" s="4"/>
      <c r="K6" s="19" t="s">
        <v>7</v>
      </c>
      <c r="L6" s="19"/>
      <c r="M6" s="19"/>
      <c r="N6" s="19"/>
      <c r="O6" s="4"/>
      <c r="P6" s="19" t="s">
        <v>7</v>
      </c>
      <c r="Q6" s="26"/>
      <c r="R6" s="19"/>
      <c r="S6" s="26"/>
      <c r="T6" s="4"/>
      <c r="U6" s="19" t="s">
        <v>7</v>
      </c>
      <c r="V6" s="19"/>
      <c r="W6" s="19"/>
      <c r="X6" s="19"/>
      <c r="Y6" s="1"/>
      <c r="Z6" s="1"/>
      <c r="AA6" s="1"/>
      <c r="AB6" s="1"/>
    </row>
    <row r="7" spans="1:28" ht="18">
      <c r="A7" s="70"/>
      <c r="B7" s="57"/>
      <c r="C7" s="57"/>
      <c r="D7" s="57"/>
      <c r="E7" s="4"/>
      <c r="F7" s="75"/>
      <c r="G7" s="26"/>
      <c r="H7" s="65"/>
      <c r="I7" s="26"/>
      <c r="J7" s="4"/>
      <c r="K7" s="65"/>
      <c r="L7" s="26"/>
      <c r="M7" s="65"/>
      <c r="N7" s="26"/>
      <c r="O7" s="4"/>
      <c r="P7" s="65"/>
      <c r="Q7" s="25"/>
      <c r="R7" s="65"/>
      <c r="S7" s="25"/>
      <c r="T7" s="4"/>
      <c r="U7" s="18"/>
      <c r="V7" s="19"/>
      <c r="W7" s="19"/>
      <c r="X7" s="19"/>
      <c r="Y7" s="1"/>
      <c r="Z7" s="1"/>
      <c r="AA7" s="1"/>
      <c r="AB7" s="1"/>
    </row>
    <row r="8" spans="1:28" ht="16.5">
      <c r="A8" s="71"/>
      <c r="B8" s="26"/>
      <c r="C8" s="57"/>
      <c r="D8" s="26"/>
      <c r="E8" s="4"/>
      <c r="F8" s="75"/>
      <c r="G8" s="25"/>
      <c r="H8" s="65"/>
      <c r="I8" s="25"/>
      <c r="J8" s="4"/>
      <c r="K8" s="27"/>
      <c r="L8" s="65"/>
      <c r="M8" s="65"/>
      <c r="N8" s="65"/>
      <c r="O8" s="4"/>
      <c r="P8" s="65"/>
      <c r="Q8" s="26"/>
      <c r="R8" s="65"/>
      <c r="S8" s="26"/>
      <c r="T8" s="4"/>
      <c r="U8" s="18"/>
      <c r="V8" s="19"/>
      <c r="W8" s="19"/>
      <c r="X8" s="19"/>
      <c r="Y8" s="1"/>
      <c r="Z8" s="1"/>
      <c r="AA8" s="1"/>
      <c r="AB8" s="1" t="s">
        <v>13</v>
      </c>
    </row>
    <row r="9" spans="1:28" ht="16.5">
      <c r="A9" s="72"/>
      <c r="B9" s="57"/>
      <c r="C9" s="57"/>
      <c r="D9" s="57"/>
      <c r="E9" s="4"/>
      <c r="F9" s="27"/>
      <c r="G9" s="26"/>
      <c r="H9" s="65"/>
      <c r="I9" s="26"/>
      <c r="J9" s="4"/>
      <c r="K9" s="27"/>
      <c r="L9" s="26"/>
      <c r="M9" s="65"/>
      <c r="N9" s="26"/>
      <c r="O9" s="4"/>
      <c r="P9" s="65"/>
      <c r="Q9" s="57"/>
      <c r="R9" s="65"/>
      <c r="S9" s="57"/>
      <c r="T9" s="4"/>
      <c r="U9" s="18"/>
      <c r="V9" s="19"/>
      <c r="W9" s="19"/>
      <c r="X9" s="19"/>
      <c r="Y9" s="1"/>
      <c r="Z9" s="1"/>
      <c r="AA9" s="1" t="s">
        <v>23</v>
      </c>
      <c r="AB9" s="19">
        <v>3.7759999999999998</v>
      </c>
    </row>
    <row r="10" spans="1:28" ht="16.5">
      <c r="A10" s="73"/>
      <c r="B10" s="25"/>
      <c r="C10" s="57"/>
      <c r="D10" s="25"/>
      <c r="E10" s="4"/>
      <c r="F10" s="75"/>
      <c r="G10" s="57"/>
      <c r="H10" s="65"/>
      <c r="I10" s="57"/>
      <c r="J10" s="4"/>
      <c r="K10" s="65"/>
      <c r="L10" s="25"/>
      <c r="M10" s="65"/>
      <c r="N10" s="25"/>
      <c r="O10" s="4"/>
      <c r="P10" s="27"/>
      <c r="Q10" s="65"/>
      <c r="R10" s="65"/>
      <c r="S10" s="65"/>
      <c r="T10" s="4"/>
      <c r="U10" s="18"/>
      <c r="V10" s="19"/>
      <c r="W10" s="19"/>
      <c r="X10" s="19"/>
      <c r="Y10" s="1"/>
      <c r="Z10" s="1"/>
      <c r="AA10" s="1" t="s">
        <v>24</v>
      </c>
      <c r="AB10" s="19">
        <v>4.7329999999999997</v>
      </c>
    </row>
    <row r="11" spans="1:28" ht="16.5">
      <c r="A11" s="74"/>
      <c r="B11" s="65"/>
      <c r="C11" s="57"/>
      <c r="D11" s="65"/>
      <c r="E11" s="4"/>
      <c r="F11" s="75"/>
      <c r="G11" s="25"/>
      <c r="H11" s="65"/>
      <c r="I11" s="25"/>
      <c r="J11" s="4"/>
      <c r="K11" s="18"/>
      <c r="L11" s="57"/>
      <c r="M11" s="65"/>
      <c r="N11" s="57"/>
      <c r="O11" s="4"/>
      <c r="P11" s="18"/>
      <c r="Q11" s="65"/>
      <c r="R11" s="65"/>
      <c r="S11" s="65"/>
      <c r="T11" s="4"/>
      <c r="U11" s="18"/>
      <c r="V11" s="19"/>
      <c r="W11" s="19"/>
      <c r="X11" s="19"/>
      <c r="Y11" s="1"/>
      <c r="Z11" s="1"/>
      <c r="AA11" s="1" t="s">
        <v>25</v>
      </c>
      <c r="AB11" s="19">
        <v>4.5389999999999997</v>
      </c>
    </row>
    <row r="12" spans="1:28" ht="16.5">
      <c r="A12" s="74"/>
      <c r="B12" s="78"/>
      <c r="C12" s="57"/>
      <c r="D12" s="78"/>
      <c r="E12" s="4"/>
      <c r="F12" s="78"/>
      <c r="G12" s="25"/>
      <c r="H12" s="78"/>
      <c r="I12" s="25"/>
      <c r="J12" s="4"/>
      <c r="K12" s="18"/>
      <c r="L12" s="57"/>
      <c r="M12" s="78"/>
      <c r="N12" s="57"/>
      <c r="O12" s="4"/>
      <c r="P12" s="18"/>
      <c r="Q12" s="78"/>
      <c r="R12" s="78"/>
      <c r="S12" s="78"/>
      <c r="T12" s="4"/>
      <c r="U12" s="18"/>
      <c r="V12" s="78"/>
      <c r="W12" s="78"/>
      <c r="X12" s="78"/>
      <c r="Y12" s="1"/>
      <c r="Z12" s="1"/>
      <c r="AA12" s="1"/>
      <c r="AB12" s="78"/>
    </row>
    <row r="13" spans="1:28" ht="16.5">
      <c r="A13" s="74"/>
      <c r="B13" s="78"/>
      <c r="C13" s="57"/>
      <c r="D13" s="78"/>
      <c r="E13" s="4"/>
      <c r="F13" s="78"/>
      <c r="G13" s="25"/>
      <c r="H13" s="78"/>
      <c r="I13" s="25"/>
      <c r="J13" s="4"/>
      <c r="K13" s="18"/>
      <c r="L13" s="57"/>
      <c r="M13" s="78"/>
      <c r="N13" s="57"/>
      <c r="O13" s="4"/>
      <c r="P13" s="18"/>
      <c r="Q13" s="78"/>
      <c r="R13" s="78"/>
      <c r="S13" s="78"/>
      <c r="T13" s="4"/>
      <c r="U13" s="18"/>
      <c r="V13" s="78"/>
      <c r="W13" s="78"/>
      <c r="X13" s="78"/>
      <c r="Y13" s="1"/>
      <c r="Z13" s="1"/>
      <c r="AA13" s="1"/>
      <c r="AB13" s="78"/>
    </row>
    <row r="14" spans="1:28" ht="16.5">
      <c r="A14" s="74"/>
      <c r="B14" s="65"/>
      <c r="C14" s="65"/>
      <c r="D14" s="65"/>
      <c r="E14" s="4"/>
      <c r="F14" s="75"/>
      <c r="G14" s="26"/>
      <c r="H14" s="65"/>
      <c r="I14" s="26"/>
      <c r="J14" s="4"/>
      <c r="K14" s="18"/>
      <c r="L14" s="65"/>
      <c r="M14" s="65"/>
      <c r="N14" s="65"/>
      <c r="O14" s="4"/>
      <c r="P14" s="18"/>
      <c r="Q14" s="65"/>
      <c r="R14" s="65"/>
      <c r="S14" s="65"/>
      <c r="T14" s="4"/>
      <c r="U14" s="18"/>
      <c r="V14" s="19"/>
      <c r="W14" s="19"/>
      <c r="X14" s="19"/>
      <c r="Y14" s="1"/>
      <c r="Z14" s="1"/>
      <c r="AA14" s="1" t="s">
        <v>26</v>
      </c>
      <c r="AB14" s="19">
        <v>4.4580000000000002</v>
      </c>
    </row>
    <row r="15" spans="1:28" ht="16.5">
      <c r="A15" s="18"/>
      <c r="B15" s="65"/>
      <c r="C15" s="65"/>
      <c r="D15" s="65"/>
      <c r="E15" s="4"/>
      <c r="F15" s="76"/>
      <c r="G15" s="51"/>
      <c r="H15" s="51"/>
      <c r="I15" s="51"/>
      <c r="J15" s="4"/>
      <c r="K15" s="18"/>
      <c r="L15" s="65"/>
      <c r="M15" s="65"/>
      <c r="N15" s="65"/>
      <c r="O15" s="4"/>
      <c r="P15" s="18"/>
      <c r="Q15" s="65"/>
      <c r="R15" s="65"/>
      <c r="S15" s="65"/>
      <c r="T15" s="4"/>
      <c r="U15" s="18"/>
      <c r="V15" s="19"/>
      <c r="W15" s="19"/>
      <c r="X15" s="19"/>
      <c r="Y15" s="1"/>
      <c r="Z15" s="1"/>
      <c r="AA15" s="1" t="s">
        <v>27</v>
      </c>
      <c r="AB15" s="1">
        <v>0</v>
      </c>
    </row>
    <row r="16" spans="1:28" ht="16.5">
      <c r="A16" s="18"/>
      <c r="B16" s="65"/>
      <c r="C16" s="65"/>
      <c r="D16" s="65"/>
      <c r="E16" s="4"/>
      <c r="F16" s="65"/>
      <c r="G16" s="25"/>
      <c r="H16" s="65"/>
      <c r="I16" s="25"/>
      <c r="J16" s="4"/>
      <c r="K16" s="18"/>
      <c r="L16" s="65"/>
      <c r="M16" s="65"/>
      <c r="N16" s="65"/>
      <c r="O16" s="4"/>
      <c r="P16" s="18"/>
      <c r="Q16" s="65"/>
      <c r="R16" s="65"/>
      <c r="S16" s="65"/>
      <c r="T16" s="4"/>
      <c r="U16" s="18"/>
      <c r="V16" s="2"/>
      <c r="W16" s="19"/>
      <c r="X16" s="19"/>
      <c r="Y16" s="1"/>
      <c r="Z16" s="1"/>
      <c r="AA16" s="1"/>
      <c r="AB16" s="1"/>
    </row>
    <row r="17" spans="1:28" ht="16.5">
      <c r="A17" s="2"/>
      <c r="B17" s="14" t="s">
        <v>5</v>
      </c>
      <c r="C17" s="16">
        <f>SUM(C7:C16)</f>
        <v>0</v>
      </c>
      <c r="D17" s="48">
        <f>SUM(D7:D16)</f>
        <v>0</v>
      </c>
      <c r="E17" s="4"/>
      <c r="F17" s="2"/>
      <c r="G17" s="29" t="s">
        <v>5</v>
      </c>
      <c r="H17" s="16">
        <f>SUM(H7:H16)</f>
        <v>0</v>
      </c>
      <c r="I17" s="48">
        <f>SUM(I7:I16)</f>
        <v>0</v>
      </c>
      <c r="J17" s="4"/>
      <c r="K17" s="2"/>
      <c r="L17" s="29" t="s">
        <v>5</v>
      </c>
      <c r="M17" s="16">
        <f>SUM(M7:M16)</f>
        <v>0</v>
      </c>
      <c r="N17" s="48">
        <f>SUM(N7:N16)</f>
        <v>0</v>
      </c>
      <c r="O17" s="4"/>
      <c r="P17" s="2"/>
      <c r="Q17" s="29" t="s">
        <v>5</v>
      </c>
      <c r="R17" s="69">
        <f>SUM(R7:R10)</f>
        <v>0</v>
      </c>
      <c r="S17" s="48">
        <f>SUM(S7:S16)</f>
        <v>0</v>
      </c>
      <c r="T17" s="4"/>
      <c r="U17" s="2"/>
      <c r="V17" s="29" t="s">
        <v>5</v>
      </c>
      <c r="W17" s="29" t="s">
        <v>28</v>
      </c>
      <c r="X17" s="29" t="s">
        <v>28</v>
      </c>
      <c r="Y17" s="1"/>
      <c r="Z17" s="1"/>
      <c r="AA17" s="1"/>
      <c r="AB17" s="1"/>
    </row>
    <row r="18" spans="1:28" ht="16.5">
      <c r="A18" s="79" t="s">
        <v>48</v>
      </c>
      <c r="B18" s="81"/>
      <c r="C18" s="39" t="s">
        <v>6</v>
      </c>
      <c r="D18" s="11" t="e">
        <f>AVERAGE(C17/D17)</f>
        <v>#DIV/0!</v>
      </c>
      <c r="E18" s="2"/>
      <c r="F18" s="79" t="s">
        <v>49</v>
      </c>
      <c r="G18" s="81"/>
      <c r="H18" s="29" t="s">
        <v>6</v>
      </c>
      <c r="I18" s="11" t="e">
        <f>AVERAGE(H17/I17)</f>
        <v>#DIV/0!</v>
      </c>
      <c r="J18" s="2"/>
      <c r="K18" s="93" t="s">
        <v>50</v>
      </c>
      <c r="L18" s="94"/>
      <c r="M18" s="29" t="s">
        <v>6</v>
      </c>
      <c r="N18" s="11" t="e">
        <f>AVERAGE(M17/N17)</f>
        <v>#DIV/0!</v>
      </c>
      <c r="O18" s="2"/>
      <c r="P18" s="93" t="s">
        <v>51</v>
      </c>
      <c r="Q18" s="94"/>
      <c r="R18" s="29" t="s">
        <v>6</v>
      </c>
      <c r="S18" s="11" t="e">
        <f>AVERAGE(R17/S17)</f>
        <v>#DIV/0!</v>
      </c>
      <c r="T18" s="2"/>
      <c r="U18" s="93" t="s">
        <v>19</v>
      </c>
      <c r="V18" s="94"/>
      <c r="W18" s="29" t="s">
        <v>6</v>
      </c>
      <c r="X18" s="11" t="s">
        <v>28</v>
      </c>
      <c r="Y18" s="2"/>
      <c r="Z18" s="1"/>
      <c r="AA18" s="1"/>
      <c r="AB18" s="1"/>
    </row>
    <row r="19" spans="1:2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</row>
    <row r="20" spans="1:28" ht="18">
      <c r="A20" s="32"/>
      <c r="B20" s="4"/>
      <c r="C20" s="4"/>
      <c r="D20" s="4"/>
      <c r="E20" s="4"/>
      <c r="F20" s="32"/>
      <c r="G20" s="4"/>
      <c r="H20" s="4"/>
      <c r="I20" s="4"/>
      <c r="J20" s="4"/>
      <c r="K20" s="32"/>
      <c r="L20" s="4"/>
      <c r="M20" s="4"/>
      <c r="N20" s="4"/>
      <c r="O20" s="4"/>
      <c r="P20" s="85" t="s">
        <v>14</v>
      </c>
      <c r="Q20" s="99"/>
      <c r="R20" s="99"/>
      <c r="S20" s="99"/>
      <c r="T20" s="99"/>
      <c r="U20" s="99"/>
      <c r="V20" s="99"/>
      <c r="W20" s="86"/>
      <c r="X20" s="1"/>
      <c r="Y20" s="1"/>
      <c r="Z20" s="1"/>
      <c r="AA20" s="1"/>
      <c r="AB20" s="1"/>
    </row>
    <row r="21" spans="1:28" ht="18">
      <c r="A21" s="32"/>
      <c r="B21" s="4"/>
      <c r="C21" s="4"/>
      <c r="D21" s="4"/>
      <c r="E21" s="4"/>
      <c r="F21" s="32"/>
      <c r="G21" s="4"/>
      <c r="H21" s="4"/>
      <c r="I21" s="4"/>
      <c r="J21" s="4"/>
      <c r="K21" s="32"/>
      <c r="L21" s="4"/>
      <c r="M21" s="4"/>
      <c r="N21" s="4"/>
      <c r="O21" s="4"/>
      <c r="P21" s="85" t="s">
        <v>15</v>
      </c>
      <c r="Q21" s="86"/>
      <c r="R21" s="40" t="s">
        <v>16</v>
      </c>
      <c r="S21" s="40" t="s">
        <v>45</v>
      </c>
      <c r="T21" s="79" t="s">
        <v>18</v>
      </c>
      <c r="U21" s="80"/>
      <c r="V21" s="80"/>
      <c r="W21" s="81"/>
      <c r="X21" s="1"/>
      <c r="Y21" s="1"/>
      <c r="Z21" s="1"/>
      <c r="AA21" s="1"/>
      <c r="AB21" s="1"/>
    </row>
    <row r="22" spans="1:28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5" t="s">
        <v>23</v>
      </c>
      <c r="Q22" s="86"/>
      <c r="R22" s="41">
        <v>4.2</v>
      </c>
      <c r="S22" s="23" t="e">
        <f>D18</f>
        <v>#DIV/0!</v>
      </c>
      <c r="T22" s="82" t="e">
        <f>IF(ROUND(((S22-R22)*D$17)/R22,1)&gt;0,"ประหยัดน้ำมัน  "&amp;ROUND(((S22-R22)*D$17)/R22,1)&amp;"  ลิตร","สิ้นเปลืองน้ำมัน  "&amp;ROUND(((S22-R22)*D$17)/R22,1)&amp;"  ลิตร")</f>
        <v>#DIV/0!</v>
      </c>
      <c r="U22" s="83"/>
      <c r="V22" s="83"/>
      <c r="W22" s="84"/>
      <c r="X22" s="1"/>
      <c r="Y22" s="1"/>
      <c r="Z22" s="1"/>
      <c r="AA22" s="1"/>
      <c r="AB22" s="1"/>
    </row>
    <row r="23" spans="1:28" ht="18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85" t="s">
        <v>24</v>
      </c>
      <c r="Q23" s="86"/>
      <c r="R23" s="41">
        <v>4.2</v>
      </c>
      <c r="S23" s="23" t="e">
        <f>I18</f>
        <v>#DIV/0!</v>
      </c>
      <c r="T23" s="82" t="e">
        <f>IF(ROUND(((S23-R23)*I$17)/R23,1)&gt;0,"ประหยัดน้ำมัน  "&amp;ROUND(((S23-R23)*I$17)/R23,1)&amp;"  ลิตร","สิ้นเปลืองน้ำมัน  "&amp;ROUND(((S23-R23)*I$17)/R23,1)&amp;"  ลิตร")</f>
        <v>#DIV/0!</v>
      </c>
      <c r="U23" s="83"/>
      <c r="V23" s="83"/>
      <c r="W23" s="84"/>
      <c r="X23" s="1"/>
      <c r="Y23" s="1"/>
      <c r="Z23" s="1"/>
      <c r="AA23" s="1"/>
      <c r="AB23" s="1"/>
    </row>
    <row r="24" spans="1:28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8" t="s">
        <v>25</v>
      </c>
      <c r="Q24" s="98"/>
      <c r="R24" s="19">
        <v>4.4000000000000004</v>
      </c>
      <c r="S24" s="23" t="e">
        <f>N18</f>
        <v>#DIV/0!</v>
      </c>
      <c r="T24" s="82" t="e">
        <f>IF(ROUND(((S24-R24)*N$17)/R24,1)&gt;0,"ประหยัดน้ำมัน  "&amp;ROUND(((S24-R24)*N$17)/R24,1)&amp;"  ลิตร","สิ้นเปลืองน้ำมัน  "&amp;ROUND(((S24-R24)*N$17)/R24,1)&amp;"  ลิตร")</f>
        <v>#DIV/0!</v>
      </c>
      <c r="U24" s="83"/>
      <c r="V24" s="83"/>
      <c r="W24" s="84"/>
      <c r="X24" s="1"/>
      <c r="Y24" s="1"/>
      <c r="Z24" s="1"/>
      <c r="AA24" s="1"/>
      <c r="AB24" s="1"/>
    </row>
    <row r="25" spans="1:28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8" t="s">
        <v>26</v>
      </c>
      <c r="Q25" s="98"/>
      <c r="R25" s="19">
        <v>4.4000000000000004</v>
      </c>
      <c r="S25" s="23" t="e">
        <f>S18</f>
        <v>#DIV/0!</v>
      </c>
      <c r="T25" s="82" t="e">
        <f>IF(ROUND(((S25-R25)*S$17)/R25,1)&gt;0,"ประหยัดน้ำมัน  "&amp;ROUND(((S25-R25)*S$17)/R25,1)&amp;"  ลิตร","สิ้นเปลืองน้ำมัน  "&amp;ROUND(((S25-R25)*S$17)/R25,1)&amp;"  ลิตร")</f>
        <v>#DIV/0!</v>
      </c>
      <c r="U25" s="83"/>
      <c r="V25" s="83"/>
      <c r="W25" s="84"/>
      <c r="X25" s="1"/>
      <c r="Y25" s="1"/>
      <c r="Z25" s="1"/>
      <c r="AA25" s="1"/>
      <c r="AB25" s="1"/>
    </row>
    <row r="26" spans="1:28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5" t="s">
        <v>27</v>
      </c>
      <c r="Q26" s="99"/>
      <c r="R26" s="19" t="s">
        <v>28</v>
      </c>
      <c r="S26" s="19" t="s">
        <v>28</v>
      </c>
      <c r="T26" s="80" t="s">
        <v>28</v>
      </c>
      <c r="U26" s="80"/>
      <c r="V26" s="80"/>
      <c r="W26" s="8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</row>
    <row r="28" spans="1:28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T28" s="87" t="s">
        <v>20</v>
      </c>
      <c r="U28" s="87"/>
      <c r="V28" s="87"/>
      <c r="W28" s="87"/>
      <c r="X28" s="1"/>
      <c r="Y28" s="1"/>
      <c r="Z28" s="1"/>
      <c r="AA28" s="1"/>
      <c r="AB28" s="1"/>
    </row>
    <row r="29" spans="1:28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T29" s="1"/>
      <c r="U29" s="43" t="s">
        <v>46</v>
      </c>
      <c r="V29" s="43"/>
      <c r="W29" s="43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mergeCells count="29">
    <mergeCell ref="T22:W22"/>
    <mergeCell ref="A18:B18"/>
    <mergeCell ref="F18:G18"/>
    <mergeCell ref="T21:W21"/>
    <mergeCell ref="B4:D4"/>
    <mergeCell ref="G4:I4"/>
    <mergeCell ref="L4:N4"/>
    <mergeCell ref="Q4:S4"/>
    <mergeCell ref="V4:X4"/>
    <mergeCell ref="K18:L18"/>
    <mergeCell ref="P18:Q18"/>
    <mergeCell ref="U18:V18"/>
    <mergeCell ref="P21:Q21"/>
    <mergeCell ref="P22:Q22"/>
    <mergeCell ref="P20:W20"/>
    <mergeCell ref="A1:X1"/>
    <mergeCell ref="A2:S2"/>
    <mergeCell ref="U2:X2"/>
    <mergeCell ref="A3:I3"/>
    <mergeCell ref="K3:X3"/>
    <mergeCell ref="P23:Q23"/>
    <mergeCell ref="T23:W23"/>
    <mergeCell ref="T28:W28"/>
    <mergeCell ref="P24:Q24"/>
    <mergeCell ref="T24:W24"/>
    <mergeCell ref="P25:Q25"/>
    <mergeCell ref="T25:W25"/>
    <mergeCell ref="P26:Q26"/>
    <mergeCell ref="T26:W26"/>
  </mergeCells>
  <conditionalFormatting sqref="T22:W26">
    <cfRule type="expression" dxfId="1" priority="1">
      <formula>ISNUMBER(SEARCH("สิ้น",T22))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5"/>
  <sheetViews>
    <sheetView workbookViewId="0">
      <selection activeCell="AB12" sqref="AB12"/>
    </sheetView>
  </sheetViews>
  <sheetFormatPr defaultRowHeight="15"/>
  <cols>
    <col min="1" max="1" width="6.14062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  <col min="25" max="25" width="9.42578125" bestFit="1" customWidth="1"/>
  </cols>
  <sheetData>
    <row r="1" spans="1:27" ht="21">
      <c r="A1" s="88" t="s">
        <v>37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1"/>
      <c r="Z1" s="1"/>
      <c r="AA1" s="1"/>
    </row>
    <row r="2" spans="1:27" ht="21">
      <c r="A2" s="91" t="s">
        <v>56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80" t="s">
        <v>8</v>
      </c>
      <c r="V2" s="80"/>
      <c r="W2" s="80"/>
      <c r="X2" s="81"/>
      <c r="Y2" s="1"/>
      <c r="Z2" s="1"/>
      <c r="AA2" s="1"/>
    </row>
    <row r="3" spans="1:27" ht="21">
      <c r="A3" s="101" t="s">
        <v>29</v>
      </c>
      <c r="B3" s="101"/>
      <c r="C3" s="101"/>
      <c r="D3" s="101"/>
      <c r="E3" s="30"/>
      <c r="F3" s="101" t="s">
        <v>30</v>
      </c>
      <c r="G3" s="101"/>
      <c r="H3" s="101"/>
      <c r="I3" s="101"/>
      <c r="J3" s="30"/>
      <c r="K3" s="101" t="s">
        <v>31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"/>
      <c r="Z3" s="1"/>
      <c r="AA3" s="1"/>
    </row>
    <row r="4" spans="1:27" ht="16.5">
      <c r="A4" s="29" t="s">
        <v>0</v>
      </c>
      <c r="B4" s="89" t="s">
        <v>65</v>
      </c>
      <c r="C4" s="89"/>
      <c r="D4" s="89"/>
      <c r="E4" s="19"/>
      <c r="F4" s="29" t="s">
        <v>0</v>
      </c>
      <c r="G4" s="89" t="s">
        <v>66</v>
      </c>
      <c r="H4" s="89"/>
      <c r="I4" s="89"/>
      <c r="J4" s="19"/>
      <c r="K4" s="29" t="s">
        <v>0</v>
      </c>
      <c r="L4" s="89" t="s">
        <v>67</v>
      </c>
      <c r="M4" s="89"/>
      <c r="N4" s="89"/>
      <c r="O4" s="19"/>
      <c r="P4" s="29" t="s">
        <v>0</v>
      </c>
      <c r="Q4" s="89" t="s">
        <v>68</v>
      </c>
      <c r="R4" s="90"/>
      <c r="S4" s="90"/>
      <c r="T4" s="7"/>
      <c r="U4" s="29" t="s">
        <v>0</v>
      </c>
      <c r="V4" s="89"/>
      <c r="W4" s="90"/>
      <c r="X4" s="90"/>
      <c r="Y4" s="1"/>
      <c r="Z4" s="1"/>
      <c r="AA4" s="1"/>
    </row>
    <row r="5" spans="1:27" ht="16.5">
      <c r="A5" s="19" t="s">
        <v>1</v>
      </c>
      <c r="B5" s="19" t="s">
        <v>2</v>
      </c>
      <c r="C5" s="19" t="s">
        <v>3</v>
      </c>
      <c r="D5" s="19" t="s">
        <v>4</v>
      </c>
      <c r="E5" s="4"/>
      <c r="F5" s="19" t="s">
        <v>1</v>
      </c>
      <c r="G5" s="19" t="s">
        <v>2</v>
      </c>
      <c r="H5" s="19" t="s">
        <v>3</v>
      </c>
      <c r="I5" s="19" t="s">
        <v>4</v>
      </c>
      <c r="J5" s="4"/>
      <c r="K5" s="19" t="s">
        <v>1</v>
      </c>
      <c r="L5" s="19" t="s">
        <v>2</v>
      </c>
      <c r="M5" s="19" t="s">
        <v>3</v>
      </c>
      <c r="N5" s="19" t="s">
        <v>4</v>
      </c>
      <c r="O5" s="4"/>
      <c r="P5" s="19" t="s">
        <v>1</v>
      </c>
      <c r="Q5" s="19" t="s">
        <v>2</v>
      </c>
      <c r="R5" s="19" t="s">
        <v>3</v>
      </c>
      <c r="S5" s="19" t="s">
        <v>4</v>
      </c>
      <c r="T5" s="8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</row>
    <row r="6" spans="1:27" ht="18">
      <c r="A6" s="19" t="s">
        <v>7</v>
      </c>
      <c r="B6" s="56"/>
      <c r="C6" s="52"/>
      <c r="D6" s="56"/>
      <c r="E6" s="4"/>
      <c r="F6" s="19" t="s">
        <v>7</v>
      </c>
      <c r="G6" s="19"/>
      <c r="H6" s="19"/>
      <c r="I6" s="19"/>
      <c r="J6" s="4"/>
      <c r="K6" s="19" t="s">
        <v>7</v>
      </c>
      <c r="L6" s="65"/>
      <c r="M6" s="65"/>
      <c r="N6" s="65"/>
      <c r="O6" s="4"/>
      <c r="P6" s="19" t="s">
        <v>7</v>
      </c>
      <c r="Q6" s="55"/>
      <c r="R6" s="19"/>
      <c r="S6" s="55"/>
      <c r="T6" s="4"/>
      <c r="U6" s="19" t="s">
        <v>7</v>
      </c>
      <c r="V6" s="19"/>
      <c r="W6" s="19"/>
      <c r="X6" s="19"/>
      <c r="Y6" s="1"/>
      <c r="Z6" s="1"/>
      <c r="AA6" s="1"/>
    </row>
    <row r="7" spans="1:27" ht="18">
      <c r="A7" s="57"/>
      <c r="B7" s="57"/>
      <c r="C7" s="57"/>
      <c r="D7" s="57"/>
      <c r="E7" s="4"/>
      <c r="F7" s="18"/>
      <c r="G7" s="65"/>
      <c r="H7" s="65"/>
      <c r="I7" s="65"/>
      <c r="J7" s="4"/>
      <c r="K7" s="57"/>
      <c r="L7" s="57"/>
      <c r="M7" s="57"/>
      <c r="N7" s="57"/>
      <c r="O7" s="4"/>
      <c r="P7" s="60"/>
      <c r="Q7" s="60"/>
      <c r="R7" s="61"/>
      <c r="S7" s="60"/>
      <c r="T7" s="4"/>
      <c r="U7" s="33"/>
      <c r="V7" s="19"/>
      <c r="W7" s="19"/>
      <c r="X7" s="19"/>
      <c r="Y7" s="1"/>
      <c r="Z7" s="1"/>
      <c r="AA7" s="1"/>
    </row>
    <row r="8" spans="1:27" ht="18">
      <c r="A8" s="57"/>
      <c r="B8" s="57"/>
      <c r="C8" s="57"/>
      <c r="D8" s="57"/>
      <c r="E8" s="4"/>
      <c r="F8" s="18"/>
      <c r="G8" s="57"/>
      <c r="H8" s="65"/>
      <c r="I8" s="57"/>
      <c r="J8" s="4"/>
      <c r="K8" s="57"/>
      <c r="L8" s="57"/>
      <c r="M8" s="57"/>
      <c r="N8" s="57"/>
      <c r="O8" s="4"/>
      <c r="P8" s="60"/>
      <c r="Q8" s="62"/>
      <c r="R8" s="61"/>
      <c r="S8" s="61"/>
      <c r="T8" s="4"/>
      <c r="U8" s="33"/>
      <c r="V8" s="19"/>
      <c r="W8" s="19"/>
      <c r="X8" s="19"/>
      <c r="Y8" s="1"/>
      <c r="Z8" s="1"/>
      <c r="AA8" s="1"/>
    </row>
    <row r="9" spans="1:27" ht="18">
      <c r="A9" s="18"/>
      <c r="B9" s="51"/>
      <c r="C9" s="65"/>
      <c r="D9" s="51"/>
      <c r="E9" s="4"/>
      <c r="F9" s="18"/>
      <c r="G9" s="65"/>
      <c r="H9" s="65"/>
      <c r="I9" s="65"/>
      <c r="J9" s="4"/>
      <c r="K9" s="18"/>
      <c r="L9" s="65"/>
      <c r="M9" s="57"/>
      <c r="N9" s="65"/>
      <c r="O9" s="4"/>
      <c r="P9" s="63"/>
      <c r="Q9" s="58"/>
      <c r="R9" s="61"/>
      <c r="S9" s="58"/>
      <c r="T9" s="4"/>
      <c r="U9" s="33"/>
      <c r="V9" s="19"/>
      <c r="W9" s="19"/>
      <c r="X9" s="19"/>
      <c r="Y9" s="1"/>
      <c r="Z9" s="1"/>
      <c r="AA9" s="1" t="s">
        <v>13</v>
      </c>
    </row>
    <row r="10" spans="1:27" ht="18">
      <c r="A10" s="18"/>
      <c r="B10" s="65"/>
      <c r="C10" s="65"/>
      <c r="D10" s="65"/>
      <c r="E10" s="4"/>
      <c r="F10" s="51"/>
      <c r="G10" s="51"/>
      <c r="H10" s="51"/>
      <c r="I10" s="51"/>
      <c r="J10" s="4"/>
      <c r="K10" s="18"/>
      <c r="L10" s="57"/>
      <c r="M10" s="57"/>
      <c r="N10" s="57"/>
      <c r="O10" s="4"/>
      <c r="P10" s="59"/>
      <c r="Q10" s="63"/>
      <c r="R10" s="61"/>
      <c r="S10" s="63"/>
      <c r="T10" s="4"/>
      <c r="U10" s="19"/>
      <c r="V10" s="19"/>
      <c r="W10" s="19"/>
      <c r="X10" s="19"/>
      <c r="Y10" s="1"/>
      <c r="Z10" s="1" t="s">
        <v>32</v>
      </c>
      <c r="AA10" s="34">
        <v>8.1690000000000005</v>
      </c>
    </row>
    <row r="11" spans="1:27" ht="18">
      <c r="A11" s="27"/>
      <c r="B11" s="25"/>
      <c r="C11" s="65"/>
      <c r="D11" s="25"/>
      <c r="E11" s="4"/>
      <c r="F11" s="18"/>
      <c r="G11" s="65"/>
      <c r="H11" s="65"/>
      <c r="I11" s="65"/>
      <c r="J11" s="4"/>
      <c r="K11" s="65"/>
      <c r="L11" s="26"/>
      <c r="M11" s="57"/>
      <c r="N11" s="26"/>
      <c r="O11" s="4"/>
      <c r="P11" s="59"/>
      <c r="Q11" s="51"/>
      <c r="R11" s="61"/>
      <c r="S11" s="51"/>
      <c r="T11" s="4"/>
      <c r="U11" s="19"/>
      <c r="V11" s="19"/>
      <c r="W11" s="19"/>
      <c r="X11" s="19"/>
      <c r="Y11" s="1"/>
      <c r="Z11" s="1" t="s">
        <v>33</v>
      </c>
      <c r="AA11" s="19">
        <v>10.547000000000001</v>
      </c>
    </row>
    <row r="12" spans="1:27" ht="18">
      <c r="A12" s="49"/>
      <c r="B12" s="50"/>
      <c r="C12" s="65"/>
      <c r="D12" s="65"/>
      <c r="E12" s="4"/>
      <c r="F12" s="18"/>
      <c r="G12" s="65"/>
      <c r="H12" s="65"/>
      <c r="I12" s="65"/>
      <c r="J12" s="4"/>
      <c r="K12" s="65"/>
      <c r="L12" s="26"/>
      <c r="M12" s="65"/>
      <c r="N12" s="26"/>
      <c r="O12" s="4"/>
      <c r="P12" s="59"/>
      <c r="Q12" s="63"/>
      <c r="R12" s="63"/>
      <c r="S12" s="63"/>
      <c r="T12" s="4"/>
      <c r="U12" s="19"/>
      <c r="V12" s="19"/>
      <c r="W12" s="19"/>
      <c r="X12" s="19"/>
      <c r="Y12" s="1"/>
      <c r="Z12" s="1" t="s">
        <v>34</v>
      </c>
      <c r="AA12" s="19">
        <v>8.3460000000000001</v>
      </c>
    </row>
    <row r="13" spans="1:27" ht="18">
      <c r="A13" s="18"/>
      <c r="B13" s="65"/>
      <c r="C13" s="65"/>
      <c r="D13" s="65"/>
      <c r="E13" s="4"/>
      <c r="F13" s="18"/>
      <c r="G13" s="65"/>
      <c r="H13" s="65"/>
      <c r="I13" s="65"/>
      <c r="J13" s="4"/>
      <c r="K13" s="18"/>
      <c r="L13" s="65"/>
      <c r="M13" s="65"/>
      <c r="N13" s="65"/>
      <c r="O13" s="4"/>
      <c r="P13" s="59"/>
      <c r="Q13" s="63"/>
      <c r="R13" s="63"/>
      <c r="S13" s="63"/>
      <c r="T13" s="4"/>
      <c r="U13" s="19"/>
      <c r="V13" s="19"/>
      <c r="W13" s="19"/>
      <c r="X13" s="19"/>
      <c r="Y13" s="1"/>
      <c r="Z13" s="1" t="s">
        <v>35</v>
      </c>
      <c r="AA13" s="19">
        <v>8.5020000000000007</v>
      </c>
    </row>
    <row r="14" spans="1:27" ht="18">
      <c r="A14" s="18"/>
      <c r="B14" s="65"/>
      <c r="C14" s="65"/>
      <c r="D14" s="65"/>
      <c r="E14" s="4"/>
      <c r="F14" s="18"/>
      <c r="G14" s="65"/>
      <c r="H14" s="65"/>
      <c r="I14" s="65"/>
      <c r="J14" s="4"/>
      <c r="K14" s="68"/>
      <c r="L14" s="68"/>
      <c r="M14" s="68"/>
      <c r="N14" s="68"/>
      <c r="O14" s="4"/>
      <c r="P14" s="59"/>
      <c r="Q14" s="63"/>
      <c r="R14" s="63"/>
      <c r="S14" s="63"/>
      <c r="T14" s="4"/>
      <c r="U14" s="19"/>
      <c r="V14" s="19"/>
      <c r="W14" s="19"/>
      <c r="X14" s="19"/>
      <c r="Y14" s="1"/>
      <c r="Z14" s="1"/>
      <c r="AA14" s="1"/>
    </row>
    <row r="15" spans="1:27" ht="18">
      <c r="A15" s="18"/>
      <c r="B15" s="78"/>
      <c r="C15" s="78"/>
      <c r="D15" s="78"/>
      <c r="E15" s="4"/>
      <c r="F15" s="18"/>
      <c r="G15" s="78"/>
      <c r="H15" s="78"/>
      <c r="I15" s="78"/>
      <c r="J15" s="4"/>
      <c r="K15" s="68"/>
      <c r="L15" s="68"/>
      <c r="M15" s="68"/>
      <c r="N15" s="68"/>
      <c r="O15" s="4"/>
      <c r="P15" s="59"/>
      <c r="Q15" s="77"/>
      <c r="R15" s="77"/>
      <c r="S15" s="77"/>
      <c r="T15" s="4"/>
      <c r="U15" s="78"/>
      <c r="V15" s="78"/>
      <c r="W15" s="78"/>
      <c r="X15" s="78"/>
      <c r="Y15" s="1"/>
      <c r="Z15" s="1"/>
      <c r="AA15" s="1"/>
    </row>
    <row r="16" spans="1:27" ht="16.5">
      <c r="A16" s="18"/>
      <c r="B16" s="65"/>
      <c r="C16" s="65"/>
      <c r="D16" s="65"/>
      <c r="E16" s="4"/>
      <c r="F16" s="18"/>
      <c r="G16" s="65"/>
      <c r="H16" s="65"/>
      <c r="I16" s="65"/>
      <c r="J16" s="4"/>
      <c r="K16" s="68"/>
      <c r="L16" s="68"/>
      <c r="M16" s="68"/>
      <c r="N16" s="68"/>
      <c r="O16" s="4"/>
      <c r="P16" s="18"/>
      <c r="Q16" s="65"/>
      <c r="R16" s="65"/>
      <c r="S16" s="65"/>
      <c r="T16" s="4"/>
      <c r="U16" s="19"/>
      <c r="V16" s="19"/>
      <c r="W16" s="19"/>
      <c r="X16" s="19"/>
      <c r="Y16" s="1"/>
      <c r="Z16" s="1"/>
      <c r="AA16" s="1"/>
    </row>
    <row r="17" spans="1:27" ht="16.5">
      <c r="A17" s="2"/>
      <c r="B17" s="14" t="s">
        <v>5</v>
      </c>
      <c r="C17" s="29">
        <f>SUM(C7:C16)</f>
        <v>0</v>
      </c>
      <c r="D17" s="29">
        <f>SUM(D7:D16)</f>
        <v>0</v>
      </c>
      <c r="E17" s="4"/>
      <c r="F17" s="2"/>
      <c r="G17" s="29" t="s">
        <v>5</v>
      </c>
      <c r="H17" s="16">
        <f>SUM(H7:H16)</f>
        <v>0</v>
      </c>
      <c r="I17" s="29">
        <f>SUM(I7:I16)</f>
        <v>0</v>
      </c>
      <c r="J17" s="4"/>
      <c r="K17" s="2"/>
      <c r="L17" s="53" t="s">
        <v>5</v>
      </c>
      <c r="M17" s="54">
        <f>SUM(M7:M13)</f>
        <v>0</v>
      </c>
      <c r="N17" s="53">
        <f>SUM(N7:N13)</f>
        <v>0</v>
      </c>
      <c r="O17" s="4"/>
      <c r="P17" s="2"/>
      <c r="Q17" s="29" t="s">
        <v>5</v>
      </c>
      <c r="R17" s="16">
        <f>SUM(R7:R16)</f>
        <v>0</v>
      </c>
      <c r="S17" s="29">
        <f>SUM(S7:S16)</f>
        <v>0</v>
      </c>
      <c r="T17" s="4"/>
      <c r="U17" s="2"/>
      <c r="V17" s="29" t="s">
        <v>5</v>
      </c>
      <c r="W17" s="29"/>
      <c r="X17" s="29"/>
      <c r="Y17" s="1"/>
      <c r="Z17" s="1"/>
      <c r="AA17" s="1"/>
    </row>
    <row r="18" spans="1:27" ht="16.5">
      <c r="A18" s="79" t="s">
        <v>52</v>
      </c>
      <c r="B18" s="81"/>
      <c r="C18" s="29" t="s">
        <v>6</v>
      </c>
      <c r="D18" s="11" t="e">
        <f>AVERAGE(C17/D17)</f>
        <v>#DIV/0!</v>
      </c>
      <c r="E18" s="2"/>
      <c r="F18" s="79" t="s">
        <v>53</v>
      </c>
      <c r="G18" s="81"/>
      <c r="H18" s="29" t="s">
        <v>6</v>
      </c>
      <c r="I18" s="11" t="e">
        <f>AVERAGE(H17/I17)</f>
        <v>#DIV/0!</v>
      </c>
      <c r="J18" s="2"/>
      <c r="K18" s="79" t="s">
        <v>54</v>
      </c>
      <c r="L18" s="81"/>
      <c r="M18" s="29" t="s">
        <v>6</v>
      </c>
      <c r="N18" s="11" t="e">
        <f>AVERAGE(M17/N17)</f>
        <v>#DIV/0!</v>
      </c>
      <c r="O18" s="2"/>
      <c r="P18" s="79" t="s">
        <v>55</v>
      </c>
      <c r="Q18" s="81"/>
      <c r="R18" s="29" t="s">
        <v>6</v>
      </c>
      <c r="S18" s="11" t="e">
        <f>AVERAGE(R17/S17)</f>
        <v>#DIV/0!</v>
      </c>
      <c r="T18" s="2"/>
      <c r="U18" s="79" t="s">
        <v>36</v>
      </c>
      <c r="V18" s="81"/>
      <c r="W18" s="29" t="s">
        <v>6</v>
      </c>
      <c r="X18" s="11"/>
      <c r="Y18" s="2"/>
      <c r="Z18" s="1"/>
      <c r="AA18" s="1"/>
    </row>
    <row r="19" spans="1:27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"/>
      <c r="Z19" s="1"/>
      <c r="AA19" s="1"/>
    </row>
    <row r="20" spans="1:27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</row>
    <row r="21" spans="1:27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  <c r="AA21" s="1"/>
    </row>
    <row r="22" spans="1:27" ht="16.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8" t="s">
        <v>14</v>
      </c>
      <c r="Q23" s="98"/>
      <c r="R23" s="98"/>
      <c r="S23" s="98"/>
      <c r="T23" s="98"/>
      <c r="U23" s="98"/>
      <c r="V23" s="98"/>
      <c r="W23" s="98"/>
      <c r="X23" s="1"/>
      <c r="Y23" s="1"/>
      <c r="Z23" s="1"/>
      <c r="AA23" s="1"/>
    </row>
    <row r="24" spans="1:27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8" t="s">
        <v>15</v>
      </c>
      <c r="Q24" s="98"/>
      <c r="R24" s="28" t="s">
        <v>16</v>
      </c>
      <c r="S24" s="28" t="s">
        <v>45</v>
      </c>
      <c r="T24" s="79" t="s">
        <v>18</v>
      </c>
      <c r="U24" s="80"/>
      <c r="V24" s="80"/>
      <c r="W24" s="81"/>
      <c r="X24" s="1"/>
      <c r="Y24" s="1"/>
      <c r="Z24" s="1"/>
      <c r="AA24" s="1"/>
    </row>
    <row r="25" spans="1:27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8" t="s">
        <v>32</v>
      </c>
      <c r="Q25" s="98"/>
      <c r="R25" s="19">
        <v>8.5</v>
      </c>
      <c r="S25" s="45" t="e">
        <f>D18</f>
        <v>#DIV/0!</v>
      </c>
      <c r="T25" s="82" t="e">
        <f>IF(ROUND(((S25-R25)*D$17)/R25,1)&gt;0,"ประหยัดน้ำมัน  "&amp;ROUND(((S25-R25)*D$17)/R25,1)&amp;"  ลิตร","สิ้นเปลืองน้ำมัน  "&amp;ROUND(((S25-R25)*D$17)/R25,1)&amp;"  ลิตร")</f>
        <v>#DIV/0!</v>
      </c>
      <c r="U25" s="83"/>
      <c r="V25" s="83"/>
      <c r="W25" s="84"/>
      <c r="X25" s="1"/>
      <c r="Y25" s="1"/>
      <c r="Z25" s="1"/>
      <c r="AA25" s="1"/>
    </row>
    <row r="26" spans="1:27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8" t="s">
        <v>33</v>
      </c>
      <c r="Q26" s="98"/>
      <c r="R26" s="22">
        <v>9.8000000000000007</v>
      </c>
      <c r="S26" s="23" t="e">
        <f>I18</f>
        <v>#DIV/0!</v>
      </c>
      <c r="T26" s="82" t="e">
        <f>IF(ROUND(((S26-R26)*I$17)/R26,1)&gt;0,"ประหยัดน้ำมัน  "&amp;ROUND(((S26-R26)*I$17)/R26,1)&amp;"  ลิตร","สิ้นเปลืองน้ำมัน  "&amp;ROUND(((S26-R26)*I$17)/R26,1)&amp;"  ลิตร")</f>
        <v>#DIV/0!</v>
      </c>
      <c r="U26" s="83"/>
      <c r="V26" s="83"/>
      <c r="W26" s="84"/>
      <c r="X26" s="1"/>
      <c r="Y26" s="1"/>
      <c r="Z26" s="1"/>
      <c r="AA26" s="1"/>
    </row>
    <row r="27" spans="1:27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98" t="s">
        <v>34</v>
      </c>
      <c r="Q27" s="98"/>
      <c r="R27" s="19">
        <v>9.8000000000000007</v>
      </c>
      <c r="S27" s="23" t="e">
        <f>N18</f>
        <v>#DIV/0!</v>
      </c>
      <c r="T27" s="82" t="e">
        <f>IF(ROUND(((S27-R27)*N$17)/R27,1)&gt;0,"ประหยัดน้ำมัน  "&amp;ROUND(((S27-R27)*N$17)/R27,1)&amp;"  ลิตร","สิ้นเปลืองน้ำมัน  "&amp;ROUND(((S27-R27)*N$17)/R27,1)&amp;"  ลิตร")</f>
        <v>#DIV/0!</v>
      </c>
      <c r="U27" s="83"/>
      <c r="V27" s="83"/>
      <c r="W27" s="84"/>
      <c r="X27" s="1"/>
      <c r="Y27" s="1"/>
      <c r="Z27" s="1"/>
      <c r="AA27" s="1"/>
    </row>
    <row r="28" spans="1:27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02" t="s">
        <v>35</v>
      </c>
      <c r="Q28" s="102"/>
      <c r="R28" s="19">
        <v>9.8000000000000007</v>
      </c>
      <c r="S28" s="23" t="e">
        <f>S18</f>
        <v>#DIV/0!</v>
      </c>
      <c r="T28" s="82" t="e">
        <f>IF(ROUND(((S28-R28)*S$17)/R28,1)&gt;0,"ประหยัดน้ำมัน  "&amp;ROUND(((S28-R28)*S$17)/R28,1)&amp;"  ลิตร","สิ้นเปลืองน้ำมัน  "&amp;ROUND(((S28-R28)*S$17)/R28,1)&amp;"  ลิตร")</f>
        <v>#DIV/0!</v>
      </c>
      <c r="U28" s="83"/>
      <c r="V28" s="83"/>
      <c r="W28" s="84"/>
      <c r="X28" s="1"/>
      <c r="Y28" s="35"/>
      <c r="Z28" s="1"/>
      <c r="AA28" s="1"/>
    </row>
    <row r="29" spans="1:27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87" t="s">
        <v>20</v>
      </c>
      <c r="U29" s="87"/>
      <c r="V29" s="87"/>
      <c r="W29" s="87"/>
      <c r="X29" s="1"/>
      <c r="Y29" s="1"/>
      <c r="Z29" s="1"/>
      <c r="AA29" s="1"/>
    </row>
    <row r="30" spans="1:27" ht="16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3" t="s">
        <v>46</v>
      </c>
      <c r="V30" s="43"/>
      <c r="W30" s="43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 count="28">
    <mergeCell ref="A1:X1"/>
    <mergeCell ref="A2:T2"/>
    <mergeCell ref="U2:X2"/>
    <mergeCell ref="A3:D3"/>
    <mergeCell ref="F3:I3"/>
    <mergeCell ref="K3:X3"/>
    <mergeCell ref="T29:W29"/>
    <mergeCell ref="B4:D4"/>
    <mergeCell ref="G4:I4"/>
    <mergeCell ref="L4:N4"/>
    <mergeCell ref="Q4:S4"/>
    <mergeCell ref="V4:X4"/>
    <mergeCell ref="A18:B18"/>
    <mergeCell ref="F18:G18"/>
    <mergeCell ref="K18:L18"/>
    <mergeCell ref="P18:Q18"/>
    <mergeCell ref="U18:V18"/>
    <mergeCell ref="P26:Q26"/>
    <mergeCell ref="T26:W26"/>
    <mergeCell ref="P27:Q27"/>
    <mergeCell ref="T27:W27"/>
    <mergeCell ref="P28:Q28"/>
    <mergeCell ref="T28:W28"/>
    <mergeCell ref="P23:W23"/>
    <mergeCell ref="P24:Q24"/>
    <mergeCell ref="T24:W24"/>
    <mergeCell ref="P25:Q25"/>
    <mergeCell ref="T25:W25"/>
  </mergeCells>
  <conditionalFormatting sqref="T25:W28">
    <cfRule type="expression" dxfId="5" priority="1">
      <formula>ISNUMBER(SEARCH("สิ้น",T25))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2019-06-19T07:32:28Z</cp:lastPrinted>
  <dcterms:created xsi:type="dcterms:W3CDTF">2018-03-09T09:28:40Z</dcterms:created>
  <dcterms:modified xsi:type="dcterms:W3CDTF">2019-06-30T15:41:55Z</dcterms:modified>
</cp:coreProperties>
</file>