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17368\OneDrive - Lumen\Desktop\HSOMetrics\"/>
    </mc:Choice>
  </mc:AlternateContent>
  <xr:revisionPtr revIDLastSave="0" documentId="13_ncr:1_{C7A228CF-10E1-4155-8F94-AFF6770AAE64}" xr6:coauthVersionLast="47" xr6:coauthVersionMax="47" xr10:uidLastSave="{00000000-0000-0000-0000-000000000000}"/>
  <bookViews>
    <workbookView xWindow="-28920" yWindow="-120" windowWidth="29040" windowHeight="15720" xr2:uid="{5B754616-214D-4C02-8CFF-EFF6D36CED80}"/>
  </bookViews>
  <sheets>
    <sheet name="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7" i="1" l="1"/>
  <c r="N97" i="1"/>
  <c r="M97" i="1"/>
  <c r="L97" i="1"/>
  <c r="K97" i="1"/>
  <c r="J97" i="1"/>
  <c r="I97" i="1"/>
  <c r="H97" i="1"/>
  <c r="G97" i="1"/>
  <c r="F97" i="1"/>
  <c r="E97" i="1"/>
  <c r="D97" i="1"/>
  <c r="Q94" i="1"/>
  <c r="P96" i="1"/>
  <c r="Q96" i="1" s="1"/>
  <c r="P95" i="1"/>
  <c r="P94" i="1"/>
  <c r="P98" i="1"/>
  <c r="Q98" i="1" s="1"/>
  <c r="P110" i="1"/>
  <c r="Q110" i="1" s="1"/>
  <c r="P97" i="1" l="1"/>
  <c r="Q95" i="1"/>
  <c r="Q97" i="1" s="1"/>
  <c r="P103" i="1"/>
  <c r="Q103" i="1" s="1"/>
  <c r="P104" i="1"/>
  <c r="Q104" i="1" s="1"/>
  <c r="O92" i="1"/>
  <c r="N92" i="1"/>
  <c r="M92" i="1"/>
  <c r="L92" i="1"/>
  <c r="K92" i="1"/>
  <c r="J92" i="1"/>
  <c r="I92" i="1"/>
  <c r="H92" i="1"/>
  <c r="G92" i="1"/>
  <c r="F92" i="1"/>
  <c r="E92" i="1"/>
  <c r="D92" i="1"/>
  <c r="O107" i="1" l="1"/>
  <c r="N107" i="1"/>
  <c r="M107" i="1"/>
  <c r="L107" i="1"/>
  <c r="K107" i="1"/>
  <c r="J107" i="1"/>
  <c r="I107" i="1"/>
  <c r="H107" i="1"/>
  <c r="G107" i="1"/>
  <c r="F107" i="1"/>
  <c r="E107" i="1"/>
  <c r="D107" i="1" l="1"/>
  <c r="D9" i="1"/>
  <c r="D5" i="1"/>
  <c r="P73" i="1"/>
  <c r="Q73" i="1" s="1"/>
  <c r="P109" i="1"/>
  <c r="Q109" i="1" s="1"/>
  <c r="P108" i="1"/>
  <c r="Q108" i="1" s="1"/>
  <c r="P106" i="1"/>
  <c r="P105" i="1"/>
  <c r="Q105" i="1" s="1"/>
  <c r="P101" i="1"/>
  <c r="Q101" i="1" s="1"/>
  <c r="P100" i="1"/>
  <c r="Q100" i="1" s="1"/>
  <c r="P99" i="1"/>
  <c r="Q99" i="1" s="1"/>
  <c r="P93" i="1"/>
  <c r="Q93" i="1" s="1"/>
  <c r="P91" i="1"/>
  <c r="P90" i="1"/>
  <c r="Q90" i="1" s="1"/>
  <c r="P88" i="1"/>
  <c r="Q88" i="1" s="1"/>
  <c r="P87" i="1"/>
  <c r="Q87" i="1" s="1"/>
  <c r="P86" i="1"/>
  <c r="Q86" i="1" s="1"/>
  <c r="P85" i="1"/>
  <c r="Q85" i="1" s="1"/>
  <c r="P83" i="1"/>
  <c r="Q83" i="1" s="1"/>
  <c r="P82" i="1"/>
  <c r="Q82" i="1" s="1"/>
  <c r="P81" i="1"/>
  <c r="Q81" i="1" s="1"/>
  <c r="P80" i="1"/>
  <c r="Q80" i="1" s="1"/>
  <c r="P78" i="1"/>
  <c r="Q78" i="1" s="1"/>
  <c r="P77" i="1"/>
  <c r="Q77" i="1" s="1"/>
  <c r="P75" i="1"/>
  <c r="Q75" i="1" s="1"/>
  <c r="P71" i="1"/>
  <c r="Q71" i="1" s="1"/>
  <c r="P70" i="1"/>
  <c r="Q70" i="1" s="1"/>
  <c r="P69" i="1"/>
  <c r="Q69" i="1" s="1"/>
  <c r="P68" i="1"/>
  <c r="Q68" i="1" s="1"/>
  <c r="P67" i="1"/>
  <c r="Q67" i="1" s="1"/>
  <c r="P65" i="1"/>
  <c r="Q65" i="1" s="1"/>
  <c r="P64" i="1"/>
  <c r="Q64" i="1" s="1"/>
  <c r="P63" i="1"/>
  <c r="Q63" i="1" s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2" i="1"/>
  <c r="P48" i="1" s="1"/>
  <c r="Q48" i="1" s="1"/>
  <c r="P21" i="1"/>
  <c r="P45" i="1" s="1"/>
  <c r="Q45" i="1" s="1"/>
  <c r="P20" i="1"/>
  <c r="P42" i="1" s="1"/>
  <c r="Q42" i="1" s="1"/>
  <c r="P19" i="1"/>
  <c r="Q19" i="1" s="1"/>
  <c r="P18" i="1"/>
  <c r="Q18" i="1" s="1"/>
  <c r="P16" i="1"/>
  <c r="Q16" i="1" s="1"/>
  <c r="P15" i="1"/>
  <c r="Q15" i="1" s="1"/>
  <c r="P14" i="1"/>
  <c r="Q14" i="1" s="1"/>
  <c r="P8" i="1"/>
  <c r="Q8" i="1" s="1"/>
  <c r="P7" i="1"/>
  <c r="Q7" i="1" s="1"/>
  <c r="P6" i="1"/>
  <c r="Q6" i="1" s="1"/>
  <c r="P4" i="1"/>
  <c r="Q4" i="1" s="1"/>
  <c r="P3" i="1"/>
  <c r="Q3" i="1" s="1"/>
  <c r="P2" i="1"/>
  <c r="Q2" i="1" s="1"/>
  <c r="E76" i="1"/>
  <c r="F76" i="1"/>
  <c r="G76" i="1"/>
  <c r="H76" i="1"/>
  <c r="I76" i="1"/>
  <c r="J76" i="1"/>
  <c r="K76" i="1"/>
  <c r="L76" i="1"/>
  <c r="M76" i="1"/>
  <c r="N76" i="1"/>
  <c r="O76" i="1"/>
  <c r="D76" i="1"/>
  <c r="E74" i="1"/>
  <c r="F74" i="1"/>
  <c r="G74" i="1"/>
  <c r="H74" i="1"/>
  <c r="I74" i="1"/>
  <c r="J74" i="1"/>
  <c r="K74" i="1"/>
  <c r="L74" i="1"/>
  <c r="M74" i="1"/>
  <c r="N74" i="1"/>
  <c r="O74" i="1"/>
  <c r="D74" i="1"/>
  <c r="E48" i="1"/>
  <c r="F48" i="1"/>
  <c r="G48" i="1"/>
  <c r="H48" i="1"/>
  <c r="I48" i="1"/>
  <c r="J48" i="1"/>
  <c r="K48" i="1"/>
  <c r="L48" i="1"/>
  <c r="M48" i="1"/>
  <c r="N48" i="1"/>
  <c r="O48" i="1"/>
  <c r="D48" i="1"/>
  <c r="E45" i="1"/>
  <c r="F45" i="1"/>
  <c r="G45" i="1"/>
  <c r="H45" i="1"/>
  <c r="I45" i="1"/>
  <c r="J45" i="1"/>
  <c r="K45" i="1"/>
  <c r="L45" i="1"/>
  <c r="M45" i="1"/>
  <c r="N45" i="1"/>
  <c r="O45" i="1"/>
  <c r="D45" i="1"/>
  <c r="E42" i="1"/>
  <c r="F42" i="1"/>
  <c r="G42" i="1"/>
  <c r="H42" i="1"/>
  <c r="I42" i="1"/>
  <c r="J42" i="1"/>
  <c r="K42" i="1"/>
  <c r="L42" i="1"/>
  <c r="M42" i="1"/>
  <c r="N42" i="1"/>
  <c r="O42" i="1"/>
  <c r="D42" i="1"/>
  <c r="E12" i="1"/>
  <c r="E49" i="1" s="1"/>
  <c r="F12" i="1"/>
  <c r="F49" i="1" s="1"/>
  <c r="G12" i="1"/>
  <c r="G49" i="1" s="1"/>
  <c r="H12" i="1"/>
  <c r="H49" i="1" s="1"/>
  <c r="I12" i="1"/>
  <c r="I49" i="1" s="1"/>
  <c r="J12" i="1"/>
  <c r="J49" i="1" s="1"/>
  <c r="K12" i="1"/>
  <c r="K49" i="1" s="1"/>
  <c r="L12" i="1"/>
  <c r="L49" i="1" s="1"/>
  <c r="M12" i="1"/>
  <c r="M49" i="1" s="1"/>
  <c r="N12" i="1"/>
  <c r="N49" i="1" s="1"/>
  <c r="N50" i="1" s="1"/>
  <c r="O12" i="1"/>
  <c r="O49" i="1" s="1"/>
  <c r="D12" i="1"/>
  <c r="D49" i="1" s="1"/>
  <c r="E11" i="1"/>
  <c r="E46" i="1" s="1"/>
  <c r="F11" i="1"/>
  <c r="F46" i="1" s="1"/>
  <c r="G11" i="1"/>
  <c r="G46" i="1" s="1"/>
  <c r="H11" i="1"/>
  <c r="H46" i="1" s="1"/>
  <c r="I11" i="1"/>
  <c r="I46" i="1" s="1"/>
  <c r="J11" i="1"/>
  <c r="J46" i="1" s="1"/>
  <c r="K11" i="1"/>
  <c r="K46" i="1" s="1"/>
  <c r="L11" i="1"/>
  <c r="L46" i="1" s="1"/>
  <c r="M11" i="1"/>
  <c r="M46" i="1" s="1"/>
  <c r="N11" i="1"/>
  <c r="N46" i="1" s="1"/>
  <c r="O11" i="1"/>
  <c r="O46" i="1" s="1"/>
  <c r="D11" i="1"/>
  <c r="D46" i="1" s="1"/>
  <c r="E10" i="1"/>
  <c r="E43" i="1" s="1"/>
  <c r="F10" i="1"/>
  <c r="F43" i="1" s="1"/>
  <c r="G10" i="1"/>
  <c r="G43" i="1" s="1"/>
  <c r="H10" i="1"/>
  <c r="H43" i="1" s="1"/>
  <c r="I10" i="1"/>
  <c r="J10" i="1"/>
  <c r="J43" i="1" s="1"/>
  <c r="K10" i="1"/>
  <c r="K43" i="1" s="1"/>
  <c r="L10" i="1"/>
  <c r="L43" i="1" s="1"/>
  <c r="M10" i="1"/>
  <c r="M43" i="1" s="1"/>
  <c r="N10" i="1"/>
  <c r="N43" i="1" s="1"/>
  <c r="N44" i="1" s="1"/>
  <c r="O10" i="1"/>
  <c r="O43" i="1" s="1"/>
  <c r="D10" i="1"/>
  <c r="D43" i="1" s="1"/>
  <c r="E102" i="1"/>
  <c r="F102" i="1"/>
  <c r="G102" i="1"/>
  <c r="H102" i="1"/>
  <c r="I102" i="1"/>
  <c r="J102" i="1"/>
  <c r="K102" i="1"/>
  <c r="L102" i="1"/>
  <c r="M102" i="1"/>
  <c r="N102" i="1"/>
  <c r="O102" i="1"/>
  <c r="D102" i="1"/>
  <c r="E89" i="1"/>
  <c r="F89" i="1"/>
  <c r="G89" i="1"/>
  <c r="H89" i="1"/>
  <c r="I89" i="1"/>
  <c r="J89" i="1"/>
  <c r="K89" i="1"/>
  <c r="L89" i="1"/>
  <c r="M89" i="1"/>
  <c r="N89" i="1"/>
  <c r="O89" i="1"/>
  <c r="D89" i="1"/>
  <c r="E47" i="1" l="1"/>
  <c r="M47" i="1"/>
  <c r="Q22" i="1"/>
  <c r="I47" i="1"/>
  <c r="L44" i="1"/>
  <c r="L50" i="1"/>
  <c r="J50" i="1"/>
  <c r="Q76" i="1"/>
  <c r="Q74" i="1"/>
  <c r="H44" i="1"/>
  <c r="H50" i="1"/>
  <c r="Q91" i="1"/>
  <c r="Q92" i="1" s="1"/>
  <c r="P92" i="1"/>
  <c r="K47" i="1"/>
  <c r="P107" i="1"/>
  <c r="Q21" i="1"/>
  <c r="Q20" i="1"/>
  <c r="Q106" i="1"/>
  <c r="Q107" i="1" s="1"/>
  <c r="P102" i="1"/>
  <c r="Q102" i="1" s="1"/>
  <c r="F50" i="1"/>
  <c r="I13" i="1"/>
  <c r="I52" i="1" s="1"/>
  <c r="K50" i="1"/>
  <c r="O44" i="1"/>
  <c r="G44" i="1"/>
  <c r="L47" i="1"/>
  <c r="I50" i="1"/>
  <c r="J47" i="1"/>
  <c r="O50" i="1"/>
  <c r="G50" i="1"/>
  <c r="K44" i="1"/>
  <c r="H47" i="1"/>
  <c r="M50" i="1"/>
  <c r="E50" i="1"/>
  <c r="P12" i="1"/>
  <c r="J44" i="1"/>
  <c r="N47" i="1"/>
  <c r="F47" i="1"/>
  <c r="P74" i="1"/>
  <c r="O47" i="1"/>
  <c r="G47" i="1"/>
  <c r="P76" i="1"/>
  <c r="M44" i="1"/>
  <c r="P89" i="1"/>
  <c r="Q89" i="1" s="1"/>
  <c r="P11" i="1"/>
  <c r="F44" i="1"/>
  <c r="I43" i="1"/>
  <c r="I44" i="1" s="1"/>
  <c r="E44" i="1"/>
  <c r="H13" i="1"/>
  <c r="H52" i="1" s="1"/>
  <c r="D50" i="1"/>
  <c r="D47" i="1"/>
  <c r="D44" i="1"/>
  <c r="K13" i="1"/>
  <c r="K52" i="1" s="1"/>
  <c r="L13" i="1"/>
  <c r="L52" i="1" s="1"/>
  <c r="N13" i="1"/>
  <c r="N52" i="1" s="1"/>
  <c r="F13" i="1"/>
  <c r="F52" i="1" s="1"/>
  <c r="M13" i="1"/>
  <c r="M52" i="1" s="1"/>
  <c r="E13" i="1"/>
  <c r="E52" i="1" s="1"/>
  <c r="G13" i="1"/>
  <c r="G52" i="1" s="1"/>
  <c r="O13" i="1"/>
  <c r="O52" i="1" s="1"/>
  <c r="J13" i="1"/>
  <c r="J52" i="1" s="1"/>
  <c r="D13" i="1"/>
  <c r="D52" i="1" s="1"/>
  <c r="E79" i="1"/>
  <c r="E84" i="1" s="1"/>
  <c r="F79" i="1"/>
  <c r="F84" i="1" s="1"/>
  <c r="G79" i="1"/>
  <c r="G84" i="1" s="1"/>
  <c r="H79" i="1"/>
  <c r="H84" i="1" s="1"/>
  <c r="I79" i="1"/>
  <c r="I84" i="1" s="1"/>
  <c r="J79" i="1"/>
  <c r="J84" i="1" s="1"/>
  <c r="K79" i="1"/>
  <c r="K84" i="1" s="1"/>
  <c r="L79" i="1"/>
  <c r="L84" i="1" s="1"/>
  <c r="M79" i="1"/>
  <c r="M84" i="1" s="1"/>
  <c r="N79" i="1"/>
  <c r="N84" i="1" s="1"/>
  <c r="O79" i="1"/>
  <c r="O84" i="1" s="1"/>
  <c r="P79" i="1"/>
  <c r="D79" i="1"/>
  <c r="D84" i="1" s="1"/>
  <c r="E72" i="1"/>
  <c r="F72" i="1"/>
  <c r="G72" i="1"/>
  <c r="H72" i="1"/>
  <c r="I72" i="1"/>
  <c r="J72" i="1"/>
  <c r="K72" i="1"/>
  <c r="L72" i="1"/>
  <c r="M72" i="1"/>
  <c r="N72" i="1"/>
  <c r="O72" i="1"/>
  <c r="P72" i="1"/>
  <c r="Q72" i="1" s="1"/>
  <c r="D72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 s="1"/>
  <c r="D66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 s="1"/>
  <c r="D31" i="1"/>
  <c r="E23" i="1"/>
  <c r="E51" i="1" s="1"/>
  <c r="F23" i="1"/>
  <c r="F51" i="1" s="1"/>
  <c r="G23" i="1"/>
  <c r="G51" i="1" s="1"/>
  <c r="H23" i="1"/>
  <c r="H51" i="1" s="1"/>
  <c r="I23" i="1"/>
  <c r="I51" i="1" s="1"/>
  <c r="J23" i="1"/>
  <c r="J51" i="1" s="1"/>
  <c r="K23" i="1"/>
  <c r="K51" i="1" s="1"/>
  <c r="L23" i="1"/>
  <c r="L51" i="1" s="1"/>
  <c r="M23" i="1"/>
  <c r="M51" i="1" s="1"/>
  <c r="N23" i="1"/>
  <c r="N51" i="1" s="1"/>
  <c r="O23" i="1"/>
  <c r="O51" i="1" s="1"/>
  <c r="P23" i="1"/>
  <c r="D23" i="1"/>
  <c r="D51" i="1" s="1"/>
  <c r="E17" i="1"/>
  <c r="F17" i="1"/>
  <c r="G17" i="1"/>
  <c r="H17" i="1"/>
  <c r="I17" i="1"/>
  <c r="J17" i="1"/>
  <c r="K17" i="1"/>
  <c r="L17" i="1"/>
  <c r="M17" i="1"/>
  <c r="N17" i="1"/>
  <c r="O17" i="1"/>
  <c r="P17" i="1"/>
  <c r="Q17" i="1" s="1"/>
  <c r="D17" i="1"/>
  <c r="E9" i="1"/>
  <c r="F9" i="1"/>
  <c r="G9" i="1"/>
  <c r="H9" i="1"/>
  <c r="I9" i="1"/>
  <c r="J9" i="1"/>
  <c r="K9" i="1"/>
  <c r="L9" i="1"/>
  <c r="M9" i="1"/>
  <c r="N9" i="1"/>
  <c r="O9" i="1"/>
  <c r="P9" i="1"/>
  <c r="Q9" i="1" s="1"/>
  <c r="E5" i="1"/>
  <c r="F5" i="1"/>
  <c r="G5" i="1"/>
  <c r="H5" i="1"/>
  <c r="I5" i="1"/>
  <c r="J5" i="1"/>
  <c r="K5" i="1"/>
  <c r="L5" i="1"/>
  <c r="M5" i="1"/>
  <c r="N5" i="1"/>
  <c r="O5" i="1"/>
  <c r="P46" i="1" l="1"/>
  <c r="Q11" i="1"/>
  <c r="P49" i="1"/>
  <c r="Q12" i="1"/>
  <c r="P84" i="1"/>
  <c r="Q79" i="1"/>
  <c r="Q84" i="1" s="1"/>
  <c r="I53" i="1"/>
  <c r="P51" i="1"/>
  <c r="Q51" i="1" s="1"/>
  <c r="Q23" i="1"/>
  <c r="O53" i="1"/>
  <c r="J53" i="1"/>
  <c r="H53" i="1"/>
  <c r="N53" i="1"/>
  <c r="K53" i="1"/>
  <c r="L53" i="1"/>
  <c r="G53" i="1"/>
  <c r="E53" i="1"/>
  <c r="M53" i="1"/>
  <c r="F53" i="1"/>
  <c r="D53" i="1"/>
  <c r="P10" i="1"/>
  <c r="P5" i="1"/>
  <c r="Q5" i="1" s="1"/>
  <c r="Q49" i="1" l="1"/>
  <c r="Q50" i="1" s="1"/>
  <c r="P50" i="1"/>
  <c r="P13" i="1"/>
  <c r="Q10" i="1"/>
  <c r="P47" i="1"/>
  <c r="Q46" i="1"/>
  <c r="Q47" i="1" s="1"/>
  <c r="P43" i="1"/>
  <c r="P44" i="1" l="1"/>
  <c r="Q43" i="1"/>
  <c r="Q44" i="1" s="1"/>
  <c r="P52" i="1"/>
  <c r="Q13" i="1"/>
  <c r="P53" i="1" l="1"/>
  <c r="Q52" i="1"/>
  <c r="Q53" i="1" s="1"/>
</calcChain>
</file>

<file path=xl/sharedStrings.xml><?xml version="1.0" encoding="utf-8"?>
<sst xmlns="http://schemas.openxmlformats.org/spreadsheetml/2006/main" count="145" uniqueCount="115">
  <si>
    <t>Category</t>
  </si>
  <si>
    <t>Field</t>
  </si>
  <si>
    <t>YTD</t>
  </si>
  <si>
    <t>Average</t>
  </si>
  <si>
    <t>Additions</t>
  </si>
  <si>
    <t>Disconnects</t>
  </si>
  <si>
    <t>Net Add &amp; Disconnects</t>
  </si>
  <si>
    <t>CLEC</t>
  </si>
  <si>
    <t>ILEC</t>
  </si>
  <si>
    <t>TOTAL</t>
  </si>
  <si>
    <t>Non Monitored Systems Installed</t>
  </si>
  <si>
    <t>Card Access</t>
  </si>
  <si>
    <t xml:space="preserve">CCTV </t>
  </si>
  <si>
    <t>Industrial Fire</t>
  </si>
  <si>
    <t>Smart Home</t>
  </si>
  <si>
    <t>Security</t>
  </si>
  <si>
    <t>TOTAL MONITORED</t>
  </si>
  <si>
    <t>Monitored Accounts Breakdown</t>
  </si>
  <si>
    <t xml:space="preserve">New Install-Security </t>
  </si>
  <si>
    <t>New Install- Smart Home</t>
  </si>
  <si>
    <t>Service Call-Security</t>
  </si>
  <si>
    <t>Service Call-Smart Home</t>
  </si>
  <si>
    <t>Service Call- Not Monitored</t>
  </si>
  <si>
    <t>Wholesale</t>
  </si>
  <si>
    <t xml:space="preserve">Non Monitored Systems   </t>
  </si>
  <si>
    <t>Gate</t>
  </si>
  <si>
    <t>Phone</t>
  </si>
  <si>
    <t>Central Vaccum</t>
  </si>
  <si>
    <t>Non Monitored Fire</t>
  </si>
  <si>
    <t xml:space="preserve">Camera </t>
  </si>
  <si>
    <t>Intercom</t>
  </si>
  <si>
    <t>CLEC Attrition</t>
  </si>
  <si>
    <t>ILEC Attrition</t>
  </si>
  <si>
    <t>Wholesale Attrition</t>
  </si>
  <si>
    <t>Total CLEC Customers</t>
  </si>
  <si>
    <t>CLEC Net Lost/Gain</t>
  </si>
  <si>
    <t>CLEC Net Attrition %</t>
  </si>
  <si>
    <t>Total ILEC Customers</t>
  </si>
  <si>
    <t>ILEC Net Lost/Gain</t>
  </si>
  <si>
    <t>ILEC Net Attrition %</t>
  </si>
  <si>
    <t>Total Wholesale Customers</t>
  </si>
  <si>
    <t>Wholesale Net Lost/Gain</t>
  </si>
  <si>
    <t>Wholesale Net Attrition %</t>
  </si>
  <si>
    <t>Total Attrition</t>
  </si>
  <si>
    <t>Total Customers</t>
  </si>
  <si>
    <t>Total Net Lost/Gain</t>
  </si>
  <si>
    <t>Total Net Attrition %</t>
  </si>
  <si>
    <t>Alarms Worked</t>
  </si>
  <si>
    <t>Critical Alarms Worked</t>
  </si>
  <si>
    <t>Critical Alarm Response</t>
  </si>
  <si>
    <t>Total Alarms Worked</t>
  </si>
  <si>
    <t>Total Alarms Response</t>
  </si>
  <si>
    <t>System handled Signals</t>
  </si>
  <si>
    <t>Critical Alarm Close Time</t>
  </si>
  <si>
    <t>Vox Calls</t>
  </si>
  <si>
    <t>SMS Texts</t>
  </si>
  <si>
    <t>Verified Events</t>
  </si>
  <si>
    <t>Verified Burglar Alarm</t>
  </si>
  <si>
    <t>Verified Fire Alarm</t>
  </si>
  <si>
    <t>Verified Hold Up Alarm</t>
  </si>
  <si>
    <t>Verified Panic Alarm</t>
  </si>
  <si>
    <t>Total Verified Alarms</t>
  </si>
  <si>
    <t>Service Tickets</t>
  </si>
  <si>
    <t>Clec Tech Completed</t>
  </si>
  <si>
    <t>Contractor Completed</t>
  </si>
  <si>
    <t>Triaged Completed</t>
  </si>
  <si>
    <t>Parts Tickets</t>
  </si>
  <si>
    <t>Escalation Tickets</t>
  </si>
  <si>
    <t>Total Service Tickets</t>
  </si>
  <si>
    <t>CLEC Call Backs</t>
  </si>
  <si>
    <t>ILEC Call Backs</t>
  </si>
  <si>
    <t>ILEC Call Back Average</t>
  </si>
  <si>
    <t>CLEC Call Back Average</t>
  </si>
  <si>
    <t>Security Phone Calls</t>
  </si>
  <si>
    <t>Incoming Calls</t>
  </si>
  <si>
    <t>Outgoing Calls</t>
  </si>
  <si>
    <t>Total Calls</t>
  </si>
  <si>
    <t>Transferred Calls</t>
  </si>
  <si>
    <t>Answer Time Average</t>
  </si>
  <si>
    <t>Calls put on hold</t>
  </si>
  <si>
    <t>Average Time on hold</t>
  </si>
  <si>
    <t>Percentage of calls on hold</t>
  </si>
  <si>
    <t>Average Handle Time</t>
  </si>
  <si>
    <t>Survey</t>
  </si>
  <si>
    <t>Surveys Sent</t>
  </si>
  <si>
    <t>Surveys Returned</t>
  </si>
  <si>
    <t>Percentage of surveys completed</t>
  </si>
  <si>
    <t xml:space="preserve">Likeliness to Recommend </t>
  </si>
  <si>
    <t>Inventory</t>
  </si>
  <si>
    <t>Monthly Inventory Count</t>
  </si>
  <si>
    <t>Head Count</t>
  </si>
  <si>
    <t>FTE</t>
  </si>
  <si>
    <t>Contractors</t>
  </si>
  <si>
    <t>Total Head Count</t>
  </si>
  <si>
    <t>Sales Chat</t>
  </si>
  <si>
    <t>Customer Support Chat</t>
  </si>
  <si>
    <t>Save/Billing Chat</t>
  </si>
  <si>
    <t>Total Chat</t>
  </si>
  <si>
    <t>TOTAL Non Monitored</t>
  </si>
  <si>
    <t>Chat</t>
  </si>
  <si>
    <t>REHD</t>
  </si>
  <si>
    <t>Online Tickets</t>
  </si>
  <si>
    <t>Work orders created</t>
  </si>
  <si>
    <t xml:space="preserve">Calls  </t>
  </si>
  <si>
    <t>Handle Time Average</t>
  </si>
  <si>
    <t>Total Tickets</t>
  </si>
  <si>
    <t>1 decimal</t>
  </si>
  <si>
    <t>2 decimal</t>
  </si>
  <si>
    <t>Adjustments</t>
  </si>
  <si>
    <t>Sales</t>
  </si>
  <si>
    <t>Sales Lead</t>
  </si>
  <si>
    <t>REHD survey sent</t>
  </si>
  <si>
    <t>REHD survey received</t>
  </si>
  <si>
    <t>REHD percentage of surveys completed</t>
  </si>
  <si>
    <t>REDH likeliness to recommend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</si>
</sst>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7"/>
      <name val="Trebuchet MS"/>
      <family val="2"/>
    </font>
    <font>
      <b/>
      <sz val="10.7"/>
      <name val="Trebuchet MS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4A360"/>
      </left>
      <right style="medium">
        <color rgb="FF84A360"/>
      </right>
      <top style="medium">
        <color rgb="FF84A3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3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2" fontId="0" fillId="3" borderId="1" xfId="0" applyNumberFormat="1" applyFill="1" applyBorder="1"/>
    <xf numFmtId="164" fontId="0" fillId="3" borderId="1" xfId="0" applyNumberFormat="1" applyFill="1" applyBorder="1"/>
    <xf numFmtId="0" fontId="4" fillId="0" borderId="0" xfId="0" applyFont="1"/>
    <xf numFmtId="0" fontId="1" fillId="3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A4A06-3F38-46D9-B8DB-D4324A9B592B}">
  <dimension ref="A1:T110"/>
  <sheetViews>
    <sheetView tabSelected="1" topLeftCell="A76" zoomScale="90" zoomScaleNormal="90" workbookViewId="0">
      <selection activeCell="Q98" sqref="Q98"/>
    </sheetView>
  </sheetViews>
  <sheetFormatPr defaultColWidth="11.5703125" defaultRowHeight="15" x14ac:dyDescent="0.25"/>
  <cols>
    <col min="1" max="1" width="55" style="5" customWidth="1"/>
    <col min="2" max="2" width="35.5703125" style="6" customWidth="1"/>
    <col min="3" max="3" width="19.42578125" style="6" customWidth="1"/>
    <col min="4" max="15" width="10.42578125" customWidth="1"/>
    <col min="16" max="16" width="10" customWidth="1"/>
    <col min="17" max="17" width="10.5703125" customWidth="1"/>
    <col min="18" max="18" width="3.85546875" customWidth="1"/>
    <col min="19" max="19" width="6.7109375" customWidth="1"/>
    <col min="20" max="20" width="9.7109375" bestFit="1" customWidth="1"/>
    <col min="21" max="21" width="4.42578125" bestFit="1" customWidth="1"/>
  </cols>
  <sheetData>
    <row r="1" spans="1:17" x14ac:dyDescent="0.25">
      <c r="A1" s="4" t="s">
        <v>0</v>
      </c>
      <c r="B1" s="4" t="s">
        <v>1</v>
      </c>
      <c r="C1" s="4"/>
      <c r="D1" s="2">
        <v>44927</v>
      </c>
      <c r="E1" s="2">
        <v>44958</v>
      </c>
      <c r="F1" s="2">
        <v>44986</v>
      </c>
      <c r="G1" s="2">
        <v>45017</v>
      </c>
      <c r="H1" s="2">
        <v>45047</v>
      </c>
      <c r="I1" s="2">
        <v>45078</v>
      </c>
      <c r="J1" s="2">
        <v>45108</v>
      </c>
      <c r="K1" s="2">
        <v>45139</v>
      </c>
      <c r="L1" s="2">
        <v>45170</v>
      </c>
      <c r="M1" s="2">
        <v>45200</v>
      </c>
      <c r="N1" s="2">
        <v>45231</v>
      </c>
      <c r="O1" s="2">
        <v>45261</v>
      </c>
      <c r="P1" s="1" t="s">
        <v>2</v>
      </c>
      <c r="Q1" s="1" t="s">
        <v>3</v>
      </c>
    </row>
    <row r="2" spans="1:17" x14ac:dyDescent="0.25">
      <c r="A2" s="25" t="s">
        <v>4</v>
      </c>
      <c r="B2" s="7" t="s">
        <v>7</v>
      </c>
      <c r="C2" s="16">
        <v>100000</v>
      </c>
      <c r="D2" s="3">
        <v>100</v>
      </c>
      <c r="E2" s="3">
        <v>50</v>
      </c>
      <c r="F2" s="3">
        <v>75</v>
      </c>
      <c r="G2" s="3"/>
      <c r="H2" s="3"/>
      <c r="I2" s="3"/>
      <c r="J2" s="3"/>
      <c r="K2" s="3"/>
      <c r="L2" s="3"/>
      <c r="M2" s="3"/>
      <c r="N2" s="3"/>
      <c r="O2" s="3"/>
      <c r="P2" s="3">
        <f>SUM(D2+E2+F2+G2+H2+I2+J2+K2+L2+M2+N2+O2+O2)</f>
        <v>225</v>
      </c>
      <c r="Q2" s="3">
        <f>ROUND(SUM(P2/3),0)</f>
        <v>75</v>
      </c>
    </row>
    <row r="3" spans="1:17" x14ac:dyDescent="0.25">
      <c r="A3" s="26"/>
      <c r="B3" s="7" t="s">
        <v>8</v>
      </c>
      <c r="C3" s="16">
        <v>100100</v>
      </c>
      <c r="D3" s="3">
        <v>10</v>
      </c>
      <c r="E3" s="3">
        <v>5</v>
      </c>
      <c r="F3" s="3">
        <v>11</v>
      </c>
      <c r="G3" s="3"/>
      <c r="H3" s="3"/>
      <c r="I3" s="3"/>
      <c r="J3" s="3"/>
      <c r="K3" s="3"/>
      <c r="L3" s="3"/>
      <c r="M3" s="3"/>
      <c r="N3" s="3"/>
      <c r="O3" s="3"/>
      <c r="P3" s="3">
        <f t="shared" ref="P3:P4" si="0">SUM(D3+E3+F3+G3+H3+I3+J3+K3+L3+M3+N3+O3+O3)</f>
        <v>26</v>
      </c>
      <c r="Q3" s="3">
        <f t="shared" ref="Q3:Q5" si="1">ROUND(SUM(P3/3),0)</f>
        <v>9</v>
      </c>
    </row>
    <row r="4" spans="1:17" x14ac:dyDescent="0.25">
      <c r="A4" s="26"/>
      <c r="B4" s="7" t="s">
        <v>23</v>
      </c>
      <c r="C4" s="16">
        <v>100200</v>
      </c>
      <c r="D4" s="3">
        <v>45</v>
      </c>
      <c r="E4" s="3">
        <v>35</v>
      </c>
      <c r="F4" s="3">
        <v>22</v>
      </c>
      <c r="G4" s="3"/>
      <c r="H4" s="3"/>
      <c r="I4" s="3"/>
      <c r="J4" s="3"/>
      <c r="K4" s="3"/>
      <c r="L4" s="3"/>
      <c r="M4" s="3"/>
      <c r="N4" s="3"/>
      <c r="O4" s="3"/>
      <c r="P4" s="3">
        <f t="shared" si="0"/>
        <v>102</v>
      </c>
      <c r="Q4" s="3">
        <f t="shared" si="1"/>
        <v>34</v>
      </c>
    </row>
    <row r="5" spans="1:17" x14ac:dyDescent="0.25">
      <c r="A5" s="27"/>
      <c r="B5" s="7" t="s">
        <v>9</v>
      </c>
      <c r="C5" s="16">
        <v>100300</v>
      </c>
      <c r="D5" s="11">
        <f>SUM(D2:D4)</f>
        <v>155</v>
      </c>
      <c r="E5" s="11">
        <f t="shared" ref="E5:P5" si="2">SUM(E2:E4)</f>
        <v>90</v>
      </c>
      <c r="F5" s="11">
        <f t="shared" si="2"/>
        <v>108</v>
      </c>
      <c r="G5" s="11">
        <f t="shared" si="2"/>
        <v>0</v>
      </c>
      <c r="H5" s="11">
        <f t="shared" si="2"/>
        <v>0</v>
      </c>
      <c r="I5" s="11">
        <f t="shared" si="2"/>
        <v>0</v>
      </c>
      <c r="J5" s="11">
        <f t="shared" si="2"/>
        <v>0</v>
      </c>
      <c r="K5" s="11">
        <f t="shared" si="2"/>
        <v>0</v>
      </c>
      <c r="L5" s="11">
        <f t="shared" si="2"/>
        <v>0</v>
      </c>
      <c r="M5" s="11">
        <f t="shared" si="2"/>
        <v>0</v>
      </c>
      <c r="N5" s="11">
        <f t="shared" si="2"/>
        <v>0</v>
      </c>
      <c r="O5" s="11">
        <f t="shared" si="2"/>
        <v>0</v>
      </c>
      <c r="P5" s="11">
        <f t="shared" si="2"/>
        <v>353</v>
      </c>
      <c r="Q5" s="11">
        <f t="shared" si="1"/>
        <v>118</v>
      </c>
    </row>
    <row r="6" spans="1:17" x14ac:dyDescent="0.25">
      <c r="A6" s="25" t="s">
        <v>5</v>
      </c>
      <c r="B6" s="7" t="s">
        <v>7</v>
      </c>
      <c r="C6" s="16">
        <v>100400</v>
      </c>
      <c r="D6" s="3">
        <v>4</v>
      </c>
      <c r="E6" s="3">
        <v>0</v>
      </c>
      <c r="F6" s="3">
        <v>12</v>
      </c>
      <c r="G6" s="3"/>
      <c r="H6" s="3"/>
      <c r="I6" s="3"/>
      <c r="J6" s="3"/>
      <c r="K6" s="3"/>
      <c r="L6" s="3"/>
      <c r="M6" s="3"/>
      <c r="N6" s="3"/>
      <c r="O6" s="3"/>
      <c r="P6" s="3">
        <f t="shared" ref="P6:P8" si="3">SUM(D6+E6+F6+G6+H6+I6+J6+K6+L6+M6+N6+O6+O6)</f>
        <v>16</v>
      </c>
      <c r="Q6" s="3">
        <f t="shared" ref="Q6:Q13" si="4">ROUND(SUM(P6/3),0)</f>
        <v>5</v>
      </c>
    </row>
    <row r="7" spans="1:17" x14ac:dyDescent="0.25">
      <c r="A7" s="26"/>
      <c r="B7" s="7" t="s">
        <v>8</v>
      </c>
      <c r="C7" s="16">
        <v>100500</v>
      </c>
      <c r="D7" s="3">
        <v>2</v>
      </c>
      <c r="E7" s="3">
        <v>2</v>
      </c>
      <c r="F7" s="3">
        <v>0</v>
      </c>
      <c r="G7" s="3"/>
      <c r="H7" s="3"/>
      <c r="I7" s="3"/>
      <c r="J7" s="3"/>
      <c r="K7" s="3"/>
      <c r="L7" s="3"/>
      <c r="M7" s="3"/>
      <c r="N7" s="3"/>
      <c r="O7" s="3"/>
      <c r="P7" s="3">
        <f t="shared" si="3"/>
        <v>4</v>
      </c>
      <c r="Q7" s="3">
        <f t="shared" si="4"/>
        <v>1</v>
      </c>
    </row>
    <row r="8" spans="1:17" x14ac:dyDescent="0.25">
      <c r="A8" s="26"/>
      <c r="B8" s="7" t="s">
        <v>23</v>
      </c>
      <c r="C8" s="16">
        <v>100600</v>
      </c>
      <c r="D8" s="3">
        <v>4</v>
      </c>
      <c r="E8" s="3">
        <v>1</v>
      </c>
      <c r="F8" s="3">
        <v>2</v>
      </c>
      <c r="G8" s="3"/>
      <c r="H8" s="3"/>
      <c r="I8" s="3"/>
      <c r="J8" s="3"/>
      <c r="K8" s="3"/>
      <c r="L8" s="3"/>
      <c r="M8" s="3"/>
      <c r="N8" s="3"/>
      <c r="O8" s="3"/>
      <c r="P8" s="3">
        <f t="shared" si="3"/>
        <v>7</v>
      </c>
      <c r="Q8" s="3">
        <f t="shared" si="4"/>
        <v>2</v>
      </c>
    </row>
    <row r="9" spans="1:17" x14ac:dyDescent="0.25">
      <c r="A9" s="27"/>
      <c r="B9" s="7" t="s">
        <v>9</v>
      </c>
      <c r="C9" s="16">
        <v>100700</v>
      </c>
      <c r="D9" s="11">
        <f t="shared" ref="D9:P9" si="5">SUM(D6:D8)</f>
        <v>10</v>
      </c>
      <c r="E9" s="11">
        <f t="shared" si="5"/>
        <v>3</v>
      </c>
      <c r="F9" s="11">
        <f t="shared" si="5"/>
        <v>14</v>
      </c>
      <c r="G9" s="11">
        <f t="shared" si="5"/>
        <v>0</v>
      </c>
      <c r="H9" s="11">
        <f t="shared" si="5"/>
        <v>0</v>
      </c>
      <c r="I9" s="11">
        <f t="shared" si="5"/>
        <v>0</v>
      </c>
      <c r="J9" s="11">
        <f t="shared" si="5"/>
        <v>0</v>
      </c>
      <c r="K9" s="11">
        <f t="shared" si="5"/>
        <v>0</v>
      </c>
      <c r="L9" s="11">
        <f t="shared" si="5"/>
        <v>0</v>
      </c>
      <c r="M9" s="11">
        <f t="shared" si="5"/>
        <v>0</v>
      </c>
      <c r="N9" s="11">
        <f t="shared" si="5"/>
        <v>0</v>
      </c>
      <c r="O9" s="11">
        <f t="shared" si="5"/>
        <v>0</v>
      </c>
      <c r="P9" s="11">
        <f t="shared" si="5"/>
        <v>27</v>
      </c>
      <c r="Q9" s="11">
        <f t="shared" si="4"/>
        <v>9</v>
      </c>
    </row>
    <row r="10" spans="1:17" x14ac:dyDescent="0.25">
      <c r="A10" s="20" t="s">
        <v>6</v>
      </c>
      <c r="B10" s="7" t="s">
        <v>7</v>
      </c>
      <c r="C10" s="16">
        <v>100800</v>
      </c>
      <c r="D10" s="11">
        <f>SUM(D2-D6)</f>
        <v>96</v>
      </c>
      <c r="E10" s="11">
        <f t="shared" ref="E10:P10" si="6">SUM(E2-E6)</f>
        <v>50</v>
      </c>
      <c r="F10" s="11">
        <f t="shared" si="6"/>
        <v>63</v>
      </c>
      <c r="G10" s="11">
        <f t="shared" si="6"/>
        <v>0</v>
      </c>
      <c r="H10" s="11">
        <f t="shared" si="6"/>
        <v>0</v>
      </c>
      <c r="I10" s="11">
        <f t="shared" si="6"/>
        <v>0</v>
      </c>
      <c r="J10" s="11">
        <f t="shared" si="6"/>
        <v>0</v>
      </c>
      <c r="K10" s="11">
        <f t="shared" si="6"/>
        <v>0</v>
      </c>
      <c r="L10" s="11">
        <f t="shared" si="6"/>
        <v>0</v>
      </c>
      <c r="M10" s="11">
        <f t="shared" si="6"/>
        <v>0</v>
      </c>
      <c r="N10" s="11">
        <f t="shared" si="6"/>
        <v>0</v>
      </c>
      <c r="O10" s="11">
        <f t="shared" si="6"/>
        <v>0</v>
      </c>
      <c r="P10" s="11">
        <f t="shared" si="6"/>
        <v>209</v>
      </c>
      <c r="Q10" s="11">
        <f t="shared" si="4"/>
        <v>70</v>
      </c>
    </row>
    <row r="11" spans="1:17" x14ac:dyDescent="0.25">
      <c r="A11" s="21"/>
      <c r="B11" s="7" t="s">
        <v>8</v>
      </c>
      <c r="C11" s="16">
        <v>100900</v>
      </c>
      <c r="D11" s="11">
        <f>SUM(D3-D7)</f>
        <v>8</v>
      </c>
      <c r="E11" s="11">
        <f t="shared" ref="E11:P11" si="7">SUM(E3-E7)</f>
        <v>3</v>
      </c>
      <c r="F11" s="11">
        <f t="shared" si="7"/>
        <v>11</v>
      </c>
      <c r="G11" s="11">
        <f t="shared" si="7"/>
        <v>0</v>
      </c>
      <c r="H11" s="11">
        <f t="shared" si="7"/>
        <v>0</v>
      </c>
      <c r="I11" s="11">
        <f t="shared" si="7"/>
        <v>0</v>
      </c>
      <c r="J11" s="11">
        <f t="shared" si="7"/>
        <v>0</v>
      </c>
      <c r="K11" s="11">
        <f t="shared" si="7"/>
        <v>0</v>
      </c>
      <c r="L11" s="11">
        <f t="shared" si="7"/>
        <v>0</v>
      </c>
      <c r="M11" s="11">
        <f t="shared" si="7"/>
        <v>0</v>
      </c>
      <c r="N11" s="11">
        <f t="shared" si="7"/>
        <v>0</v>
      </c>
      <c r="O11" s="11">
        <f t="shared" si="7"/>
        <v>0</v>
      </c>
      <c r="P11" s="11">
        <f t="shared" si="7"/>
        <v>22</v>
      </c>
      <c r="Q11" s="11">
        <f t="shared" si="4"/>
        <v>7</v>
      </c>
    </row>
    <row r="12" spans="1:17" x14ac:dyDescent="0.25">
      <c r="A12" s="21"/>
      <c r="B12" s="7" t="s">
        <v>23</v>
      </c>
      <c r="C12" s="16">
        <v>101000</v>
      </c>
      <c r="D12" s="11">
        <f>SUM(D4-D8)</f>
        <v>41</v>
      </c>
      <c r="E12" s="11">
        <f t="shared" ref="E12:P12" si="8">SUM(E4-E8)</f>
        <v>34</v>
      </c>
      <c r="F12" s="11">
        <f t="shared" si="8"/>
        <v>20</v>
      </c>
      <c r="G12" s="11">
        <f t="shared" si="8"/>
        <v>0</v>
      </c>
      <c r="H12" s="11">
        <f t="shared" si="8"/>
        <v>0</v>
      </c>
      <c r="I12" s="11">
        <f t="shared" si="8"/>
        <v>0</v>
      </c>
      <c r="J12" s="11">
        <f t="shared" si="8"/>
        <v>0</v>
      </c>
      <c r="K12" s="11">
        <f t="shared" si="8"/>
        <v>0</v>
      </c>
      <c r="L12" s="11">
        <f t="shared" si="8"/>
        <v>0</v>
      </c>
      <c r="M12" s="11">
        <f t="shared" si="8"/>
        <v>0</v>
      </c>
      <c r="N12" s="11">
        <f t="shared" si="8"/>
        <v>0</v>
      </c>
      <c r="O12" s="11">
        <f t="shared" si="8"/>
        <v>0</v>
      </c>
      <c r="P12" s="11">
        <f t="shared" si="8"/>
        <v>95</v>
      </c>
      <c r="Q12" s="11">
        <f t="shared" si="4"/>
        <v>32</v>
      </c>
    </row>
    <row r="13" spans="1:17" x14ac:dyDescent="0.25">
      <c r="A13" s="22"/>
      <c r="B13" s="7" t="s">
        <v>9</v>
      </c>
      <c r="C13" s="16">
        <v>101100</v>
      </c>
      <c r="D13" s="11">
        <f>SUM(D10:D12)</f>
        <v>145</v>
      </c>
      <c r="E13" s="11">
        <f>SUM(E10:E12)</f>
        <v>87</v>
      </c>
      <c r="F13" s="11">
        <f t="shared" ref="F13:P13" si="9">SUM(F10:F12)</f>
        <v>94</v>
      </c>
      <c r="G13" s="11">
        <f t="shared" si="9"/>
        <v>0</v>
      </c>
      <c r="H13" s="11">
        <f t="shared" si="9"/>
        <v>0</v>
      </c>
      <c r="I13" s="11">
        <f t="shared" si="9"/>
        <v>0</v>
      </c>
      <c r="J13" s="11">
        <f t="shared" si="9"/>
        <v>0</v>
      </c>
      <c r="K13" s="11">
        <f t="shared" si="9"/>
        <v>0</v>
      </c>
      <c r="L13" s="11">
        <f t="shared" si="9"/>
        <v>0</v>
      </c>
      <c r="M13" s="11">
        <f t="shared" si="9"/>
        <v>0</v>
      </c>
      <c r="N13" s="11">
        <f t="shared" si="9"/>
        <v>0</v>
      </c>
      <c r="O13" s="11">
        <f t="shared" si="9"/>
        <v>0</v>
      </c>
      <c r="P13" s="11">
        <f t="shared" si="9"/>
        <v>326</v>
      </c>
      <c r="Q13" s="11">
        <f t="shared" si="4"/>
        <v>109</v>
      </c>
    </row>
    <row r="14" spans="1:17" x14ac:dyDescent="0.25">
      <c r="A14" s="20" t="s">
        <v>10</v>
      </c>
      <c r="B14" s="7" t="s">
        <v>11</v>
      </c>
      <c r="C14" s="16">
        <v>101200</v>
      </c>
      <c r="D14" s="3">
        <v>20</v>
      </c>
      <c r="E14" s="3">
        <v>15</v>
      </c>
      <c r="F14" s="3">
        <v>7</v>
      </c>
      <c r="G14" s="3"/>
      <c r="H14" s="3"/>
      <c r="I14" s="3"/>
      <c r="J14" s="3"/>
      <c r="K14" s="3"/>
      <c r="L14" s="3"/>
      <c r="M14" s="3"/>
      <c r="N14" s="3"/>
      <c r="O14" s="3"/>
      <c r="P14" s="3">
        <f t="shared" ref="P14:P16" si="10">SUM(D14+E14+F14+G14+H14+I14+J14+K14+L14+M14+N14+O14+O14)</f>
        <v>42</v>
      </c>
      <c r="Q14" s="3">
        <f t="shared" ref="Q14:Q17" si="11">ROUND(SUM(P14/3),0)</f>
        <v>14</v>
      </c>
    </row>
    <row r="15" spans="1:17" x14ac:dyDescent="0.25">
      <c r="A15" s="21"/>
      <c r="B15" s="7" t="s">
        <v>12</v>
      </c>
      <c r="C15" s="16">
        <v>101300</v>
      </c>
      <c r="D15" s="3">
        <v>13</v>
      </c>
      <c r="E15" s="3">
        <v>8</v>
      </c>
      <c r="F15" s="3">
        <v>5</v>
      </c>
      <c r="G15" s="3"/>
      <c r="H15" s="3"/>
      <c r="I15" s="3"/>
      <c r="J15" s="3"/>
      <c r="K15" s="3"/>
      <c r="L15" s="3"/>
      <c r="M15" s="3"/>
      <c r="N15" s="3"/>
      <c r="O15" s="3"/>
      <c r="P15" s="3">
        <f t="shared" si="10"/>
        <v>26</v>
      </c>
      <c r="Q15" s="3">
        <f t="shared" si="11"/>
        <v>9</v>
      </c>
    </row>
    <row r="16" spans="1:17" x14ac:dyDescent="0.25">
      <c r="A16" s="21"/>
      <c r="B16" s="7" t="s">
        <v>13</v>
      </c>
      <c r="C16" s="16">
        <v>101400</v>
      </c>
      <c r="D16" s="3">
        <v>12</v>
      </c>
      <c r="E16" s="3">
        <v>7</v>
      </c>
      <c r="F16" s="3">
        <v>2</v>
      </c>
      <c r="G16" s="3"/>
      <c r="H16" s="3"/>
      <c r="I16" s="3"/>
      <c r="J16" s="3"/>
      <c r="K16" s="3"/>
      <c r="L16" s="3"/>
      <c r="M16" s="3"/>
      <c r="N16" s="3"/>
      <c r="O16" s="3"/>
      <c r="P16" s="3">
        <f t="shared" si="10"/>
        <v>21</v>
      </c>
      <c r="Q16" s="3">
        <f t="shared" si="11"/>
        <v>7</v>
      </c>
    </row>
    <row r="17" spans="1:17" x14ac:dyDescent="0.25">
      <c r="A17" s="22"/>
      <c r="B17" s="7" t="s">
        <v>9</v>
      </c>
      <c r="C17" s="16">
        <v>101500</v>
      </c>
      <c r="D17" s="11">
        <f>SUM(D14:D16)</f>
        <v>45</v>
      </c>
      <c r="E17" s="11">
        <f t="shared" ref="E17:P17" si="12">SUM(E14:E16)</f>
        <v>30</v>
      </c>
      <c r="F17" s="11">
        <f t="shared" si="12"/>
        <v>14</v>
      </c>
      <c r="G17" s="11">
        <f t="shared" si="12"/>
        <v>0</v>
      </c>
      <c r="H17" s="11">
        <f t="shared" si="12"/>
        <v>0</v>
      </c>
      <c r="I17" s="11">
        <f t="shared" si="12"/>
        <v>0</v>
      </c>
      <c r="J17" s="11">
        <f t="shared" si="12"/>
        <v>0</v>
      </c>
      <c r="K17" s="11">
        <f t="shared" si="12"/>
        <v>0</v>
      </c>
      <c r="L17" s="11">
        <f t="shared" si="12"/>
        <v>0</v>
      </c>
      <c r="M17" s="11">
        <f t="shared" si="12"/>
        <v>0</v>
      </c>
      <c r="N17" s="11">
        <f t="shared" si="12"/>
        <v>0</v>
      </c>
      <c r="O17" s="11">
        <f t="shared" si="12"/>
        <v>0</v>
      </c>
      <c r="P17" s="11">
        <f t="shared" si="12"/>
        <v>89</v>
      </c>
      <c r="Q17" s="11">
        <f t="shared" si="11"/>
        <v>30</v>
      </c>
    </row>
    <row r="18" spans="1:17" x14ac:dyDescent="0.25">
      <c r="A18" s="20" t="s">
        <v>17</v>
      </c>
      <c r="B18" s="7" t="s">
        <v>14</v>
      </c>
      <c r="C18" s="16">
        <v>101600</v>
      </c>
      <c r="D18" s="3">
        <v>230</v>
      </c>
      <c r="E18" s="3">
        <v>175</v>
      </c>
      <c r="F18" s="3">
        <v>180</v>
      </c>
      <c r="G18" s="3"/>
      <c r="H18" s="3"/>
      <c r="I18" s="3"/>
      <c r="J18" s="3"/>
      <c r="K18" s="3"/>
      <c r="L18" s="3"/>
      <c r="M18" s="3"/>
      <c r="N18" s="3"/>
      <c r="O18" s="3"/>
      <c r="P18" s="3">
        <f t="shared" ref="P18:P22" si="13">SUM(D18+E18+F18+G18+H18+I18+J18+K18+L18+M18+N18+O18+O18)</f>
        <v>585</v>
      </c>
      <c r="Q18" s="3">
        <f t="shared" ref="Q18:Q23" si="14">ROUND(SUM(P18/3),0)</f>
        <v>195</v>
      </c>
    </row>
    <row r="19" spans="1:17" x14ac:dyDescent="0.25">
      <c r="A19" s="21"/>
      <c r="B19" s="7" t="s">
        <v>15</v>
      </c>
      <c r="C19" s="16">
        <v>101700</v>
      </c>
      <c r="D19" s="3">
        <v>179</v>
      </c>
      <c r="E19" s="3">
        <v>86</v>
      </c>
      <c r="F19" s="3">
        <v>76</v>
      </c>
      <c r="G19" s="3"/>
      <c r="H19" s="3"/>
      <c r="I19" s="3"/>
      <c r="J19" s="3"/>
      <c r="K19" s="3"/>
      <c r="L19" s="3"/>
      <c r="M19" s="3"/>
      <c r="N19" s="3"/>
      <c r="O19" s="3"/>
      <c r="P19" s="3">
        <f t="shared" si="13"/>
        <v>341</v>
      </c>
      <c r="Q19" s="3">
        <f t="shared" si="14"/>
        <v>114</v>
      </c>
    </row>
    <row r="20" spans="1:17" x14ac:dyDescent="0.25">
      <c r="A20" s="21"/>
      <c r="B20" s="7" t="s">
        <v>7</v>
      </c>
      <c r="C20" s="16">
        <v>101800</v>
      </c>
      <c r="D20" s="3">
        <v>105</v>
      </c>
      <c r="E20" s="3">
        <v>114</v>
      </c>
      <c r="F20" s="3">
        <v>68</v>
      </c>
      <c r="G20" s="3"/>
      <c r="H20" s="3"/>
      <c r="I20" s="3"/>
      <c r="J20" s="3"/>
      <c r="K20" s="3"/>
      <c r="L20" s="3"/>
      <c r="M20" s="3"/>
      <c r="N20" s="3"/>
      <c r="O20" s="3"/>
      <c r="P20" s="3">
        <f t="shared" si="13"/>
        <v>287</v>
      </c>
      <c r="Q20" s="3">
        <f t="shared" si="14"/>
        <v>96</v>
      </c>
    </row>
    <row r="21" spans="1:17" x14ac:dyDescent="0.25">
      <c r="A21" s="21"/>
      <c r="B21" s="7" t="s">
        <v>8</v>
      </c>
      <c r="C21" s="16">
        <v>101900</v>
      </c>
      <c r="D21" s="3">
        <v>23</v>
      </c>
      <c r="E21" s="3">
        <v>15</v>
      </c>
      <c r="F21" s="3">
        <v>48</v>
      </c>
      <c r="G21" s="3"/>
      <c r="H21" s="3"/>
      <c r="I21" s="3"/>
      <c r="J21" s="3"/>
      <c r="K21" s="3"/>
      <c r="L21" s="3"/>
      <c r="M21" s="3"/>
      <c r="N21" s="3"/>
      <c r="O21" s="3"/>
      <c r="P21" s="3">
        <f t="shared" si="13"/>
        <v>86</v>
      </c>
      <c r="Q21" s="3">
        <f t="shared" si="14"/>
        <v>29</v>
      </c>
    </row>
    <row r="22" spans="1:17" x14ac:dyDescent="0.25">
      <c r="A22" s="21"/>
      <c r="B22" s="7" t="s">
        <v>23</v>
      </c>
      <c r="C22" s="16">
        <v>102000</v>
      </c>
      <c r="D22" s="3">
        <v>89</v>
      </c>
      <c r="E22" s="3">
        <v>67</v>
      </c>
      <c r="F22" s="3">
        <v>34</v>
      </c>
      <c r="G22" s="3"/>
      <c r="H22" s="3"/>
      <c r="I22" s="3"/>
      <c r="J22" s="3"/>
      <c r="K22" s="3"/>
      <c r="L22" s="3"/>
      <c r="M22" s="3"/>
      <c r="N22" s="3"/>
      <c r="O22" s="3"/>
      <c r="P22" s="3">
        <f t="shared" si="13"/>
        <v>190</v>
      </c>
      <c r="Q22" s="3">
        <f t="shared" si="14"/>
        <v>63</v>
      </c>
    </row>
    <row r="23" spans="1:17" x14ac:dyDescent="0.25">
      <c r="A23" s="22"/>
      <c r="B23" s="7" t="s">
        <v>16</v>
      </c>
      <c r="C23" s="16">
        <v>102100</v>
      </c>
      <c r="D23" s="11">
        <f>SUM(D20:D22)</f>
        <v>217</v>
      </c>
      <c r="E23" s="11">
        <f t="shared" ref="E23:P23" si="15">SUM(E20:E22)</f>
        <v>196</v>
      </c>
      <c r="F23" s="11">
        <f t="shared" si="15"/>
        <v>150</v>
      </c>
      <c r="G23" s="11">
        <f t="shared" si="15"/>
        <v>0</v>
      </c>
      <c r="H23" s="11">
        <f t="shared" si="15"/>
        <v>0</v>
      </c>
      <c r="I23" s="11">
        <f t="shared" si="15"/>
        <v>0</v>
      </c>
      <c r="J23" s="11">
        <f t="shared" si="15"/>
        <v>0</v>
      </c>
      <c r="K23" s="11">
        <f t="shared" si="15"/>
        <v>0</v>
      </c>
      <c r="L23" s="11">
        <f t="shared" si="15"/>
        <v>0</v>
      </c>
      <c r="M23" s="11">
        <f t="shared" si="15"/>
        <v>0</v>
      </c>
      <c r="N23" s="11">
        <f t="shared" si="15"/>
        <v>0</v>
      </c>
      <c r="O23" s="11">
        <f t="shared" si="15"/>
        <v>0</v>
      </c>
      <c r="P23" s="11">
        <f t="shared" si="15"/>
        <v>563</v>
      </c>
      <c r="Q23" s="11">
        <f t="shared" si="14"/>
        <v>188</v>
      </c>
    </row>
    <row r="24" spans="1:17" x14ac:dyDescent="0.25">
      <c r="A24" s="20" t="s">
        <v>24</v>
      </c>
      <c r="B24" s="7" t="s">
        <v>11</v>
      </c>
      <c r="C24" s="16">
        <v>102200</v>
      </c>
      <c r="D24" s="3">
        <v>12</v>
      </c>
      <c r="E24" s="3">
        <v>35</v>
      </c>
      <c r="F24" s="3">
        <v>27</v>
      </c>
      <c r="G24" s="3"/>
      <c r="H24" s="3"/>
      <c r="I24" s="3"/>
      <c r="J24" s="3"/>
      <c r="K24" s="3"/>
      <c r="L24" s="3"/>
      <c r="M24" s="3"/>
      <c r="N24" s="3"/>
      <c r="O24" s="3"/>
      <c r="P24" s="3">
        <f t="shared" ref="P24:P30" si="16">SUM(D24+E24+F24+G24+H24+I24+J24+K24+L24+M24+N24+O24+O24)</f>
        <v>74</v>
      </c>
      <c r="Q24" s="3">
        <f t="shared" ref="Q24:Q31" si="17">ROUND(SUM(P24/3),0)</f>
        <v>25</v>
      </c>
    </row>
    <row r="25" spans="1:17" x14ac:dyDescent="0.25">
      <c r="A25" s="21"/>
      <c r="B25" s="7" t="s">
        <v>25</v>
      </c>
      <c r="C25" s="16">
        <v>102300</v>
      </c>
      <c r="D25" s="3">
        <v>5</v>
      </c>
      <c r="E25" s="3">
        <v>17</v>
      </c>
      <c r="F25" s="3">
        <v>28</v>
      </c>
      <c r="G25" s="3"/>
      <c r="H25" s="3"/>
      <c r="I25" s="3"/>
      <c r="J25" s="3"/>
      <c r="K25" s="3"/>
      <c r="L25" s="3"/>
      <c r="M25" s="3"/>
      <c r="N25" s="3"/>
      <c r="O25" s="3"/>
      <c r="P25" s="3">
        <f t="shared" si="16"/>
        <v>50</v>
      </c>
      <c r="Q25" s="3">
        <f t="shared" si="17"/>
        <v>17</v>
      </c>
    </row>
    <row r="26" spans="1:17" x14ac:dyDescent="0.25">
      <c r="A26" s="21"/>
      <c r="B26" s="7" t="s">
        <v>26</v>
      </c>
      <c r="C26" s="16">
        <v>102400</v>
      </c>
      <c r="D26" s="3">
        <v>87</v>
      </c>
      <c r="E26" s="3">
        <v>35</v>
      </c>
      <c r="F26" s="3">
        <v>92</v>
      </c>
      <c r="G26" s="3"/>
      <c r="H26" s="3"/>
      <c r="I26" s="3"/>
      <c r="J26" s="3"/>
      <c r="K26" s="3"/>
      <c r="L26" s="3"/>
      <c r="M26" s="3"/>
      <c r="N26" s="3"/>
      <c r="O26" s="3"/>
      <c r="P26" s="3">
        <f t="shared" si="16"/>
        <v>214</v>
      </c>
      <c r="Q26" s="3">
        <f t="shared" si="17"/>
        <v>71</v>
      </c>
    </row>
    <row r="27" spans="1:17" x14ac:dyDescent="0.25">
      <c r="A27" s="21"/>
      <c r="B27" s="7" t="s">
        <v>27</v>
      </c>
      <c r="C27" s="16">
        <v>102500</v>
      </c>
      <c r="D27" s="3">
        <v>54</v>
      </c>
      <c r="E27" s="3">
        <v>9</v>
      </c>
      <c r="F27" s="3">
        <v>33</v>
      </c>
      <c r="G27" s="3"/>
      <c r="H27" s="3"/>
      <c r="I27" s="3"/>
      <c r="J27" s="3"/>
      <c r="K27" s="3"/>
      <c r="L27" s="3"/>
      <c r="M27" s="3"/>
      <c r="N27" s="3"/>
      <c r="O27" s="3"/>
      <c r="P27" s="3">
        <f t="shared" si="16"/>
        <v>96</v>
      </c>
      <c r="Q27" s="3">
        <f t="shared" si="17"/>
        <v>32</v>
      </c>
    </row>
    <row r="28" spans="1:17" x14ac:dyDescent="0.25">
      <c r="A28" s="21"/>
      <c r="B28" s="7" t="s">
        <v>28</v>
      </c>
      <c r="C28" s="16">
        <v>102600</v>
      </c>
      <c r="D28" s="3">
        <v>43</v>
      </c>
      <c r="E28" s="3">
        <v>26</v>
      </c>
      <c r="F28" s="3">
        <v>72</v>
      </c>
      <c r="G28" s="3"/>
      <c r="H28" s="3"/>
      <c r="I28" s="3"/>
      <c r="J28" s="3"/>
      <c r="K28" s="3"/>
      <c r="L28" s="3"/>
      <c r="M28" s="3"/>
      <c r="N28" s="3"/>
      <c r="O28" s="3"/>
      <c r="P28" s="3">
        <f t="shared" si="16"/>
        <v>141</v>
      </c>
      <c r="Q28" s="3">
        <f t="shared" si="17"/>
        <v>47</v>
      </c>
    </row>
    <row r="29" spans="1:17" x14ac:dyDescent="0.25">
      <c r="A29" s="21"/>
      <c r="B29" s="7" t="s">
        <v>29</v>
      </c>
      <c r="C29" s="16">
        <v>102700</v>
      </c>
      <c r="D29" s="3">
        <v>99</v>
      </c>
      <c r="E29" s="3">
        <v>33</v>
      </c>
      <c r="F29" s="3">
        <v>66</v>
      </c>
      <c r="G29" s="3"/>
      <c r="H29" s="3"/>
      <c r="I29" s="3"/>
      <c r="J29" s="3"/>
      <c r="K29" s="3"/>
      <c r="L29" s="3"/>
      <c r="M29" s="3"/>
      <c r="N29" s="3"/>
      <c r="O29" s="3"/>
      <c r="P29" s="3">
        <f t="shared" si="16"/>
        <v>198</v>
      </c>
      <c r="Q29" s="3">
        <f t="shared" si="17"/>
        <v>66</v>
      </c>
    </row>
    <row r="30" spans="1:17" x14ac:dyDescent="0.25">
      <c r="A30" s="21"/>
      <c r="B30" s="7" t="s">
        <v>30</v>
      </c>
      <c r="C30" s="16">
        <v>102800</v>
      </c>
      <c r="D30" s="3">
        <v>62</v>
      </c>
      <c r="E30" s="3">
        <v>28</v>
      </c>
      <c r="F30" s="3">
        <v>61</v>
      </c>
      <c r="G30" s="3"/>
      <c r="H30" s="3"/>
      <c r="I30" s="3"/>
      <c r="J30" s="3"/>
      <c r="K30" s="3"/>
      <c r="L30" s="3"/>
      <c r="M30" s="3"/>
      <c r="N30" s="3"/>
      <c r="O30" s="3"/>
      <c r="P30" s="3">
        <f t="shared" si="16"/>
        <v>151</v>
      </c>
      <c r="Q30" s="3">
        <f t="shared" si="17"/>
        <v>50</v>
      </c>
    </row>
    <row r="31" spans="1:17" x14ac:dyDescent="0.25">
      <c r="A31" s="22"/>
      <c r="B31" s="7" t="s">
        <v>98</v>
      </c>
      <c r="C31" s="16">
        <v>102900</v>
      </c>
      <c r="D31" s="11">
        <f>SUM(D24:D30)</f>
        <v>362</v>
      </c>
      <c r="E31" s="11">
        <f t="shared" ref="E31:P31" si="18">SUM(E24:E30)</f>
        <v>183</v>
      </c>
      <c r="F31" s="11">
        <f t="shared" si="18"/>
        <v>379</v>
      </c>
      <c r="G31" s="11">
        <f t="shared" si="18"/>
        <v>0</v>
      </c>
      <c r="H31" s="11">
        <f t="shared" si="18"/>
        <v>0</v>
      </c>
      <c r="I31" s="11">
        <f t="shared" si="18"/>
        <v>0</v>
      </c>
      <c r="J31" s="11">
        <f t="shared" si="18"/>
        <v>0</v>
      </c>
      <c r="K31" s="11">
        <f t="shared" si="18"/>
        <v>0</v>
      </c>
      <c r="L31" s="11">
        <f t="shared" si="18"/>
        <v>0</v>
      </c>
      <c r="M31" s="11">
        <f t="shared" si="18"/>
        <v>0</v>
      </c>
      <c r="N31" s="11">
        <f t="shared" si="18"/>
        <v>0</v>
      </c>
      <c r="O31" s="11">
        <f t="shared" si="18"/>
        <v>0</v>
      </c>
      <c r="P31" s="11">
        <f t="shared" si="18"/>
        <v>924</v>
      </c>
      <c r="Q31" s="11">
        <f t="shared" si="17"/>
        <v>308</v>
      </c>
    </row>
    <row r="32" spans="1:17" x14ac:dyDescent="0.25">
      <c r="A32" s="20" t="s">
        <v>7</v>
      </c>
      <c r="B32" s="7" t="s">
        <v>18</v>
      </c>
      <c r="C32" s="16">
        <v>103000</v>
      </c>
      <c r="D32" s="3">
        <v>101</v>
      </c>
      <c r="E32" s="3">
        <v>45</v>
      </c>
      <c r="F32" s="3">
        <v>20</v>
      </c>
      <c r="G32" s="3"/>
      <c r="H32" s="3"/>
      <c r="I32" s="3"/>
      <c r="J32" s="3"/>
      <c r="K32" s="3"/>
      <c r="L32" s="3"/>
      <c r="M32" s="3"/>
      <c r="N32" s="3"/>
      <c r="O32" s="3"/>
      <c r="P32" s="3">
        <f t="shared" ref="P32:P41" si="19">SUM(D32+E32+F32+G32+H32+I32+J32+K32+L32+M32+N32+O32+O32)</f>
        <v>166</v>
      </c>
      <c r="Q32" s="3">
        <f t="shared" ref="Q32:Q52" si="20">ROUND(SUM(P32/3),0)</f>
        <v>55</v>
      </c>
    </row>
    <row r="33" spans="1:20" x14ac:dyDescent="0.25">
      <c r="A33" s="21"/>
      <c r="B33" s="7" t="s">
        <v>19</v>
      </c>
      <c r="C33" s="16">
        <v>103100</v>
      </c>
      <c r="D33" s="3">
        <v>35</v>
      </c>
      <c r="E33" s="3">
        <v>12</v>
      </c>
      <c r="F33" s="3">
        <v>62</v>
      </c>
      <c r="G33" s="3"/>
      <c r="H33" s="3"/>
      <c r="I33" s="3"/>
      <c r="J33" s="3"/>
      <c r="K33" s="3"/>
      <c r="L33" s="3"/>
      <c r="M33" s="3"/>
      <c r="N33" s="3"/>
      <c r="O33" s="3"/>
      <c r="P33" s="3">
        <f t="shared" si="19"/>
        <v>109</v>
      </c>
      <c r="Q33" s="3">
        <f t="shared" si="20"/>
        <v>36</v>
      </c>
    </row>
    <row r="34" spans="1:20" x14ac:dyDescent="0.25">
      <c r="A34" s="21"/>
      <c r="B34" s="7" t="s">
        <v>20</v>
      </c>
      <c r="C34" s="16">
        <v>103200</v>
      </c>
      <c r="D34" s="3">
        <v>62</v>
      </c>
      <c r="E34" s="3">
        <v>45</v>
      </c>
      <c r="F34" s="3">
        <v>50</v>
      </c>
      <c r="G34" s="3"/>
      <c r="H34" s="3"/>
      <c r="I34" s="3"/>
      <c r="J34" s="3"/>
      <c r="K34" s="3"/>
      <c r="L34" s="3"/>
      <c r="M34" s="3"/>
      <c r="N34" s="3"/>
      <c r="O34" s="3"/>
      <c r="P34" s="3">
        <f t="shared" si="19"/>
        <v>157</v>
      </c>
      <c r="Q34" s="3">
        <f t="shared" si="20"/>
        <v>52</v>
      </c>
    </row>
    <row r="35" spans="1:20" x14ac:dyDescent="0.25">
      <c r="A35" s="21"/>
      <c r="B35" s="7" t="s">
        <v>21</v>
      </c>
      <c r="C35" s="16">
        <v>103300</v>
      </c>
      <c r="D35" s="3">
        <v>10</v>
      </c>
      <c r="E35" s="3">
        <v>17</v>
      </c>
      <c r="F35" s="3">
        <v>26</v>
      </c>
      <c r="G35" s="3"/>
      <c r="H35" s="3"/>
      <c r="I35" s="3"/>
      <c r="J35" s="3"/>
      <c r="K35" s="3"/>
      <c r="L35" s="3"/>
      <c r="M35" s="3"/>
      <c r="N35" s="3"/>
      <c r="O35" s="3"/>
      <c r="P35" s="3">
        <f t="shared" si="19"/>
        <v>53</v>
      </c>
      <c r="Q35" s="3">
        <f t="shared" si="20"/>
        <v>18</v>
      </c>
    </row>
    <row r="36" spans="1:20" x14ac:dyDescent="0.25">
      <c r="A36" s="21"/>
      <c r="B36" s="7" t="s">
        <v>22</v>
      </c>
      <c r="C36" s="16">
        <v>103400</v>
      </c>
      <c r="D36" s="3">
        <v>62</v>
      </c>
      <c r="E36" s="3">
        <v>39</v>
      </c>
      <c r="F36" s="3">
        <v>46</v>
      </c>
      <c r="G36" s="3"/>
      <c r="H36" s="3"/>
      <c r="I36" s="3"/>
      <c r="J36" s="3"/>
      <c r="K36" s="3"/>
      <c r="L36" s="3"/>
      <c r="M36" s="3"/>
      <c r="N36" s="3"/>
      <c r="O36" s="3"/>
      <c r="P36" s="3">
        <f t="shared" si="19"/>
        <v>147</v>
      </c>
      <c r="Q36" s="3">
        <f t="shared" si="20"/>
        <v>49</v>
      </c>
    </row>
    <row r="37" spans="1:20" x14ac:dyDescent="0.25">
      <c r="A37" s="20" t="s">
        <v>8</v>
      </c>
      <c r="B37" s="7" t="s">
        <v>18</v>
      </c>
      <c r="C37" s="16">
        <v>103500</v>
      </c>
      <c r="D37" s="3">
        <v>43</v>
      </c>
      <c r="E37" s="3">
        <v>12</v>
      </c>
      <c r="F37" s="3">
        <v>57</v>
      </c>
      <c r="G37" s="3"/>
      <c r="H37" s="3"/>
      <c r="I37" s="3"/>
      <c r="J37" s="3"/>
      <c r="K37" s="3"/>
      <c r="L37" s="3"/>
      <c r="M37" s="3"/>
      <c r="N37" s="3"/>
      <c r="O37" s="3"/>
      <c r="P37" s="3">
        <f t="shared" si="19"/>
        <v>112</v>
      </c>
      <c r="Q37" s="3">
        <f t="shared" si="20"/>
        <v>37</v>
      </c>
    </row>
    <row r="38" spans="1:20" x14ac:dyDescent="0.25">
      <c r="A38" s="21"/>
      <c r="B38" s="7" t="s">
        <v>19</v>
      </c>
      <c r="C38" s="16">
        <v>103600</v>
      </c>
      <c r="D38" s="3">
        <v>25</v>
      </c>
      <c r="E38" s="3">
        <v>20</v>
      </c>
      <c r="F38" s="3">
        <v>17</v>
      </c>
      <c r="G38" s="3"/>
      <c r="H38" s="3"/>
      <c r="I38" s="3"/>
      <c r="J38" s="3"/>
      <c r="K38" s="3"/>
      <c r="L38" s="3"/>
      <c r="M38" s="3"/>
      <c r="N38" s="3"/>
      <c r="O38" s="3"/>
      <c r="P38" s="3">
        <f t="shared" si="19"/>
        <v>62</v>
      </c>
      <c r="Q38" s="3">
        <f t="shared" si="20"/>
        <v>21</v>
      </c>
    </row>
    <row r="39" spans="1:20" x14ac:dyDescent="0.25">
      <c r="A39" s="21"/>
      <c r="B39" s="7" t="s">
        <v>20</v>
      </c>
      <c r="C39" s="16">
        <v>103700</v>
      </c>
      <c r="D39" s="3">
        <v>42</v>
      </c>
      <c r="E39" s="3">
        <v>9</v>
      </c>
      <c r="F39" s="3">
        <v>54</v>
      </c>
      <c r="G39" s="3"/>
      <c r="H39" s="3"/>
      <c r="I39" s="3"/>
      <c r="J39" s="3"/>
      <c r="K39" s="3"/>
      <c r="L39" s="3"/>
      <c r="M39" s="3"/>
      <c r="N39" s="3"/>
      <c r="O39" s="3"/>
      <c r="P39" s="3">
        <f t="shared" si="19"/>
        <v>105</v>
      </c>
      <c r="Q39" s="3">
        <f t="shared" si="20"/>
        <v>35</v>
      </c>
    </row>
    <row r="40" spans="1:20" x14ac:dyDescent="0.25">
      <c r="A40" s="21"/>
      <c r="B40" s="7" t="s">
        <v>21</v>
      </c>
      <c r="C40" s="16">
        <v>103800</v>
      </c>
      <c r="D40" s="3">
        <v>41</v>
      </c>
      <c r="E40" s="3">
        <v>30</v>
      </c>
      <c r="F40" s="3">
        <v>68</v>
      </c>
      <c r="G40" s="3"/>
      <c r="H40" s="3"/>
      <c r="I40" s="3"/>
      <c r="J40" s="3"/>
      <c r="K40" s="3"/>
      <c r="L40" s="3"/>
      <c r="M40" s="3"/>
      <c r="N40" s="3"/>
      <c r="O40" s="3"/>
      <c r="P40" s="3">
        <f t="shared" si="19"/>
        <v>139</v>
      </c>
      <c r="Q40" s="3">
        <f t="shared" si="20"/>
        <v>46</v>
      </c>
    </row>
    <row r="41" spans="1:20" x14ac:dyDescent="0.25">
      <c r="A41" s="21"/>
      <c r="B41" s="8" t="s">
        <v>22</v>
      </c>
      <c r="C41" s="17">
        <v>103900</v>
      </c>
      <c r="D41" s="3">
        <v>22</v>
      </c>
      <c r="E41" s="3">
        <v>11</v>
      </c>
      <c r="F41" s="3">
        <v>38</v>
      </c>
      <c r="G41" s="3"/>
      <c r="H41" s="3"/>
      <c r="I41" s="3"/>
      <c r="J41" s="3"/>
      <c r="K41" s="3"/>
      <c r="L41" s="3"/>
      <c r="M41" s="3"/>
      <c r="N41" s="3"/>
      <c r="O41" s="3"/>
      <c r="P41" s="3">
        <f t="shared" si="19"/>
        <v>71</v>
      </c>
      <c r="Q41" s="3">
        <f t="shared" si="20"/>
        <v>24</v>
      </c>
    </row>
    <row r="42" spans="1:20" x14ac:dyDescent="0.25">
      <c r="A42" s="23" t="s">
        <v>31</v>
      </c>
      <c r="B42" s="7" t="s">
        <v>34</v>
      </c>
      <c r="C42" s="16">
        <v>104000</v>
      </c>
      <c r="D42" s="11">
        <f>SUM(D20)</f>
        <v>105</v>
      </c>
      <c r="E42" s="11">
        <f t="shared" ref="E42:P42" si="21">SUM(E20)</f>
        <v>114</v>
      </c>
      <c r="F42" s="11">
        <f t="shared" si="21"/>
        <v>68</v>
      </c>
      <c r="G42" s="11">
        <f t="shared" si="21"/>
        <v>0</v>
      </c>
      <c r="H42" s="11">
        <f t="shared" si="21"/>
        <v>0</v>
      </c>
      <c r="I42" s="11">
        <f t="shared" si="21"/>
        <v>0</v>
      </c>
      <c r="J42" s="11">
        <f t="shared" si="21"/>
        <v>0</v>
      </c>
      <c r="K42" s="11">
        <f t="shared" si="21"/>
        <v>0</v>
      </c>
      <c r="L42" s="11">
        <f t="shared" si="21"/>
        <v>0</v>
      </c>
      <c r="M42" s="11">
        <f t="shared" si="21"/>
        <v>0</v>
      </c>
      <c r="N42" s="11">
        <f t="shared" si="21"/>
        <v>0</v>
      </c>
      <c r="O42" s="11">
        <f t="shared" si="21"/>
        <v>0</v>
      </c>
      <c r="P42" s="11">
        <f t="shared" si="21"/>
        <v>287</v>
      </c>
      <c r="Q42" s="11">
        <f t="shared" si="20"/>
        <v>96</v>
      </c>
      <c r="S42" s="14"/>
    </row>
    <row r="43" spans="1:20" x14ac:dyDescent="0.25">
      <c r="A43" s="23"/>
      <c r="B43" s="7" t="s">
        <v>35</v>
      </c>
      <c r="C43" s="16">
        <v>104100</v>
      </c>
      <c r="D43" s="11">
        <f>SUM(D10)</f>
        <v>96</v>
      </c>
      <c r="E43" s="11">
        <f t="shared" ref="E43:P43" si="22">SUM(E10)</f>
        <v>50</v>
      </c>
      <c r="F43" s="11">
        <f t="shared" si="22"/>
        <v>63</v>
      </c>
      <c r="G43" s="11">
        <f t="shared" si="22"/>
        <v>0</v>
      </c>
      <c r="H43" s="11">
        <f t="shared" si="22"/>
        <v>0</v>
      </c>
      <c r="I43" s="11">
        <f t="shared" si="22"/>
        <v>0</v>
      </c>
      <c r="J43" s="11">
        <f t="shared" si="22"/>
        <v>0</v>
      </c>
      <c r="K43" s="11">
        <f t="shared" si="22"/>
        <v>0</v>
      </c>
      <c r="L43" s="11">
        <f t="shared" si="22"/>
        <v>0</v>
      </c>
      <c r="M43" s="11">
        <f t="shared" si="22"/>
        <v>0</v>
      </c>
      <c r="N43" s="11">
        <f t="shared" si="22"/>
        <v>0</v>
      </c>
      <c r="O43" s="11">
        <f t="shared" si="22"/>
        <v>0</v>
      </c>
      <c r="P43" s="11">
        <f t="shared" si="22"/>
        <v>209</v>
      </c>
      <c r="Q43" s="11">
        <f t="shared" si="20"/>
        <v>70</v>
      </c>
    </row>
    <row r="44" spans="1:20" x14ac:dyDescent="0.25">
      <c r="A44" s="23"/>
      <c r="B44" s="7" t="s">
        <v>36</v>
      </c>
      <c r="C44" s="16">
        <v>104200</v>
      </c>
      <c r="D44" s="11">
        <f>SUM(D43/D42)</f>
        <v>0.91428571428571426</v>
      </c>
      <c r="E44" s="11">
        <f t="shared" ref="E44:Q44" si="23">SUM(E43/E42)</f>
        <v>0.43859649122807015</v>
      </c>
      <c r="F44" s="11">
        <f t="shared" si="23"/>
        <v>0.92647058823529416</v>
      </c>
      <c r="G44" s="11" t="e">
        <f t="shared" si="23"/>
        <v>#DIV/0!</v>
      </c>
      <c r="H44" s="11" t="e">
        <f t="shared" si="23"/>
        <v>#DIV/0!</v>
      </c>
      <c r="I44" s="11" t="e">
        <f t="shared" si="23"/>
        <v>#DIV/0!</v>
      </c>
      <c r="J44" s="11" t="e">
        <f t="shared" si="23"/>
        <v>#DIV/0!</v>
      </c>
      <c r="K44" s="11" t="e">
        <f t="shared" si="23"/>
        <v>#DIV/0!</v>
      </c>
      <c r="L44" s="11" t="e">
        <f t="shared" si="23"/>
        <v>#DIV/0!</v>
      </c>
      <c r="M44" s="11" t="e">
        <f t="shared" si="23"/>
        <v>#DIV/0!</v>
      </c>
      <c r="N44" s="11" t="e">
        <f t="shared" si="23"/>
        <v>#DIV/0!</v>
      </c>
      <c r="O44" s="11" t="e">
        <f t="shared" si="23"/>
        <v>#DIV/0!</v>
      </c>
      <c r="P44" s="13">
        <f t="shared" si="23"/>
        <v>0.72822299651567945</v>
      </c>
      <c r="Q44" s="13">
        <f t="shared" si="23"/>
        <v>0.72916666666666663</v>
      </c>
      <c r="T44" t="s">
        <v>106</v>
      </c>
    </row>
    <row r="45" spans="1:20" x14ac:dyDescent="0.25">
      <c r="A45" s="23" t="s">
        <v>32</v>
      </c>
      <c r="B45" s="7" t="s">
        <v>37</v>
      </c>
      <c r="C45" s="16">
        <v>104300</v>
      </c>
      <c r="D45" s="11">
        <f>SUM(D21)</f>
        <v>23</v>
      </c>
      <c r="E45" s="11">
        <f t="shared" ref="E45:P45" si="24">SUM(E21)</f>
        <v>15</v>
      </c>
      <c r="F45" s="11">
        <f t="shared" si="24"/>
        <v>48</v>
      </c>
      <c r="G45" s="11">
        <f t="shared" si="24"/>
        <v>0</v>
      </c>
      <c r="H45" s="11">
        <f t="shared" si="24"/>
        <v>0</v>
      </c>
      <c r="I45" s="11">
        <f t="shared" si="24"/>
        <v>0</v>
      </c>
      <c r="J45" s="11">
        <f t="shared" si="24"/>
        <v>0</v>
      </c>
      <c r="K45" s="11">
        <f t="shared" si="24"/>
        <v>0</v>
      </c>
      <c r="L45" s="11">
        <f t="shared" si="24"/>
        <v>0</v>
      </c>
      <c r="M45" s="11">
        <f t="shared" si="24"/>
        <v>0</v>
      </c>
      <c r="N45" s="11">
        <f t="shared" si="24"/>
        <v>0</v>
      </c>
      <c r="O45" s="11">
        <f t="shared" si="24"/>
        <v>0</v>
      </c>
      <c r="P45" s="11">
        <f t="shared" si="24"/>
        <v>86</v>
      </c>
      <c r="Q45" s="11">
        <f t="shared" si="20"/>
        <v>29</v>
      </c>
    </row>
    <row r="46" spans="1:20" x14ac:dyDescent="0.25">
      <c r="A46" s="23"/>
      <c r="B46" s="7" t="s">
        <v>38</v>
      </c>
      <c r="C46" s="16">
        <v>104400</v>
      </c>
      <c r="D46" s="11">
        <f>SUM(D11)</f>
        <v>8</v>
      </c>
      <c r="E46" s="11">
        <f t="shared" ref="E46:P46" si="25">SUM(E11)</f>
        <v>3</v>
      </c>
      <c r="F46" s="11">
        <f t="shared" si="25"/>
        <v>11</v>
      </c>
      <c r="G46" s="11">
        <f t="shared" si="25"/>
        <v>0</v>
      </c>
      <c r="H46" s="11">
        <f t="shared" si="25"/>
        <v>0</v>
      </c>
      <c r="I46" s="11">
        <f t="shared" si="25"/>
        <v>0</v>
      </c>
      <c r="J46" s="11">
        <f t="shared" si="25"/>
        <v>0</v>
      </c>
      <c r="K46" s="11">
        <f t="shared" si="25"/>
        <v>0</v>
      </c>
      <c r="L46" s="11">
        <f t="shared" si="25"/>
        <v>0</v>
      </c>
      <c r="M46" s="11">
        <f t="shared" si="25"/>
        <v>0</v>
      </c>
      <c r="N46" s="11">
        <f t="shared" si="25"/>
        <v>0</v>
      </c>
      <c r="O46" s="11">
        <f t="shared" si="25"/>
        <v>0</v>
      </c>
      <c r="P46" s="11">
        <f t="shared" si="25"/>
        <v>22</v>
      </c>
      <c r="Q46" s="11">
        <f t="shared" si="20"/>
        <v>7</v>
      </c>
    </row>
    <row r="47" spans="1:20" x14ac:dyDescent="0.25">
      <c r="A47" s="23"/>
      <c r="B47" s="7" t="s">
        <v>39</v>
      </c>
      <c r="C47" s="16">
        <v>104500</v>
      </c>
      <c r="D47" s="11">
        <f>SUM(D46/D45)</f>
        <v>0.34782608695652173</v>
      </c>
      <c r="E47" s="11">
        <f t="shared" ref="E47:Q47" si="26">SUM(E46/E45)</f>
        <v>0.2</v>
      </c>
      <c r="F47" s="11">
        <f t="shared" si="26"/>
        <v>0.22916666666666666</v>
      </c>
      <c r="G47" s="11" t="e">
        <f t="shared" si="26"/>
        <v>#DIV/0!</v>
      </c>
      <c r="H47" s="11" t="e">
        <f t="shared" si="26"/>
        <v>#DIV/0!</v>
      </c>
      <c r="I47" s="11" t="e">
        <f t="shared" si="26"/>
        <v>#DIV/0!</v>
      </c>
      <c r="J47" s="11" t="e">
        <f t="shared" si="26"/>
        <v>#DIV/0!</v>
      </c>
      <c r="K47" s="11" t="e">
        <f t="shared" si="26"/>
        <v>#DIV/0!</v>
      </c>
      <c r="L47" s="11" t="e">
        <f t="shared" si="26"/>
        <v>#DIV/0!</v>
      </c>
      <c r="M47" s="11" t="e">
        <f t="shared" si="26"/>
        <v>#DIV/0!</v>
      </c>
      <c r="N47" s="11" t="e">
        <f t="shared" si="26"/>
        <v>#DIV/0!</v>
      </c>
      <c r="O47" s="11" t="e">
        <f t="shared" si="26"/>
        <v>#DIV/0!</v>
      </c>
      <c r="P47" s="13">
        <f t="shared" si="26"/>
        <v>0.2558139534883721</v>
      </c>
      <c r="Q47" s="13">
        <f t="shared" si="26"/>
        <v>0.2413793103448276</v>
      </c>
      <c r="T47" t="s">
        <v>106</v>
      </c>
    </row>
    <row r="48" spans="1:20" x14ac:dyDescent="0.25">
      <c r="A48" s="23" t="s">
        <v>33</v>
      </c>
      <c r="B48" s="7" t="s">
        <v>40</v>
      </c>
      <c r="C48" s="16">
        <v>104600</v>
      </c>
      <c r="D48" s="11">
        <f>SUM(D22)</f>
        <v>89</v>
      </c>
      <c r="E48" s="11">
        <f t="shared" ref="E48:P48" si="27">SUM(E22)</f>
        <v>67</v>
      </c>
      <c r="F48" s="11">
        <f t="shared" si="27"/>
        <v>34</v>
      </c>
      <c r="G48" s="11">
        <f t="shared" si="27"/>
        <v>0</v>
      </c>
      <c r="H48" s="11">
        <f t="shared" si="27"/>
        <v>0</v>
      </c>
      <c r="I48" s="11">
        <f t="shared" si="27"/>
        <v>0</v>
      </c>
      <c r="J48" s="11">
        <f t="shared" si="27"/>
        <v>0</v>
      </c>
      <c r="K48" s="11">
        <f t="shared" si="27"/>
        <v>0</v>
      </c>
      <c r="L48" s="11">
        <f t="shared" si="27"/>
        <v>0</v>
      </c>
      <c r="M48" s="11">
        <f t="shared" si="27"/>
        <v>0</v>
      </c>
      <c r="N48" s="11">
        <f t="shared" si="27"/>
        <v>0</v>
      </c>
      <c r="O48" s="11">
        <f t="shared" si="27"/>
        <v>0</v>
      </c>
      <c r="P48" s="11">
        <f t="shared" si="27"/>
        <v>190</v>
      </c>
      <c r="Q48" s="11">
        <f t="shared" si="20"/>
        <v>63</v>
      </c>
      <c r="S48" s="14"/>
    </row>
    <row r="49" spans="1:20" x14ac:dyDescent="0.25">
      <c r="A49" s="23"/>
      <c r="B49" s="7" t="s">
        <v>41</v>
      </c>
      <c r="C49" s="16">
        <v>104700</v>
      </c>
      <c r="D49" s="11">
        <f>SUM(D12)</f>
        <v>41</v>
      </c>
      <c r="E49" s="11">
        <f t="shared" ref="E49:P49" si="28">SUM(E12)</f>
        <v>34</v>
      </c>
      <c r="F49" s="11">
        <f t="shared" si="28"/>
        <v>20</v>
      </c>
      <c r="G49" s="11">
        <f t="shared" si="28"/>
        <v>0</v>
      </c>
      <c r="H49" s="11">
        <f t="shared" si="28"/>
        <v>0</v>
      </c>
      <c r="I49" s="11">
        <f t="shared" si="28"/>
        <v>0</v>
      </c>
      <c r="J49" s="11">
        <f t="shared" si="28"/>
        <v>0</v>
      </c>
      <c r="K49" s="11">
        <f t="shared" si="28"/>
        <v>0</v>
      </c>
      <c r="L49" s="11">
        <f t="shared" si="28"/>
        <v>0</v>
      </c>
      <c r="M49" s="11">
        <f t="shared" si="28"/>
        <v>0</v>
      </c>
      <c r="N49" s="11">
        <f t="shared" si="28"/>
        <v>0</v>
      </c>
      <c r="O49" s="11">
        <f t="shared" si="28"/>
        <v>0</v>
      </c>
      <c r="P49" s="11">
        <f t="shared" si="28"/>
        <v>95</v>
      </c>
      <c r="Q49" s="11">
        <f t="shared" si="20"/>
        <v>32</v>
      </c>
    </row>
    <row r="50" spans="1:20" x14ac:dyDescent="0.25">
      <c r="A50" s="23"/>
      <c r="B50" s="7" t="s">
        <v>42</v>
      </c>
      <c r="C50" s="16">
        <v>104800</v>
      </c>
      <c r="D50" s="11">
        <f>SUM(D49/D48)</f>
        <v>0.4606741573033708</v>
      </c>
      <c r="E50" s="11">
        <f t="shared" ref="E50:Q50" si="29">SUM(E49/E48)</f>
        <v>0.5074626865671642</v>
      </c>
      <c r="F50" s="11">
        <f t="shared" si="29"/>
        <v>0.58823529411764708</v>
      </c>
      <c r="G50" s="11" t="e">
        <f t="shared" si="29"/>
        <v>#DIV/0!</v>
      </c>
      <c r="H50" s="11" t="e">
        <f t="shared" si="29"/>
        <v>#DIV/0!</v>
      </c>
      <c r="I50" s="11" t="e">
        <f t="shared" si="29"/>
        <v>#DIV/0!</v>
      </c>
      <c r="J50" s="11" t="e">
        <f t="shared" si="29"/>
        <v>#DIV/0!</v>
      </c>
      <c r="K50" s="11" t="e">
        <f t="shared" si="29"/>
        <v>#DIV/0!</v>
      </c>
      <c r="L50" s="11" t="e">
        <f t="shared" si="29"/>
        <v>#DIV/0!</v>
      </c>
      <c r="M50" s="11" t="e">
        <f t="shared" si="29"/>
        <v>#DIV/0!</v>
      </c>
      <c r="N50" s="11" t="e">
        <f t="shared" si="29"/>
        <v>#DIV/0!</v>
      </c>
      <c r="O50" s="11" t="e">
        <f t="shared" si="29"/>
        <v>#DIV/0!</v>
      </c>
      <c r="P50" s="11">
        <f t="shared" si="29"/>
        <v>0.5</v>
      </c>
      <c r="Q50" s="13">
        <f t="shared" si="29"/>
        <v>0.50793650793650791</v>
      </c>
      <c r="T50" t="s">
        <v>106</v>
      </c>
    </row>
    <row r="51" spans="1:20" x14ac:dyDescent="0.25">
      <c r="A51" s="23" t="s">
        <v>43</v>
      </c>
      <c r="B51" s="7" t="s">
        <v>44</v>
      </c>
      <c r="C51" s="16">
        <v>104900</v>
      </c>
      <c r="D51" s="11">
        <f>SUM(D23)</f>
        <v>217</v>
      </c>
      <c r="E51" s="11">
        <f t="shared" ref="E51:P51" si="30">SUM(E23)</f>
        <v>196</v>
      </c>
      <c r="F51" s="11">
        <f t="shared" si="30"/>
        <v>150</v>
      </c>
      <c r="G51" s="11">
        <f t="shared" si="30"/>
        <v>0</v>
      </c>
      <c r="H51" s="11">
        <f t="shared" si="30"/>
        <v>0</v>
      </c>
      <c r="I51" s="11">
        <f t="shared" si="30"/>
        <v>0</v>
      </c>
      <c r="J51" s="11">
        <f t="shared" si="30"/>
        <v>0</v>
      </c>
      <c r="K51" s="11">
        <f t="shared" si="30"/>
        <v>0</v>
      </c>
      <c r="L51" s="11">
        <f t="shared" si="30"/>
        <v>0</v>
      </c>
      <c r="M51" s="11">
        <f t="shared" si="30"/>
        <v>0</v>
      </c>
      <c r="N51" s="11">
        <f t="shared" si="30"/>
        <v>0</v>
      </c>
      <c r="O51" s="11">
        <f t="shared" si="30"/>
        <v>0</v>
      </c>
      <c r="P51" s="11">
        <f t="shared" si="30"/>
        <v>563</v>
      </c>
      <c r="Q51" s="11">
        <f t="shared" si="20"/>
        <v>188</v>
      </c>
    </row>
    <row r="52" spans="1:20" x14ac:dyDescent="0.25">
      <c r="A52" s="23"/>
      <c r="B52" s="7" t="s">
        <v>45</v>
      </c>
      <c r="C52" s="16">
        <v>105000</v>
      </c>
      <c r="D52" s="11">
        <f>SUM(D13)</f>
        <v>145</v>
      </c>
      <c r="E52" s="11">
        <f t="shared" ref="E52:P52" si="31">SUM(E13)</f>
        <v>87</v>
      </c>
      <c r="F52" s="11">
        <f t="shared" si="31"/>
        <v>94</v>
      </c>
      <c r="G52" s="11">
        <f t="shared" si="31"/>
        <v>0</v>
      </c>
      <c r="H52" s="11">
        <f t="shared" si="31"/>
        <v>0</v>
      </c>
      <c r="I52" s="11">
        <f t="shared" si="31"/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326</v>
      </c>
      <c r="Q52" s="11">
        <f t="shared" si="20"/>
        <v>109</v>
      </c>
    </row>
    <row r="53" spans="1:20" x14ac:dyDescent="0.25">
      <c r="A53" s="23"/>
      <c r="B53" s="7" t="s">
        <v>46</v>
      </c>
      <c r="C53" s="16">
        <v>105100</v>
      </c>
      <c r="D53" s="11">
        <f>SUM(D52/D51)</f>
        <v>0.66820276497695852</v>
      </c>
      <c r="E53" s="11">
        <f t="shared" ref="E53:Q53" si="32">SUM(E52/E51)</f>
        <v>0.44387755102040816</v>
      </c>
      <c r="F53" s="11">
        <f t="shared" si="32"/>
        <v>0.62666666666666671</v>
      </c>
      <c r="G53" s="11" t="e">
        <f t="shared" si="32"/>
        <v>#DIV/0!</v>
      </c>
      <c r="H53" s="11" t="e">
        <f t="shared" si="32"/>
        <v>#DIV/0!</v>
      </c>
      <c r="I53" s="11" t="e">
        <f t="shared" si="32"/>
        <v>#DIV/0!</v>
      </c>
      <c r="J53" s="11" t="e">
        <f t="shared" si="32"/>
        <v>#DIV/0!</v>
      </c>
      <c r="K53" s="11" t="e">
        <f t="shared" si="32"/>
        <v>#DIV/0!</v>
      </c>
      <c r="L53" s="11" t="e">
        <f t="shared" si="32"/>
        <v>#DIV/0!</v>
      </c>
      <c r="M53" s="11" t="e">
        <f t="shared" si="32"/>
        <v>#DIV/0!</v>
      </c>
      <c r="N53" s="11" t="e">
        <f t="shared" si="32"/>
        <v>#DIV/0!</v>
      </c>
      <c r="O53" s="11" t="e">
        <f t="shared" si="32"/>
        <v>#DIV/0!</v>
      </c>
      <c r="P53" s="13">
        <f t="shared" si="32"/>
        <v>0.57904085257548843</v>
      </c>
      <c r="Q53" s="13">
        <f t="shared" si="32"/>
        <v>0.57978723404255317</v>
      </c>
      <c r="T53" t="s">
        <v>106</v>
      </c>
    </row>
    <row r="54" spans="1:20" x14ac:dyDescent="0.25">
      <c r="A54" s="20" t="s">
        <v>47</v>
      </c>
      <c r="B54" s="7" t="s">
        <v>48</v>
      </c>
      <c r="C54" s="16">
        <v>105200</v>
      </c>
      <c r="D54" s="3">
        <v>5</v>
      </c>
      <c r="E54" s="3">
        <v>7</v>
      </c>
      <c r="F54" s="3">
        <v>12</v>
      </c>
      <c r="G54" s="3"/>
      <c r="H54" s="3"/>
      <c r="I54" s="3"/>
      <c r="J54" s="3"/>
      <c r="K54" s="3"/>
      <c r="L54" s="3"/>
      <c r="M54" s="3"/>
      <c r="N54" s="3"/>
      <c r="O54" s="3"/>
      <c r="P54" s="3">
        <f t="shared" ref="P54:P65" si="33">SUM(D54+E54+F54+G54+H54+I54+J54+K54+L54+M54+N54+O54+O54)</f>
        <v>24</v>
      </c>
      <c r="Q54" s="3">
        <f t="shared" ref="Q54:Q66" si="34">ROUND(SUM(P54/3),0)</f>
        <v>8</v>
      </c>
    </row>
    <row r="55" spans="1:20" x14ac:dyDescent="0.25">
      <c r="A55" s="21"/>
      <c r="B55" s="7" t="s">
        <v>49</v>
      </c>
      <c r="C55" s="16">
        <v>105300</v>
      </c>
      <c r="D55" s="3">
        <v>2</v>
      </c>
      <c r="E55" s="3">
        <v>6</v>
      </c>
      <c r="F55" s="3">
        <v>18</v>
      </c>
      <c r="G55" s="3"/>
      <c r="H55" s="3"/>
      <c r="I55" s="3"/>
      <c r="J55" s="3"/>
      <c r="K55" s="3"/>
      <c r="L55" s="3"/>
      <c r="M55" s="3"/>
      <c r="N55" s="3"/>
      <c r="O55" s="3"/>
      <c r="P55" s="3">
        <f t="shared" si="33"/>
        <v>26</v>
      </c>
      <c r="Q55" s="3">
        <f t="shared" si="34"/>
        <v>9</v>
      </c>
    </row>
    <row r="56" spans="1:20" x14ac:dyDescent="0.25">
      <c r="A56" s="21"/>
      <c r="B56" s="9" t="s">
        <v>53</v>
      </c>
      <c r="C56" s="18">
        <v>105400</v>
      </c>
      <c r="D56" s="3">
        <v>11</v>
      </c>
      <c r="E56" s="3">
        <v>22</v>
      </c>
      <c r="F56" s="3">
        <v>33</v>
      </c>
      <c r="G56" s="3"/>
      <c r="H56" s="3"/>
      <c r="I56" s="3"/>
      <c r="J56" s="3"/>
      <c r="K56" s="3"/>
      <c r="L56" s="3"/>
      <c r="M56" s="3"/>
      <c r="N56" s="3"/>
      <c r="O56" s="3"/>
      <c r="P56" s="3">
        <f t="shared" si="33"/>
        <v>66</v>
      </c>
      <c r="Q56" s="3">
        <f t="shared" si="34"/>
        <v>22</v>
      </c>
    </row>
    <row r="57" spans="1:20" x14ac:dyDescent="0.25">
      <c r="A57" s="21"/>
      <c r="B57" s="7" t="s">
        <v>50</v>
      </c>
      <c r="C57" s="16">
        <v>105500</v>
      </c>
      <c r="D57" s="3">
        <v>44</v>
      </c>
      <c r="E57" s="3">
        <v>55</v>
      </c>
      <c r="F57" s="3">
        <v>66</v>
      </c>
      <c r="G57" s="3"/>
      <c r="H57" s="3"/>
      <c r="I57" s="3"/>
      <c r="J57" s="3"/>
      <c r="K57" s="3"/>
      <c r="L57" s="3"/>
      <c r="M57" s="3"/>
      <c r="N57" s="3"/>
      <c r="O57" s="3"/>
      <c r="P57" s="3">
        <f t="shared" si="33"/>
        <v>165</v>
      </c>
      <c r="Q57" s="3">
        <f t="shared" si="34"/>
        <v>55</v>
      </c>
    </row>
    <row r="58" spans="1:20" x14ac:dyDescent="0.25">
      <c r="A58" s="21"/>
      <c r="B58" s="7" t="s">
        <v>51</v>
      </c>
      <c r="C58" s="16">
        <v>105600</v>
      </c>
      <c r="D58" s="3">
        <v>77</v>
      </c>
      <c r="E58" s="3">
        <v>88</v>
      </c>
      <c r="F58" s="3">
        <v>99</v>
      </c>
      <c r="G58" s="3"/>
      <c r="H58" s="3"/>
      <c r="I58" s="3"/>
      <c r="J58" s="3"/>
      <c r="K58" s="3"/>
      <c r="L58" s="3"/>
      <c r="M58" s="3"/>
      <c r="N58" s="3"/>
      <c r="O58" s="3"/>
      <c r="P58" s="3">
        <f t="shared" si="33"/>
        <v>264</v>
      </c>
      <c r="Q58" s="3">
        <f t="shared" si="34"/>
        <v>88</v>
      </c>
    </row>
    <row r="59" spans="1:20" x14ac:dyDescent="0.25">
      <c r="A59" s="21"/>
      <c r="B59" s="7" t="s">
        <v>52</v>
      </c>
      <c r="C59" s="16">
        <v>105700</v>
      </c>
      <c r="D59" s="3">
        <v>12</v>
      </c>
      <c r="E59" s="3">
        <v>23</v>
      </c>
      <c r="F59" s="3">
        <v>34</v>
      </c>
      <c r="G59" s="3"/>
      <c r="H59" s="3"/>
      <c r="I59" s="3"/>
      <c r="J59" s="3"/>
      <c r="K59" s="3"/>
      <c r="L59" s="3"/>
      <c r="M59" s="3"/>
      <c r="N59" s="3"/>
      <c r="O59" s="3"/>
      <c r="P59" s="3">
        <f t="shared" si="33"/>
        <v>69</v>
      </c>
      <c r="Q59" s="3">
        <f t="shared" si="34"/>
        <v>23</v>
      </c>
    </row>
    <row r="60" spans="1:20" x14ac:dyDescent="0.25">
      <c r="A60" s="21"/>
      <c r="B60" s="7" t="s">
        <v>54</v>
      </c>
      <c r="C60" s="16">
        <v>105800</v>
      </c>
      <c r="D60" s="3">
        <v>45</v>
      </c>
      <c r="E60" s="3">
        <v>56</v>
      </c>
      <c r="F60" s="3">
        <v>67</v>
      </c>
      <c r="G60" s="3"/>
      <c r="H60" s="3"/>
      <c r="I60" s="3"/>
      <c r="J60" s="3"/>
      <c r="K60" s="3"/>
      <c r="L60" s="3"/>
      <c r="M60" s="3"/>
      <c r="N60" s="3"/>
      <c r="O60" s="3"/>
      <c r="P60" s="3">
        <f t="shared" si="33"/>
        <v>168</v>
      </c>
      <c r="Q60" s="3">
        <f t="shared" si="34"/>
        <v>56</v>
      </c>
    </row>
    <row r="61" spans="1:20" x14ac:dyDescent="0.25">
      <c r="A61" s="21"/>
      <c r="B61" s="7" t="s">
        <v>55</v>
      </c>
      <c r="C61" s="16">
        <v>105900</v>
      </c>
      <c r="D61" s="3">
        <v>78</v>
      </c>
      <c r="E61" s="3">
        <v>89</v>
      </c>
      <c r="F61" s="3">
        <v>90</v>
      </c>
      <c r="G61" s="3"/>
      <c r="H61" s="3"/>
      <c r="I61" s="3"/>
      <c r="J61" s="3"/>
      <c r="K61" s="3"/>
      <c r="L61" s="3"/>
      <c r="M61" s="3"/>
      <c r="N61" s="3"/>
      <c r="O61" s="3"/>
      <c r="P61" s="3">
        <f t="shared" si="33"/>
        <v>257</v>
      </c>
      <c r="Q61" s="3">
        <f t="shared" si="34"/>
        <v>86</v>
      </c>
    </row>
    <row r="62" spans="1:20" x14ac:dyDescent="0.25">
      <c r="A62" s="20" t="s">
        <v>56</v>
      </c>
      <c r="B62" s="7" t="s">
        <v>57</v>
      </c>
      <c r="C62" s="16">
        <v>106000</v>
      </c>
      <c r="D62" s="3">
        <v>98</v>
      </c>
      <c r="E62" s="3">
        <v>87</v>
      </c>
      <c r="F62" s="3">
        <v>76</v>
      </c>
      <c r="G62" s="3"/>
      <c r="H62" s="3"/>
      <c r="I62" s="3"/>
      <c r="J62" s="3"/>
      <c r="K62" s="3"/>
      <c r="L62" s="3"/>
      <c r="M62" s="3"/>
      <c r="N62" s="3"/>
      <c r="O62" s="3"/>
      <c r="P62" s="3">
        <f t="shared" si="33"/>
        <v>261</v>
      </c>
      <c r="Q62" s="3">
        <f t="shared" si="34"/>
        <v>87</v>
      </c>
    </row>
    <row r="63" spans="1:20" x14ac:dyDescent="0.25">
      <c r="A63" s="21"/>
      <c r="B63" s="7" t="s">
        <v>58</v>
      </c>
      <c r="C63" s="16">
        <v>106100</v>
      </c>
      <c r="D63" s="3">
        <v>65</v>
      </c>
      <c r="E63" s="3">
        <v>54</v>
      </c>
      <c r="F63" s="3">
        <v>43</v>
      </c>
      <c r="G63" s="3"/>
      <c r="H63" s="3"/>
      <c r="I63" s="3"/>
      <c r="J63" s="3"/>
      <c r="K63" s="3"/>
      <c r="L63" s="3"/>
      <c r="M63" s="3"/>
      <c r="N63" s="3"/>
      <c r="O63" s="3"/>
      <c r="P63" s="3">
        <f t="shared" si="33"/>
        <v>162</v>
      </c>
      <c r="Q63" s="3">
        <f t="shared" si="34"/>
        <v>54</v>
      </c>
    </row>
    <row r="64" spans="1:20" x14ac:dyDescent="0.25">
      <c r="A64" s="21"/>
      <c r="B64" s="7" t="s">
        <v>59</v>
      </c>
      <c r="C64" s="16">
        <v>106200</v>
      </c>
      <c r="D64" s="3">
        <v>32</v>
      </c>
      <c r="E64" s="3">
        <v>21</v>
      </c>
      <c r="F64" s="3">
        <v>10</v>
      </c>
      <c r="G64" s="3"/>
      <c r="H64" s="3"/>
      <c r="I64" s="3"/>
      <c r="J64" s="3"/>
      <c r="K64" s="3"/>
      <c r="L64" s="3"/>
      <c r="M64" s="3"/>
      <c r="N64" s="3"/>
      <c r="O64" s="3"/>
      <c r="P64" s="3">
        <f t="shared" si="33"/>
        <v>63</v>
      </c>
      <c r="Q64" s="3">
        <f t="shared" si="34"/>
        <v>21</v>
      </c>
    </row>
    <row r="65" spans="1:20" x14ac:dyDescent="0.25">
      <c r="A65" s="21"/>
      <c r="B65" s="7" t="s">
        <v>60</v>
      </c>
      <c r="C65" s="16">
        <v>106300</v>
      </c>
      <c r="D65" s="3">
        <v>4</v>
      </c>
      <c r="E65" s="3">
        <v>5</v>
      </c>
      <c r="F65" s="3">
        <v>6</v>
      </c>
      <c r="G65" s="3"/>
      <c r="H65" s="3"/>
      <c r="I65" s="3"/>
      <c r="J65" s="3"/>
      <c r="K65" s="3"/>
      <c r="L65" s="3"/>
      <c r="M65" s="3"/>
      <c r="N65" s="3"/>
      <c r="O65" s="3"/>
      <c r="P65" s="3">
        <f t="shared" si="33"/>
        <v>15</v>
      </c>
      <c r="Q65" s="3">
        <f t="shared" si="34"/>
        <v>5</v>
      </c>
    </row>
    <row r="66" spans="1:20" x14ac:dyDescent="0.25">
      <c r="A66" s="22"/>
      <c r="B66" s="7" t="s">
        <v>61</v>
      </c>
      <c r="C66" s="16">
        <v>106400</v>
      </c>
      <c r="D66" s="11">
        <f>SUM(D62:D65)</f>
        <v>199</v>
      </c>
      <c r="E66" s="11">
        <f t="shared" ref="E66:P66" si="35">SUM(E62:E65)</f>
        <v>167</v>
      </c>
      <c r="F66" s="11">
        <f t="shared" si="35"/>
        <v>135</v>
      </c>
      <c r="G66" s="11">
        <f t="shared" si="35"/>
        <v>0</v>
      </c>
      <c r="H66" s="11">
        <f t="shared" si="35"/>
        <v>0</v>
      </c>
      <c r="I66" s="11">
        <f t="shared" si="35"/>
        <v>0</v>
      </c>
      <c r="J66" s="11">
        <f t="shared" si="35"/>
        <v>0</v>
      </c>
      <c r="K66" s="11">
        <f t="shared" si="35"/>
        <v>0</v>
      </c>
      <c r="L66" s="11">
        <f t="shared" si="35"/>
        <v>0</v>
      </c>
      <c r="M66" s="11">
        <f t="shared" si="35"/>
        <v>0</v>
      </c>
      <c r="N66" s="11">
        <f t="shared" si="35"/>
        <v>0</v>
      </c>
      <c r="O66" s="11">
        <f t="shared" si="35"/>
        <v>0</v>
      </c>
      <c r="P66" s="11">
        <f t="shared" si="35"/>
        <v>501</v>
      </c>
      <c r="Q66" s="11">
        <f t="shared" si="34"/>
        <v>167</v>
      </c>
    </row>
    <row r="67" spans="1:20" x14ac:dyDescent="0.25">
      <c r="A67" s="23" t="s">
        <v>62</v>
      </c>
      <c r="B67" s="7" t="s">
        <v>63</v>
      </c>
      <c r="C67" s="16">
        <v>106500</v>
      </c>
      <c r="D67" s="3">
        <v>13</v>
      </c>
      <c r="E67" s="3">
        <v>24</v>
      </c>
      <c r="F67" s="3">
        <v>35</v>
      </c>
      <c r="G67" s="3"/>
      <c r="H67" s="3"/>
      <c r="I67" s="3"/>
      <c r="J67" s="3"/>
      <c r="K67" s="3"/>
      <c r="L67" s="3"/>
      <c r="M67" s="3"/>
      <c r="N67" s="3"/>
      <c r="O67" s="3"/>
      <c r="P67" s="3">
        <f t="shared" ref="P67:P71" si="36">SUM(D67+E67+F67+G67+H67+I67+J67+K67+L67+M67+N67+O67+O67)</f>
        <v>72</v>
      </c>
      <c r="Q67" s="3">
        <f t="shared" ref="Q67:Q72" si="37">ROUND(SUM(P67/3),0)</f>
        <v>24</v>
      </c>
    </row>
    <row r="68" spans="1:20" x14ac:dyDescent="0.25">
      <c r="A68" s="23"/>
      <c r="B68" s="7" t="s">
        <v>64</v>
      </c>
      <c r="C68" s="16">
        <v>106600</v>
      </c>
      <c r="D68" s="3">
        <v>46</v>
      </c>
      <c r="E68" s="3">
        <v>57</v>
      </c>
      <c r="F68" s="3">
        <v>68</v>
      </c>
      <c r="G68" s="3"/>
      <c r="H68" s="3"/>
      <c r="I68" s="3"/>
      <c r="J68" s="3"/>
      <c r="K68" s="3"/>
      <c r="L68" s="3"/>
      <c r="M68" s="3"/>
      <c r="N68" s="3"/>
      <c r="O68" s="3"/>
      <c r="P68" s="3">
        <f t="shared" si="36"/>
        <v>171</v>
      </c>
      <c r="Q68" s="3">
        <f t="shared" si="37"/>
        <v>57</v>
      </c>
    </row>
    <row r="69" spans="1:20" x14ac:dyDescent="0.25">
      <c r="A69" s="23"/>
      <c r="B69" s="7" t="s">
        <v>65</v>
      </c>
      <c r="C69" s="16">
        <v>106700</v>
      </c>
      <c r="D69" s="3">
        <v>79</v>
      </c>
      <c r="E69" s="3">
        <v>80</v>
      </c>
      <c r="F69" s="3">
        <v>91</v>
      </c>
      <c r="G69" s="3"/>
      <c r="H69" s="3"/>
      <c r="I69" s="3"/>
      <c r="J69" s="3"/>
      <c r="K69" s="3"/>
      <c r="L69" s="3"/>
      <c r="M69" s="3"/>
      <c r="N69" s="3"/>
      <c r="O69" s="3"/>
      <c r="P69" s="3">
        <f t="shared" si="36"/>
        <v>250</v>
      </c>
      <c r="Q69" s="3">
        <f t="shared" si="37"/>
        <v>83</v>
      </c>
    </row>
    <row r="70" spans="1:20" x14ac:dyDescent="0.25">
      <c r="A70" s="23"/>
      <c r="B70" s="7" t="s">
        <v>66</v>
      </c>
      <c r="C70" s="16">
        <v>106800</v>
      </c>
      <c r="D70" s="3">
        <v>14</v>
      </c>
      <c r="E70" s="3">
        <v>25</v>
      </c>
      <c r="F70" s="3">
        <v>36</v>
      </c>
      <c r="G70" s="3"/>
      <c r="H70" s="3"/>
      <c r="I70" s="3"/>
      <c r="J70" s="3"/>
      <c r="K70" s="3"/>
      <c r="L70" s="3"/>
      <c r="M70" s="3"/>
      <c r="N70" s="3"/>
      <c r="O70" s="3"/>
      <c r="P70" s="3">
        <f t="shared" si="36"/>
        <v>75</v>
      </c>
      <c r="Q70" s="3">
        <f t="shared" si="37"/>
        <v>25</v>
      </c>
    </row>
    <row r="71" spans="1:20" x14ac:dyDescent="0.25">
      <c r="A71" s="23"/>
      <c r="B71" s="7" t="s">
        <v>67</v>
      </c>
      <c r="C71" s="16">
        <v>106900</v>
      </c>
      <c r="D71" s="3">
        <v>47</v>
      </c>
      <c r="E71" s="3">
        <v>58</v>
      </c>
      <c r="F71" s="3">
        <v>69</v>
      </c>
      <c r="G71" s="3"/>
      <c r="H71" s="3"/>
      <c r="I71" s="3"/>
      <c r="J71" s="3"/>
      <c r="K71" s="3"/>
      <c r="L71" s="3"/>
      <c r="M71" s="3"/>
      <c r="N71" s="3"/>
      <c r="O71" s="3"/>
      <c r="P71" s="3">
        <f t="shared" si="36"/>
        <v>174</v>
      </c>
      <c r="Q71" s="3">
        <f t="shared" si="37"/>
        <v>58</v>
      </c>
    </row>
    <row r="72" spans="1:20" x14ac:dyDescent="0.25">
      <c r="A72" s="23"/>
      <c r="B72" s="7" t="s">
        <v>68</v>
      </c>
      <c r="C72" s="16">
        <v>107000</v>
      </c>
      <c r="D72" s="11">
        <f>SUM(D67:D71)</f>
        <v>199</v>
      </c>
      <c r="E72" s="11">
        <f t="shared" ref="E72:P72" si="38">SUM(E67:E71)</f>
        <v>244</v>
      </c>
      <c r="F72" s="11">
        <f t="shared" si="38"/>
        <v>299</v>
      </c>
      <c r="G72" s="11">
        <f t="shared" si="38"/>
        <v>0</v>
      </c>
      <c r="H72" s="11">
        <f t="shared" si="38"/>
        <v>0</v>
      </c>
      <c r="I72" s="11">
        <f t="shared" si="38"/>
        <v>0</v>
      </c>
      <c r="J72" s="11">
        <f t="shared" si="38"/>
        <v>0</v>
      </c>
      <c r="K72" s="11">
        <f t="shared" si="38"/>
        <v>0</v>
      </c>
      <c r="L72" s="11">
        <f t="shared" si="38"/>
        <v>0</v>
      </c>
      <c r="M72" s="11">
        <f t="shared" si="38"/>
        <v>0</v>
      </c>
      <c r="N72" s="11">
        <f t="shared" si="38"/>
        <v>0</v>
      </c>
      <c r="O72" s="11">
        <f t="shared" si="38"/>
        <v>0</v>
      </c>
      <c r="P72" s="11">
        <f t="shared" si="38"/>
        <v>742</v>
      </c>
      <c r="Q72" s="11">
        <f t="shared" si="37"/>
        <v>247</v>
      </c>
    </row>
    <row r="73" spans="1:20" x14ac:dyDescent="0.25">
      <c r="A73" s="23"/>
      <c r="B73" s="7" t="s">
        <v>69</v>
      </c>
      <c r="C73" s="16">
        <v>107100</v>
      </c>
      <c r="D73" s="3">
        <v>2</v>
      </c>
      <c r="E73" s="3">
        <v>1</v>
      </c>
      <c r="F73" s="3">
        <v>4</v>
      </c>
      <c r="G73" s="3"/>
      <c r="H73" s="3"/>
      <c r="I73" s="3"/>
      <c r="J73" s="3"/>
      <c r="K73" s="3"/>
      <c r="L73" s="3"/>
      <c r="M73" s="3"/>
      <c r="N73" s="3"/>
      <c r="O73" s="3"/>
      <c r="P73" s="3">
        <f>SUM(D73+E73+F73+G73+H73+I73+J73+K73+L73+M73+N73+O73+O73)</f>
        <v>7</v>
      </c>
      <c r="Q73" s="3">
        <f>ROUND(SUM(P73/3),0)</f>
        <v>2</v>
      </c>
    </row>
    <row r="74" spans="1:20" x14ac:dyDescent="0.25">
      <c r="A74" s="23"/>
      <c r="B74" s="7" t="s">
        <v>72</v>
      </c>
      <c r="C74" s="16">
        <v>107200</v>
      </c>
      <c r="D74" s="11">
        <f>SUM(D73/D67)</f>
        <v>0.15384615384615385</v>
      </c>
      <c r="E74" s="11">
        <f t="shared" ref="E74:Q74" si="39">SUM(E73/E67)</f>
        <v>4.1666666666666664E-2</v>
      </c>
      <c r="F74" s="11">
        <f t="shared" si="39"/>
        <v>0.11428571428571428</v>
      </c>
      <c r="G74" s="11" t="e">
        <f t="shared" si="39"/>
        <v>#DIV/0!</v>
      </c>
      <c r="H74" s="11" t="e">
        <f t="shared" si="39"/>
        <v>#DIV/0!</v>
      </c>
      <c r="I74" s="11" t="e">
        <f t="shared" si="39"/>
        <v>#DIV/0!</v>
      </c>
      <c r="J74" s="11" t="e">
        <f t="shared" si="39"/>
        <v>#DIV/0!</v>
      </c>
      <c r="K74" s="11" t="e">
        <f t="shared" si="39"/>
        <v>#DIV/0!</v>
      </c>
      <c r="L74" s="11" t="e">
        <f t="shared" si="39"/>
        <v>#DIV/0!</v>
      </c>
      <c r="M74" s="11" t="e">
        <f t="shared" si="39"/>
        <v>#DIV/0!</v>
      </c>
      <c r="N74" s="11" t="e">
        <f t="shared" si="39"/>
        <v>#DIV/0!</v>
      </c>
      <c r="O74" s="11" t="e">
        <f t="shared" si="39"/>
        <v>#DIV/0!</v>
      </c>
      <c r="P74" s="12">
        <f t="shared" si="39"/>
        <v>9.7222222222222224E-2</v>
      </c>
      <c r="Q74" s="12">
        <f t="shared" si="39"/>
        <v>8.3333333333333329E-2</v>
      </c>
      <c r="S74" s="14"/>
      <c r="T74" t="s">
        <v>107</v>
      </c>
    </row>
    <row r="75" spans="1:20" x14ac:dyDescent="0.25">
      <c r="A75" s="23"/>
      <c r="B75" s="7" t="s">
        <v>70</v>
      </c>
      <c r="C75" s="16">
        <v>107300</v>
      </c>
      <c r="D75" s="3">
        <v>4</v>
      </c>
      <c r="E75" s="3">
        <v>5</v>
      </c>
      <c r="F75" s="3">
        <v>1</v>
      </c>
      <c r="G75" s="3"/>
      <c r="H75" s="3"/>
      <c r="I75" s="3"/>
      <c r="J75" s="3"/>
      <c r="K75" s="3"/>
      <c r="L75" s="3"/>
      <c r="M75" s="3"/>
      <c r="N75" s="3"/>
      <c r="O75" s="3"/>
      <c r="P75" s="3">
        <f>SUM(D75+E75+F75+G75+H75+I75+J75+K75+L75+M75+N75+O75+O75)</f>
        <v>10</v>
      </c>
      <c r="Q75" s="3">
        <f>ROUND(SUM(P75/3),0)</f>
        <v>3</v>
      </c>
    </row>
    <row r="76" spans="1:20" x14ac:dyDescent="0.25">
      <c r="A76" s="23"/>
      <c r="B76" s="7" t="s">
        <v>71</v>
      </c>
      <c r="C76" s="16">
        <v>107400</v>
      </c>
      <c r="D76" s="11">
        <f>SUM(D75/D68)</f>
        <v>8.6956521739130432E-2</v>
      </c>
      <c r="E76" s="11">
        <f t="shared" ref="E76:Q76" si="40">SUM(E75/E68)</f>
        <v>8.771929824561403E-2</v>
      </c>
      <c r="F76" s="11">
        <f t="shared" si="40"/>
        <v>1.4705882352941176E-2</v>
      </c>
      <c r="G76" s="11" t="e">
        <f t="shared" si="40"/>
        <v>#DIV/0!</v>
      </c>
      <c r="H76" s="11" t="e">
        <f t="shared" si="40"/>
        <v>#DIV/0!</v>
      </c>
      <c r="I76" s="11" t="e">
        <f t="shared" si="40"/>
        <v>#DIV/0!</v>
      </c>
      <c r="J76" s="11" t="e">
        <f t="shared" si="40"/>
        <v>#DIV/0!</v>
      </c>
      <c r="K76" s="11" t="e">
        <f t="shared" si="40"/>
        <v>#DIV/0!</v>
      </c>
      <c r="L76" s="11" t="e">
        <f t="shared" si="40"/>
        <v>#DIV/0!</v>
      </c>
      <c r="M76" s="11" t="e">
        <f t="shared" si="40"/>
        <v>#DIV/0!</v>
      </c>
      <c r="N76" s="11" t="e">
        <f t="shared" si="40"/>
        <v>#DIV/0!</v>
      </c>
      <c r="O76" s="11" t="e">
        <f t="shared" si="40"/>
        <v>#DIV/0!</v>
      </c>
      <c r="P76" s="12">
        <f t="shared" si="40"/>
        <v>5.8479532163742687E-2</v>
      </c>
      <c r="Q76" s="12">
        <f t="shared" si="40"/>
        <v>5.2631578947368418E-2</v>
      </c>
      <c r="T76" t="s">
        <v>107</v>
      </c>
    </row>
    <row r="77" spans="1:20" x14ac:dyDescent="0.25">
      <c r="A77" s="23" t="s">
        <v>73</v>
      </c>
      <c r="B77" s="7" t="s">
        <v>74</v>
      </c>
      <c r="C77" s="16">
        <v>107500</v>
      </c>
      <c r="D77" s="3">
        <v>26</v>
      </c>
      <c r="E77" s="3">
        <v>38</v>
      </c>
      <c r="F77" s="3">
        <v>20</v>
      </c>
      <c r="G77" s="3"/>
      <c r="H77" s="3"/>
      <c r="I77" s="3"/>
      <c r="J77" s="3"/>
      <c r="K77" s="3"/>
      <c r="L77" s="3"/>
      <c r="M77" s="3"/>
      <c r="N77" s="3"/>
      <c r="O77" s="3"/>
      <c r="P77" s="3">
        <f t="shared" ref="P77:P78" si="41">SUM(D77+E77+F77+G77+H77+I77+J77+K77+L77+M77+N77+O77+O77)</f>
        <v>84</v>
      </c>
      <c r="Q77" s="3">
        <f>ROUND(SUM(P77/3),0)</f>
        <v>28</v>
      </c>
    </row>
    <row r="78" spans="1:20" x14ac:dyDescent="0.25">
      <c r="A78" s="23"/>
      <c r="B78" s="7" t="s">
        <v>75</v>
      </c>
      <c r="C78" s="16">
        <v>107600</v>
      </c>
      <c r="D78" s="3">
        <v>8</v>
      </c>
      <c r="E78" s="3">
        <v>2</v>
      </c>
      <c r="F78" s="3">
        <v>7</v>
      </c>
      <c r="G78" s="3"/>
      <c r="H78" s="3"/>
      <c r="I78" s="3"/>
      <c r="J78" s="3"/>
      <c r="K78" s="3"/>
      <c r="L78" s="3"/>
      <c r="M78" s="3"/>
      <c r="N78" s="3"/>
      <c r="O78" s="3"/>
      <c r="P78" s="3">
        <f t="shared" si="41"/>
        <v>17</v>
      </c>
      <c r="Q78" s="3">
        <f>ROUND(SUM(P78/3),0)</f>
        <v>6</v>
      </c>
    </row>
    <row r="79" spans="1:20" x14ac:dyDescent="0.25">
      <c r="A79" s="23"/>
      <c r="B79" s="7" t="s">
        <v>76</v>
      </c>
      <c r="C79" s="16">
        <v>107700</v>
      </c>
      <c r="D79" s="11">
        <f>SUM(D77:D78)</f>
        <v>34</v>
      </c>
      <c r="E79" s="11">
        <f t="shared" ref="E79:P79" si="42">SUM(E77:E78)</f>
        <v>40</v>
      </c>
      <c r="F79" s="11">
        <f t="shared" si="42"/>
        <v>27</v>
      </c>
      <c r="G79" s="11">
        <f t="shared" si="42"/>
        <v>0</v>
      </c>
      <c r="H79" s="11">
        <f t="shared" si="42"/>
        <v>0</v>
      </c>
      <c r="I79" s="11">
        <f t="shared" si="42"/>
        <v>0</v>
      </c>
      <c r="J79" s="11">
        <f t="shared" si="42"/>
        <v>0</v>
      </c>
      <c r="K79" s="11">
        <f t="shared" si="42"/>
        <v>0</v>
      </c>
      <c r="L79" s="11">
        <f t="shared" si="42"/>
        <v>0</v>
      </c>
      <c r="M79" s="11">
        <f t="shared" si="42"/>
        <v>0</v>
      </c>
      <c r="N79" s="11">
        <f t="shared" si="42"/>
        <v>0</v>
      </c>
      <c r="O79" s="11">
        <f t="shared" si="42"/>
        <v>0</v>
      </c>
      <c r="P79" s="11">
        <f t="shared" si="42"/>
        <v>101</v>
      </c>
      <c r="Q79" s="11">
        <f t="shared" ref="Q79" si="43">ROUND(SUM(P79/3),0)</f>
        <v>34</v>
      </c>
    </row>
    <row r="80" spans="1:20" x14ac:dyDescent="0.25">
      <c r="A80" s="23"/>
      <c r="B80" s="7" t="s">
        <v>77</v>
      </c>
      <c r="C80" s="16">
        <v>107800</v>
      </c>
      <c r="D80" s="3">
        <v>41</v>
      </c>
      <c r="E80" s="3">
        <v>52</v>
      </c>
      <c r="F80" s="3">
        <v>63</v>
      </c>
      <c r="G80" s="3"/>
      <c r="H80" s="3"/>
      <c r="I80" s="3"/>
      <c r="J80" s="3"/>
      <c r="K80" s="3"/>
      <c r="L80" s="3"/>
      <c r="M80" s="3"/>
      <c r="N80" s="3"/>
      <c r="O80" s="3"/>
      <c r="P80" s="3">
        <f t="shared" ref="P80:P83" si="44">SUM(D80+E80+F80+G80+H80+I80+J80+K80+L80+M80+N80+O80+O80)</f>
        <v>156</v>
      </c>
      <c r="Q80" s="3">
        <f t="shared" ref="Q80:Q83" si="45">ROUND(SUM(P80/3),0)</f>
        <v>52</v>
      </c>
    </row>
    <row r="81" spans="1:20" x14ac:dyDescent="0.25">
      <c r="A81" s="23"/>
      <c r="B81" s="7" t="s">
        <v>78</v>
      </c>
      <c r="C81" s="16">
        <v>107900</v>
      </c>
      <c r="D81" s="3">
        <v>74</v>
      </c>
      <c r="E81" s="3">
        <v>85</v>
      </c>
      <c r="F81" s="3">
        <v>96</v>
      </c>
      <c r="G81" s="3"/>
      <c r="H81" s="3"/>
      <c r="I81" s="3"/>
      <c r="J81" s="3"/>
      <c r="K81" s="3"/>
      <c r="L81" s="3"/>
      <c r="M81" s="3"/>
      <c r="N81" s="3"/>
      <c r="O81" s="3"/>
      <c r="P81" s="3">
        <f t="shared" si="44"/>
        <v>255</v>
      </c>
      <c r="Q81" s="3">
        <f t="shared" si="45"/>
        <v>85</v>
      </c>
    </row>
    <row r="82" spans="1:20" x14ac:dyDescent="0.25">
      <c r="A82" s="23"/>
      <c r="B82" s="7" t="s">
        <v>79</v>
      </c>
      <c r="C82" s="16">
        <v>108000</v>
      </c>
      <c r="D82" s="3">
        <v>54</v>
      </c>
      <c r="E82" s="3">
        <v>28</v>
      </c>
      <c r="F82" s="3">
        <v>79</v>
      </c>
      <c r="G82" s="3"/>
      <c r="H82" s="3"/>
      <c r="I82" s="3"/>
      <c r="J82" s="3"/>
      <c r="K82" s="3"/>
      <c r="L82" s="3"/>
      <c r="M82" s="3"/>
      <c r="N82" s="3"/>
      <c r="O82" s="3"/>
      <c r="P82" s="3">
        <f t="shared" si="44"/>
        <v>161</v>
      </c>
      <c r="Q82" s="3">
        <f t="shared" si="45"/>
        <v>54</v>
      </c>
    </row>
    <row r="83" spans="1:20" x14ac:dyDescent="0.25">
      <c r="A83" s="23"/>
      <c r="B83" s="7" t="s">
        <v>80</v>
      </c>
      <c r="C83" s="16">
        <v>108100</v>
      </c>
      <c r="D83" s="3">
        <v>14</v>
      </c>
      <c r="E83" s="3">
        <v>41</v>
      </c>
      <c r="F83" s="3">
        <v>35</v>
      </c>
      <c r="G83" s="3"/>
      <c r="H83" s="3"/>
      <c r="I83" s="3"/>
      <c r="J83" s="3"/>
      <c r="K83" s="3"/>
      <c r="L83" s="3"/>
      <c r="M83" s="3"/>
      <c r="N83" s="3"/>
      <c r="O83" s="3"/>
      <c r="P83" s="3">
        <f t="shared" si="44"/>
        <v>90</v>
      </c>
      <c r="Q83" s="3">
        <f t="shared" si="45"/>
        <v>30</v>
      </c>
    </row>
    <row r="84" spans="1:20" x14ac:dyDescent="0.25">
      <c r="A84" s="23"/>
      <c r="B84" s="7" t="s">
        <v>81</v>
      </c>
      <c r="C84" s="16">
        <v>108200</v>
      </c>
      <c r="D84" s="11">
        <f>SUM(D82/D79)</f>
        <v>1.588235294117647</v>
      </c>
      <c r="E84" s="11">
        <f t="shared" ref="E84:Q84" si="46">SUM(E82/E79)</f>
        <v>0.7</v>
      </c>
      <c r="F84" s="11">
        <f t="shared" si="46"/>
        <v>2.925925925925926</v>
      </c>
      <c r="G84" s="11" t="e">
        <f t="shared" si="46"/>
        <v>#DIV/0!</v>
      </c>
      <c r="H84" s="11" t="e">
        <f t="shared" si="46"/>
        <v>#DIV/0!</v>
      </c>
      <c r="I84" s="11" t="e">
        <f t="shared" si="46"/>
        <v>#DIV/0!</v>
      </c>
      <c r="J84" s="11" t="e">
        <f t="shared" si="46"/>
        <v>#DIV/0!</v>
      </c>
      <c r="K84" s="11" t="e">
        <f t="shared" si="46"/>
        <v>#DIV/0!</v>
      </c>
      <c r="L84" s="11" t="e">
        <f t="shared" si="46"/>
        <v>#DIV/0!</v>
      </c>
      <c r="M84" s="11" t="e">
        <f t="shared" si="46"/>
        <v>#DIV/0!</v>
      </c>
      <c r="N84" s="11" t="e">
        <f t="shared" si="46"/>
        <v>#DIV/0!</v>
      </c>
      <c r="O84" s="11" t="e">
        <f t="shared" si="46"/>
        <v>#DIV/0!</v>
      </c>
      <c r="P84" s="12">
        <f t="shared" si="46"/>
        <v>1.5940594059405941</v>
      </c>
      <c r="Q84" s="12">
        <f t="shared" si="46"/>
        <v>1.588235294117647</v>
      </c>
      <c r="T84" t="s">
        <v>107</v>
      </c>
    </row>
    <row r="85" spans="1:20" x14ac:dyDescent="0.25">
      <c r="A85" s="23"/>
      <c r="B85" s="7" t="s">
        <v>82</v>
      </c>
      <c r="C85" s="16">
        <v>108300</v>
      </c>
      <c r="D85" s="3">
        <v>2</v>
      </c>
      <c r="E85" s="3">
        <v>5</v>
      </c>
      <c r="F85" s="3">
        <v>7</v>
      </c>
      <c r="G85" s="3"/>
      <c r="H85" s="3"/>
      <c r="I85" s="3"/>
      <c r="J85" s="3"/>
      <c r="K85" s="3"/>
      <c r="L85" s="3"/>
      <c r="M85" s="3"/>
      <c r="N85" s="3"/>
      <c r="O85" s="3"/>
      <c r="P85" s="3">
        <f t="shared" ref="P85:P88" si="47">SUM(D85+E85+F85+G85+H85+I85+J85+K85+L85+M85+N85+O85+O85)</f>
        <v>14</v>
      </c>
      <c r="Q85" s="3">
        <f t="shared" ref="Q85:Q89" si="48">ROUND(SUM(P85/3),0)</f>
        <v>5</v>
      </c>
    </row>
    <row r="86" spans="1:20" x14ac:dyDescent="0.25">
      <c r="A86" s="20" t="s">
        <v>99</v>
      </c>
      <c r="B86" s="7" t="s">
        <v>94</v>
      </c>
      <c r="C86" s="16">
        <v>108400</v>
      </c>
      <c r="D86" s="3">
        <v>11</v>
      </c>
      <c r="E86" s="3">
        <v>40</v>
      </c>
      <c r="F86" s="3">
        <v>24</v>
      </c>
      <c r="G86" s="3"/>
      <c r="H86" s="3"/>
      <c r="I86" s="3"/>
      <c r="J86" s="3"/>
      <c r="K86" s="3"/>
      <c r="L86" s="3"/>
      <c r="M86" s="3"/>
      <c r="N86" s="3"/>
      <c r="O86" s="3"/>
      <c r="P86" s="3">
        <f t="shared" si="47"/>
        <v>75</v>
      </c>
      <c r="Q86" s="3">
        <f t="shared" si="48"/>
        <v>25</v>
      </c>
    </row>
    <row r="87" spans="1:20" x14ac:dyDescent="0.25">
      <c r="A87" s="21"/>
      <c r="B87" s="7" t="s">
        <v>95</v>
      </c>
      <c r="C87" s="16">
        <v>108500</v>
      </c>
      <c r="D87" s="3">
        <v>9</v>
      </c>
      <c r="E87" s="3">
        <v>13</v>
      </c>
      <c r="F87" s="3">
        <v>16</v>
      </c>
      <c r="G87" s="3"/>
      <c r="H87" s="3"/>
      <c r="I87" s="3"/>
      <c r="J87" s="3"/>
      <c r="K87" s="3"/>
      <c r="L87" s="3"/>
      <c r="M87" s="3"/>
      <c r="N87" s="3"/>
      <c r="O87" s="3"/>
      <c r="P87" s="3">
        <f t="shared" si="47"/>
        <v>38</v>
      </c>
      <c r="Q87" s="3">
        <f t="shared" si="48"/>
        <v>13</v>
      </c>
    </row>
    <row r="88" spans="1:20" x14ac:dyDescent="0.25">
      <c r="A88" s="21"/>
      <c r="B88" s="7" t="s">
        <v>96</v>
      </c>
      <c r="C88" s="16">
        <v>108600</v>
      </c>
      <c r="D88" s="3">
        <v>20</v>
      </c>
      <c r="E88" s="3">
        <v>21</v>
      </c>
      <c r="F88" s="3">
        <v>23</v>
      </c>
      <c r="G88" s="3"/>
      <c r="H88" s="3"/>
      <c r="I88" s="3"/>
      <c r="J88" s="3"/>
      <c r="K88" s="3"/>
      <c r="L88" s="3"/>
      <c r="M88" s="3"/>
      <c r="N88" s="3"/>
      <c r="O88" s="3"/>
      <c r="P88" s="3">
        <f t="shared" si="47"/>
        <v>64</v>
      </c>
      <c r="Q88" s="3">
        <f t="shared" si="48"/>
        <v>21</v>
      </c>
    </row>
    <row r="89" spans="1:20" x14ac:dyDescent="0.25">
      <c r="A89" s="22"/>
      <c r="B89" s="7" t="s">
        <v>97</v>
      </c>
      <c r="C89" s="16">
        <v>108700</v>
      </c>
      <c r="D89" s="11">
        <f>SUM(D86:D88)</f>
        <v>40</v>
      </c>
      <c r="E89" s="11">
        <f t="shared" ref="E89:P89" si="49">SUM(E86:E88)</f>
        <v>74</v>
      </c>
      <c r="F89" s="11">
        <f t="shared" si="49"/>
        <v>63</v>
      </c>
      <c r="G89" s="11">
        <f t="shared" si="49"/>
        <v>0</v>
      </c>
      <c r="H89" s="11">
        <f t="shared" si="49"/>
        <v>0</v>
      </c>
      <c r="I89" s="11">
        <f t="shared" si="49"/>
        <v>0</v>
      </c>
      <c r="J89" s="11">
        <f t="shared" si="49"/>
        <v>0</v>
      </c>
      <c r="K89" s="11">
        <f t="shared" si="49"/>
        <v>0</v>
      </c>
      <c r="L89" s="11">
        <f t="shared" si="49"/>
        <v>0</v>
      </c>
      <c r="M89" s="11">
        <f t="shared" si="49"/>
        <v>0</v>
      </c>
      <c r="N89" s="11">
        <f t="shared" si="49"/>
        <v>0</v>
      </c>
      <c r="O89" s="11">
        <f t="shared" si="49"/>
        <v>0</v>
      </c>
      <c r="P89" s="11">
        <f t="shared" si="49"/>
        <v>177</v>
      </c>
      <c r="Q89" s="11">
        <f t="shared" si="48"/>
        <v>59</v>
      </c>
    </row>
    <row r="90" spans="1:20" x14ac:dyDescent="0.25">
      <c r="A90" s="24" t="s">
        <v>83</v>
      </c>
      <c r="B90" s="7" t="s">
        <v>84</v>
      </c>
      <c r="C90" s="16">
        <v>108800</v>
      </c>
      <c r="D90" s="3">
        <v>124</v>
      </c>
      <c r="E90" s="3">
        <v>89</v>
      </c>
      <c r="F90" s="3">
        <v>175</v>
      </c>
      <c r="G90" s="3"/>
      <c r="H90" s="3"/>
      <c r="I90" s="3"/>
      <c r="J90" s="3"/>
      <c r="K90" s="3"/>
      <c r="L90" s="3"/>
      <c r="M90" s="3"/>
      <c r="N90" s="3"/>
      <c r="O90" s="3"/>
      <c r="P90" s="3">
        <f t="shared" ref="P90:P91" si="50">SUM(D90+E90+F90+G90+H90+I90+J90+K90+L90+M90+N90+O90+O90)</f>
        <v>388</v>
      </c>
      <c r="Q90" s="3">
        <f t="shared" ref="Q90:Q91" si="51">ROUND(SUM(P90/3),0)</f>
        <v>129</v>
      </c>
    </row>
    <row r="91" spans="1:20" x14ac:dyDescent="0.25">
      <c r="A91" s="24"/>
      <c r="B91" s="7" t="s">
        <v>85</v>
      </c>
      <c r="C91" s="16">
        <v>108900</v>
      </c>
      <c r="D91" s="3">
        <v>110</v>
      </c>
      <c r="E91" s="3">
        <v>52</v>
      </c>
      <c r="F91" s="3">
        <v>26</v>
      </c>
      <c r="G91" s="3"/>
      <c r="H91" s="3"/>
      <c r="I91" s="3"/>
      <c r="J91" s="3"/>
      <c r="K91" s="3"/>
      <c r="L91" s="3"/>
      <c r="M91" s="3"/>
      <c r="N91" s="3"/>
      <c r="O91" s="3"/>
      <c r="P91" s="3">
        <f t="shared" si="50"/>
        <v>188</v>
      </c>
      <c r="Q91" s="3">
        <f t="shared" si="51"/>
        <v>63</v>
      </c>
    </row>
    <row r="92" spans="1:20" x14ac:dyDescent="0.25">
      <c r="A92" s="24"/>
      <c r="B92" s="7" t="s">
        <v>86</v>
      </c>
      <c r="C92" s="16">
        <v>109000</v>
      </c>
      <c r="D92" s="11">
        <f>SUM(D91/D90)</f>
        <v>0.88709677419354838</v>
      </c>
      <c r="E92" s="11">
        <f t="shared" ref="E92:O92" si="52">SUM(E91/E90)</f>
        <v>0.5842696629213483</v>
      </c>
      <c r="F92" s="11">
        <f t="shared" si="52"/>
        <v>0.14857142857142858</v>
      </c>
      <c r="G92" s="11" t="e">
        <f t="shared" si="52"/>
        <v>#DIV/0!</v>
      </c>
      <c r="H92" s="11" t="e">
        <f t="shared" si="52"/>
        <v>#DIV/0!</v>
      </c>
      <c r="I92" s="11" t="e">
        <f t="shared" si="52"/>
        <v>#DIV/0!</v>
      </c>
      <c r="J92" s="11" t="e">
        <f t="shared" si="52"/>
        <v>#DIV/0!</v>
      </c>
      <c r="K92" s="11" t="e">
        <f t="shared" si="52"/>
        <v>#DIV/0!</v>
      </c>
      <c r="L92" s="11" t="e">
        <f t="shared" si="52"/>
        <v>#DIV/0!</v>
      </c>
      <c r="M92" s="11" t="e">
        <f t="shared" si="52"/>
        <v>#DIV/0!</v>
      </c>
      <c r="N92" s="11" t="e">
        <f t="shared" si="52"/>
        <v>#DIV/0!</v>
      </c>
      <c r="O92" s="11" t="e">
        <f t="shared" si="52"/>
        <v>#DIV/0!</v>
      </c>
      <c r="P92" s="12">
        <f>SUM(P91/P90)</f>
        <v>0.4845360824742268</v>
      </c>
      <c r="Q92" s="12">
        <f>SUM(Q91/Q90)</f>
        <v>0.48837209302325579</v>
      </c>
      <c r="T92" t="s">
        <v>107</v>
      </c>
    </row>
    <row r="93" spans="1:20" x14ac:dyDescent="0.25">
      <c r="A93" s="25"/>
      <c r="B93" s="7" t="s">
        <v>87</v>
      </c>
      <c r="C93" s="16">
        <v>109100</v>
      </c>
      <c r="D93" s="3">
        <v>9.4499999999999993</v>
      </c>
      <c r="E93" s="3">
        <v>6.24</v>
      </c>
      <c r="F93" s="3">
        <v>7.48</v>
      </c>
      <c r="G93" s="3"/>
      <c r="H93" s="3"/>
      <c r="I93" s="3"/>
      <c r="J93" s="3"/>
      <c r="K93" s="3"/>
      <c r="L93" s="3"/>
      <c r="M93" s="3"/>
      <c r="N93" s="3"/>
      <c r="O93" s="3"/>
      <c r="P93" s="3">
        <f t="shared" ref="P93:Q101" si="53">SUM(D93+E93+F93+G93+H93+I93+J93+K93+L93+M93+N93+O93+O93)</f>
        <v>23.17</v>
      </c>
      <c r="Q93" s="3">
        <f t="shared" ref="Q93:Q103" si="54">ROUND(SUM(P93/3),0)</f>
        <v>8</v>
      </c>
    </row>
    <row r="94" spans="1:20" x14ac:dyDescent="0.25">
      <c r="A94" s="19"/>
      <c r="B94" s="7" t="s">
        <v>100</v>
      </c>
      <c r="C94" s="16">
        <v>109200</v>
      </c>
      <c r="D94" s="3">
        <v>1</v>
      </c>
      <c r="E94" s="3">
        <v>4</v>
      </c>
      <c r="F94" s="3">
        <v>2</v>
      </c>
      <c r="G94" s="3"/>
      <c r="H94" s="3"/>
      <c r="I94" s="3"/>
      <c r="J94" s="3"/>
      <c r="K94" s="3"/>
      <c r="L94" s="3"/>
      <c r="M94" s="3"/>
      <c r="N94" s="3"/>
      <c r="O94" s="3"/>
      <c r="P94" s="3">
        <f t="shared" si="53"/>
        <v>7</v>
      </c>
      <c r="Q94" s="3">
        <f t="shared" si="54"/>
        <v>2</v>
      </c>
    </row>
    <row r="95" spans="1:20" x14ac:dyDescent="0.25">
      <c r="A95" s="19"/>
      <c r="B95" s="7" t="s">
        <v>111</v>
      </c>
      <c r="C95" s="16">
        <v>109300</v>
      </c>
      <c r="D95" s="3">
        <v>35</v>
      </c>
      <c r="E95" s="3">
        <v>26</v>
      </c>
      <c r="F95" s="3">
        <v>42</v>
      </c>
      <c r="G95" s="3"/>
      <c r="H95" s="3"/>
      <c r="I95" s="3"/>
      <c r="J95" s="3"/>
      <c r="K95" s="3"/>
      <c r="L95" s="3"/>
      <c r="M95" s="3"/>
      <c r="N95" s="3"/>
      <c r="O95" s="3"/>
      <c r="P95" s="3">
        <f t="shared" si="53"/>
        <v>103</v>
      </c>
      <c r="Q95" s="3">
        <f t="shared" si="54"/>
        <v>34</v>
      </c>
    </row>
    <row r="96" spans="1:20" x14ac:dyDescent="0.25">
      <c r="A96" s="19"/>
      <c r="B96" s="7" t="s">
        <v>112</v>
      </c>
      <c r="C96" s="16">
        <v>109400</v>
      </c>
      <c r="D96" s="3">
        <v>24</v>
      </c>
      <c r="E96" s="3">
        <v>25</v>
      </c>
      <c r="F96" s="3">
        <v>37</v>
      </c>
      <c r="G96" s="3"/>
      <c r="H96" s="3"/>
      <c r="I96" s="3"/>
      <c r="J96" s="3"/>
      <c r="K96" s="3"/>
      <c r="L96" s="3"/>
      <c r="M96" s="3"/>
      <c r="N96" s="3"/>
      <c r="O96" s="3"/>
      <c r="P96" s="3">
        <f t="shared" si="53"/>
        <v>86</v>
      </c>
      <c r="Q96" s="3">
        <f t="shared" si="54"/>
        <v>29</v>
      </c>
    </row>
    <row r="97" spans="1:20" x14ac:dyDescent="0.25">
      <c r="A97" s="19"/>
      <c r="B97" s="7" t="s">
        <v>113</v>
      </c>
      <c r="C97" s="16">
        <v>109500</v>
      </c>
      <c r="D97" s="11">
        <f>SUM(D96/D95)</f>
        <v>0.68571428571428572</v>
      </c>
      <c r="E97" s="11">
        <f t="shared" ref="E97:O97" si="55">SUM(E96/E95)</f>
        <v>0.96153846153846156</v>
      </c>
      <c r="F97" s="11">
        <f t="shared" si="55"/>
        <v>0.88095238095238093</v>
      </c>
      <c r="G97" s="11" t="e">
        <f t="shared" si="55"/>
        <v>#DIV/0!</v>
      </c>
      <c r="H97" s="11" t="e">
        <f t="shared" si="55"/>
        <v>#DIV/0!</v>
      </c>
      <c r="I97" s="11" t="e">
        <f t="shared" si="55"/>
        <v>#DIV/0!</v>
      </c>
      <c r="J97" s="11" t="e">
        <f t="shared" si="55"/>
        <v>#DIV/0!</v>
      </c>
      <c r="K97" s="11" t="e">
        <f t="shared" si="55"/>
        <v>#DIV/0!</v>
      </c>
      <c r="L97" s="11" t="e">
        <f t="shared" si="55"/>
        <v>#DIV/0!</v>
      </c>
      <c r="M97" s="11" t="e">
        <f t="shared" si="55"/>
        <v>#DIV/0!</v>
      </c>
      <c r="N97" s="11" t="e">
        <f t="shared" si="55"/>
        <v>#DIV/0!</v>
      </c>
      <c r="O97" s="11" t="e">
        <f t="shared" si="55"/>
        <v>#DIV/0!</v>
      </c>
      <c r="P97" s="12">
        <f>SUM(P96/P95)</f>
        <v>0.83495145631067957</v>
      </c>
      <c r="Q97" s="12">
        <f>SUM(Q96/Q95)</f>
        <v>0.8529411764705882</v>
      </c>
      <c r="T97" t="s">
        <v>107</v>
      </c>
    </row>
    <row r="98" spans="1:20" x14ac:dyDescent="0.25">
      <c r="A98" s="15"/>
      <c r="B98" s="7" t="s">
        <v>114</v>
      </c>
      <c r="C98" s="16">
        <v>109600</v>
      </c>
      <c r="D98" s="3">
        <v>8.43</v>
      </c>
      <c r="E98" s="3">
        <v>7.97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>
        <f t="shared" si="53"/>
        <v>16.399999999999999</v>
      </c>
      <c r="Q98" s="3">
        <f t="shared" si="54"/>
        <v>5</v>
      </c>
    </row>
    <row r="99" spans="1:20" x14ac:dyDescent="0.25">
      <c r="A99" s="10" t="s">
        <v>88</v>
      </c>
      <c r="B99" s="7" t="s">
        <v>89</v>
      </c>
      <c r="C99" s="16">
        <v>109700</v>
      </c>
      <c r="D99" s="3">
        <v>340</v>
      </c>
      <c r="E99" s="3">
        <v>210</v>
      </c>
      <c r="F99" s="3">
        <v>199</v>
      </c>
      <c r="G99" s="3"/>
      <c r="H99" s="3"/>
      <c r="I99" s="3"/>
      <c r="J99" s="3"/>
      <c r="K99" s="3"/>
      <c r="L99" s="3"/>
      <c r="M99" s="3"/>
      <c r="N99" s="3"/>
      <c r="O99" s="3"/>
      <c r="P99" s="3">
        <f t="shared" si="53"/>
        <v>749</v>
      </c>
      <c r="Q99" s="3">
        <f t="shared" si="54"/>
        <v>250</v>
      </c>
    </row>
    <row r="100" spans="1:20" x14ac:dyDescent="0.25">
      <c r="A100" s="23" t="s">
        <v>90</v>
      </c>
      <c r="B100" s="7" t="s">
        <v>91</v>
      </c>
      <c r="C100" s="16">
        <v>109800</v>
      </c>
      <c r="D100" s="3">
        <v>24</v>
      </c>
      <c r="E100" s="3">
        <v>57</v>
      </c>
      <c r="F100" s="3">
        <v>29</v>
      </c>
      <c r="G100" s="3"/>
      <c r="H100" s="3"/>
      <c r="I100" s="3"/>
      <c r="J100" s="3"/>
      <c r="K100" s="3"/>
      <c r="L100" s="3"/>
      <c r="M100" s="3"/>
      <c r="N100" s="3"/>
      <c r="O100" s="3"/>
      <c r="P100" s="3">
        <f t="shared" si="53"/>
        <v>110</v>
      </c>
      <c r="Q100" s="3">
        <f t="shared" si="54"/>
        <v>37</v>
      </c>
    </row>
    <row r="101" spans="1:20" x14ac:dyDescent="0.25">
      <c r="A101" s="23"/>
      <c r="B101" s="7" t="s">
        <v>92</v>
      </c>
      <c r="C101" s="16">
        <v>109900</v>
      </c>
      <c r="D101" s="3">
        <v>25</v>
      </c>
      <c r="E101" s="3">
        <v>82</v>
      </c>
      <c r="F101" s="3">
        <v>91</v>
      </c>
      <c r="G101" s="3"/>
      <c r="H101" s="3"/>
      <c r="I101" s="3"/>
      <c r="J101" s="3"/>
      <c r="K101" s="3"/>
      <c r="L101" s="3"/>
      <c r="M101" s="3"/>
      <c r="N101" s="3"/>
      <c r="O101" s="3"/>
      <c r="P101" s="3">
        <f t="shared" si="53"/>
        <v>198</v>
      </c>
      <c r="Q101" s="3">
        <f t="shared" si="54"/>
        <v>66</v>
      </c>
    </row>
    <row r="102" spans="1:20" x14ac:dyDescent="0.25">
      <c r="A102" s="23"/>
      <c r="B102" s="7" t="s">
        <v>93</v>
      </c>
      <c r="C102" s="16">
        <v>110000</v>
      </c>
      <c r="D102" s="11">
        <f>SUM(D100:D101)</f>
        <v>49</v>
      </c>
      <c r="E102" s="11">
        <f t="shared" ref="E102:P102" si="56">SUM(E100:E101)</f>
        <v>139</v>
      </c>
      <c r="F102" s="11">
        <f t="shared" si="56"/>
        <v>120</v>
      </c>
      <c r="G102" s="11">
        <f t="shared" si="56"/>
        <v>0</v>
      </c>
      <c r="H102" s="11">
        <f t="shared" si="56"/>
        <v>0</v>
      </c>
      <c r="I102" s="11">
        <f t="shared" si="56"/>
        <v>0</v>
      </c>
      <c r="J102" s="11">
        <f t="shared" si="56"/>
        <v>0</v>
      </c>
      <c r="K102" s="11">
        <f t="shared" si="56"/>
        <v>0</v>
      </c>
      <c r="L102" s="11">
        <f t="shared" si="56"/>
        <v>0</v>
      </c>
      <c r="M102" s="11">
        <f t="shared" si="56"/>
        <v>0</v>
      </c>
      <c r="N102" s="11">
        <f t="shared" si="56"/>
        <v>0</v>
      </c>
      <c r="O102" s="11">
        <f t="shared" si="56"/>
        <v>0</v>
      </c>
      <c r="P102" s="11">
        <f t="shared" si="56"/>
        <v>308</v>
      </c>
      <c r="Q102" s="11">
        <f t="shared" si="54"/>
        <v>103</v>
      </c>
    </row>
    <row r="103" spans="1:20" x14ac:dyDescent="0.25">
      <c r="A103" s="10" t="s">
        <v>108</v>
      </c>
      <c r="B103" s="7" t="s">
        <v>108</v>
      </c>
      <c r="C103" s="16">
        <v>110100</v>
      </c>
      <c r="D103" s="3">
        <v>4</v>
      </c>
      <c r="E103" s="3">
        <v>17</v>
      </c>
      <c r="F103" s="3">
        <v>6</v>
      </c>
      <c r="G103" s="3"/>
      <c r="H103" s="3"/>
      <c r="I103" s="3"/>
      <c r="J103" s="3"/>
      <c r="K103" s="3"/>
      <c r="L103" s="3"/>
      <c r="M103" s="3"/>
      <c r="N103" s="3"/>
      <c r="O103" s="3"/>
      <c r="P103" s="3">
        <f t="shared" ref="P103" si="57">SUM(D103+E103+F103+G103+H103+I103+J103+K103+L103+M103+N103+O103+O103)</f>
        <v>27</v>
      </c>
      <c r="Q103" s="3">
        <f t="shared" si="54"/>
        <v>9</v>
      </c>
    </row>
    <row r="104" spans="1:20" x14ac:dyDescent="0.25">
      <c r="A104" s="10" t="s">
        <v>109</v>
      </c>
      <c r="B104" s="7" t="s">
        <v>110</v>
      </c>
      <c r="C104" s="16">
        <v>110200</v>
      </c>
      <c r="D104" s="3">
        <v>12</v>
      </c>
      <c r="E104" s="3">
        <v>4</v>
      </c>
      <c r="F104" s="3">
        <v>2</v>
      </c>
      <c r="G104" s="3"/>
      <c r="H104" s="3"/>
      <c r="I104" s="3"/>
      <c r="J104" s="3"/>
      <c r="K104" s="3"/>
      <c r="L104" s="3"/>
      <c r="M104" s="3"/>
      <c r="N104" s="3"/>
      <c r="O104" s="3"/>
      <c r="P104" s="3">
        <f t="shared" ref="P104" si="58">SUM(D104+E104+F104+G104+H104+I104+J104+K104+L104+M104+N104+O104+O104)</f>
        <v>18</v>
      </c>
      <c r="Q104" s="3">
        <f t="shared" ref="Q104" si="59">ROUND(SUM(P104/3),0)</f>
        <v>6</v>
      </c>
    </row>
    <row r="105" spans="1:20" x14ac:dyDescent="0.25">
      <c r="A105" s="20" t="s">
        <v>100</v>
      </c>
      <c r="B105" s="7" t="s">
        <v>102</v>
      </c>
      <c r="C105" s="16">
        <v>110300</v>
      </c>
      <c r="D105" s="3">
        <v>7</v>
      </c>
      <c r="E105" s="3">
        <v>1</v>
      </c>
      <c r="F105" s="3">
        <v>22</v>
      </c>
      <c r="G105" s="3"/>
      <c r="H105" s="3"/>
      <c r="I105" s="3"/>
      <c r="J105" s="3"/>
      <c r="K105" s="3"/>
      <c r="L105" s="3"/>
      <c r="M105" s="3"/>
      <c r="N105" s="3"/>
      <c r="O105" s="3"/>
      <c r="P105" s="3">
        <f t="shared" ref="P105:P106" si="60">SUM(D105+E105+F105+G105+H105+I105+J105+K105+L105+M105+N105+O105+O105)</f>
        <v>30</v>
      </c>
      <c r="Q105" s="3">
        <f t="shared" ref="Q105:Q106" si="61">ROUND(SUM(P105/3),0)</f>
        <v>10</v>
      </c>
    </row>
    <row r="106" spans="1:20" x14ac:dyDescent="0.25">
      <c r="A106" s="21"/>
      <c r="B106" s="7" t="s">
        <v>101</v>
      </c>
      <c r="C106" s="16">
        <v>110400</v>
      </c>
      <c r="D106" s="3">
        <v>9</v>
      </c>
      <c r="E106" s="3">
        <v>2</v>
      </c>
      <c r="F106" s="3">
        <v>13</v>
      </c>
      <c r="G106" s="3"/>
      <c r="H106" s="3"/>
      <c r="I106" s="3"/>
      <c r="J106" s="3"/>
      <c r="K106" s="3"/>
      <c r="L106" s="3"/>
      <c r="M106" s="3"/>
      <c r="N106" s="3"/>
      <c r="O106" s="3"/>
      <c r="P106" s="3">
        <f t="shared" si="60"/>
        <v>24</v>
      </c>
      <c r="Q106" s="3">
        <f t="shared" si="61"/>
        <v>8</v>
      </c>
    </row>
    <row r="107" spans="1:20" x14ac:dyDescent="0.25">
      <c r="A107" s="21"/>
      <c r="B107" s="9" t="s">
        <v>105</v>
      </c>
      <c r="C107" s="16">
        <v>110500</v>
      </c>
      <c r="D107" s="11">
        <f>SUM(D105:D106)</f>
        <v>16</v>
      </c>
      <c r="E107" s="11">
        <f t="shared" ref="E107:Q107" si="62">SUM(E105:E106)</f>
        <v>3</v>
      </c>
      <c r="F107" s="11">
        <f t="shared" si="62"/>
        <v>35</v>
      </c>
      <c r="G107" s="11">
        <f t="shared" si="62"/>
        <v>0</v>
      </c>
      <c r="H107" s="11">
        <f t="shared" si="62"/>
        <v>0</v>
      </c>
      <c r="I107" s="11">
        <f t="shared" si="62"/>
        <v>0</v>
      </c>
      <c r="J107" s="11">
        <f t="shared" si="62"/>
        <v>0</v>
      </c>
      <c r="K107" s="11">
        <f t="shared" si="62"/>
        <v>0</v>
      </c>
      <c r="L107" s="11">
        <f t="shared" si="62"/>
        <v>0</v>
      </c>
      <c r="M107" s="11">
        <f t="shared" si="62"/>
        <v>0</v>
      </c>
      <c r="N107" s="11">
        <f t="shared" si="62"/>
        <v>0</v>
      </c>
      <c r="O107" s="11">
        <f t="shared" si="62"/>
        <v>0</v>
      </c>
      <c r="P107" s="11">
        <f t="shared" si="62"/>
        <v>54</v>
      </c>
      <c r="Q107" s="11">
        <f t="shared" si="62"/>
        <v>18</v>
      </c>
    </row>
    <row r="108" spans="1:20" x14ac:dyDescent="0.25">
      <c r="A108" s="21"/>
      <c r="B108" s="7" t="s">
        <v>103</v>
      </c>
      <c r="C108" s="16">
        <v>110600</v>
      </c>
      <c r="D108" s="3">
        <v>20</v>
      </c>
      <c r="E108" s="3">
        <v>15</v>
      </c>
      <c r="F108" s="3">
        <v>23</v>
      </c>
      <c r="G108" s="3"/>
      <c r="H108" s="3"/>
      <c r="I108" s="3"/>
      <c r="J108" s="3"/>
      <c r="K108" s="3"/>
      <c r="L108" s="3"/>
      <c r="M108" s="3"/>
      <c r="N108" s="3"/>
      <c r="O108" s="3"/>
      <c r="P108" s="3">
        <f t="shared" ref="P108:P109" si="63">SUM(D108+E108+F108+G108+H108+I108+J108+K108+L108+M108+N108+O108+O108)</f>
        <v>58</v>
      </c>
      <c r="Q108" s="3">
        <f t="shared" ref="Q108:Q109" si="64">ROUND(SUM(P108/3),0)</f>
        <v>19</v>
      </c>
    </row>
    <row r="109" spans="1:20" x14ac:dyDescent="0.25">
      <c r="A109" s="21"/>
      <c r="B109" s="7" t="s">
        <v>78</v>
      </c>
      <c r="C109" s="16">
        <v>110700</v>
      </c>
      <c r="D109" s="3">
        <v>12</v>
      </c>
      <c r="E109" s="3">
        <v>35</v>
      </c>
      <c r="F109" s="3">
        <v>17</v>
      </c>
      <c r="G109" s="3"/>
      <c r="H109" s="3"/>
      <c r="I109" s="3"/>
      <c r="J109" s="3"/>
      <c r="K109" s="3"/>
      <c r="L109" s="3"/>
      <c r="M109" s="3"/>
      <c r="N109" s="3"/>
      <c r="O109" s="3"/>
      <c r="P109" s="3">
        <f t="shared" si="63"/>
        <v>64</v>
      </c>
      <c r="Q109" s="3">
        <f t="shared" si="64"/>
        <v>21</v>
      </c>
    </row>
    <row r="110" spans="1:20" x14ac:dyDescent="0.25">
      <c r="A110" s="21"/>
      <c r="B110" s="7" t="s">
        <v>104</v>
      </c>
      <c r="C110" s="16">
        <v>110800</v>
      </c>
      <c r="D110" s="3">
        <v>36</v>
      </c>
      <c r="E110" s="3">
        <v>21</v>
      </c>
      <c r="F110" s="3">
        <v>28</v>
      </c>
      <c r="G110" s="3"/>
      <c r="H110" s="3"/>
      <c r="I110" s="3"/>
      <c r="J110" s="3"/>
      <c r="K110" s="3"/>
      <c r="L110" s="3"/>
      <c r="M110" s="3"/>
      <c r="N110" s="3"/>
      <c r="O110" s="3"/>
      <c r="P110" s="3">
        <f t="shared" ref="P110" si="65">SUM(D110+E110+F110+G110+H110+I110+J110+K110+L110+M110+N110+O110+O110)</f>
        <v>85</v>
      </c>
      <c r="Q110" s="3">
        <f t="shared" ref="Q110" si="66">ROUND(SUM(P110/3),0)</f>
        <v>28</v>
      </c>
    </row>
  </sheetData>
  <mergeCells count="20">
    <mergeCell ref="A51:A53"/>
    <mergeCell ref="A54:A61"/>
    <mergeCell ref="A48:A50"/>
    <mergeCell ref="A2:A5"/>
    <mergeCell ref="A6:A9"/>
    <mergeCell ref="A10:A13"/>
    <mergeCell ref="A14:A17"/>
    <mergeCell ref="A18:A23"/>
    <mergeCell ref="A32:A36"/>
    <mergeCell ref="A37:A41"/>
    <mergeCell ref="A24:A31"/>
    <mergeCell ref="A42:A44"/>
    <mergeCell ref="A45:A47"/>
    <mergeCell ref="A62:A66"/>
    <mergeCell ref="A67:A76"/>
    <mergeCell ref="A77:A85"/>
    <mergeCell ref="A90:A93"/>
    <mergeCell ref="A105:A110"/>
    <mergeCell ref="A100:A102"/>
    <mergeCell ref="A86:A8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F37C2ACA71DA4BBEA1AF332FC548D0" ma:contentTypeVersion="15" ma:contentTypeDescription="Create a new document." ma:contentTypeScope="" ma:versionID="eac57c200053c00c3fb94f7d74e7e878">
  <xsd:schema xmlns:xsd="http://www.w3.org/2001/XMLSchema" xmlns:xs="http://www.w3.org/2001/XMLSchema" xmlns:p="http://schemas.microsoft.com/office/2006/metadata/properties" xmlns:ns1="http://schemas.microsoft.com/sharepoint/v3" xmlns:ns3="51b4bdac-ea34-4e29-8b01-203f27abe1e9" xmlns:ns4="53225991-f7ab-4c8a-bafc-653fbe8e73f4" targetNamespace="http://schemas.microsoft.com/office/2006/metadata/properties" ma:root="true" ma:fieldsID="1c7226b8f5adfb3952019efb9affd493" ns1:_="" ns3:_="" ns4:_="">
    <xsd:import namespace="http://schemas.microsoft.com/sharepoint/v3"/>
    <xsd:import namespace="51b4bdac-ea34-4e29-8b01-203f27abe1e9"/>
    <xsd:import namespace="53225991-f7ab-4c8a-bafc-653fbe8e73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4bdac-ea34-4e29-8b01-203f27abe1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25991-f7ab-4c8a-bafc-653fbe8e73f4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1E5728-E87E-4E55-9342-116574452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1b4bdac-ea34-4e29-8b01-203f27abe1e9"/>
    <ds:schemaRef ds:uri="53225991-f7ab-4c8a-bafc-653fbe8e73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98D6C9-3E24-4004-98FE-A66387B3B634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53225991-f7ab-4c8a-bafc-653fbe8e73f4"/>
    <ds:schemaRef ds:uri="http://schemas.microsoft.com/office/2006/documentManagement/types"/>
    <ds:schemaRef ds:uri="http://schemas.microsoft.com/office/infopath/2007/PartnerControls"/>
    <ds:schemaRef ds:uri="51b4bdac-ea34-4e29-8b01-203f27abe1e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27F484E-3F35-4737-9237-6DDD4EEDE5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Ivy, Cassandra E</dc:creator>
  <cp:lastModifiedBy>Bennett, Billy</cp:lastModifiedBy>
  <dcterms:created xsi:type="dcterms:W3CDTF">2023-01-23T13:43:37Z</dcterms:created>
  <dcterms:modified xsi:type="dcterms:W3CDTF">2023-04-03T14:47:35Z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0x01010048F37C2ACA71DA4BBEA1AF332FC548D0</vt:lpwstr>
  </property>
</Properties>
</file>