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pivotTables/pivotTable1.xml" ContentType="application/vnd.openxmlformats-officedocument.spreadsheetml.pivotTable+xml"/>
  <Override PartName="/xl/drawings/drawing5.xml" ContentType="application/vnd.openxmlformats-officedocument.drawing+xml"/>
  <Override PartName="/xl/drawings/drawing6.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defaultThemeVersion="166925"/>
  <mc:AlternateContent xmlns:mc="http://schemas.openxmlformats.org/markup-compatibility/2006">
    <mc:Choice Requires="x15">
      <x15ac:absPath xmlns:x15ac="http://schemas.microsoft.com/office/spreadsheetml/2010/11/ac" url="/Users/strafelda/Desktop/"/>
    </mc:Choice>
  </mc:AlternateContent>
  <xr:revisionPtr revIDLastSave="0" documentId="8_{A12A76D6-1EA8-FB46-A29E-06709A976C32}" xr6:coauthVersionLast="47" xr6:coauthVersionMax="47" xr10:uidLastSave="{00000000-0000-0000-0000-000000000000}"/>
  <bookViews>
    <workbookView xWindow="840" yWindow="740" windowWidth="28560" windowHeight="14900" activeTab="5" xr2:uid="{740FD8DC-7B53-4E78-8E3A-26D1AA96C0C6}"/>
  </bookViews>
  <sheets>
    <sheet name="Question 1" sheetId="2" r:id="rId1"/>
    <sheet name="Question 2" sheetId="3" r:id="rId2"/>
    <sheet name="Question 3" sheetId="4" r:id="rId3"/>
    <sheet name="Question 4" sheetId="5" r:id="rId4"/>
    <sheet name="Question 5" sheetId="6" r:id="rId5"/>
    <sheet name="Question 6" sheetId="8" r:id="rId6"/>
  </sheet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4" l="1"/>
  <c r="B11" i="4"/>
  <c r="C10" i="4"/>
  <c r="B10" i="4"/>
  <c r="D2" i="3" a="1"/>
  <c r="D2" i="3" s="1"/>
  <c r="H2" i="3"/>
  <c r="G2" i="3"/>
  <c r="F2" i="3"/>
  <c r="E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<sst xmlns="http://schemas.openxmlformats.org/spreadsheetml/2006/main" count="99" uniqueCount="73">
  <si>
    <t>Question</t>
  </si>
  <si>
    <t>Type</t>
  </si>
  <si>
    <t>What is your age?</t>
  </si>
  <si>
    <t>Are you male or female?</t>
  </si>
  <si>
    <t>When did you first start reading the WSJ? High school, college, early career, midcareer, late career, or retirement?</t>
  </si>
  <si>
    <t>How long have you been in yout present job or position (in years)?</t>
  </si>
  <si>
    <t xml:space="preserve">What type of vehivle are you considering for your next purchase? Nine response categories include sedan, sports car, SUV, minivan, and so on. </t>
  </si>
  <si>
    <t>Data</t>
  </si>
  <si>
    <t xml:space="preserve">Year      </t>
  </si>
  <si>
    <t xml:space="preserve">Stivers ($) </t>
  </si>
  <si>
    <t>Trippi ($)</t>
  </si>
  <si>
    <t>Salesperson</t>
  </si>
  <si>
    <t>Total Sales ($)</t>
  </si>
  <si>
    <t>Average Performance Bonus Previous Years ($)</t>
  </si>
  <si>
    <t>Customer Accounts</t>
  </si>
  <si>
    <t>Years with Company</t>
  </si>
  <si>
    <t>Smith, Michael</t>
  </si>
  <si>
    <t>Yu, Joe</t>
  </si>
  <si>
    <t>Reeves, Bill</t>
  </si>
  <si>
    <t>Hamilton, Joshua</t>
  </si>
  <si>
    <t>Harper, Derek</t>
  </si>
  <si>
    <t>Quinn, Dorothy</t>
  </si>
  <si>
    <t>Graves, Lorrie</t>
  </si>
  <si>
    <t>Sun, Yi</t>
  </si>
  <si>
    <t>Thompson, Nicole</t>
  </si>
  <si>
    <t>Franchise</t>
  </si>
  <si>
    <t># U.S. Locations</t>
  </si>
  <si>
    <t>Hampton Inns</t>
  </si>
  <si>
    <t>ampm</t>
  </si>
  <si>
    <t>McDonald's</t>
  </si>
  <si>
    <t>7-Eleven, Inc.</t>
  </si>
  <si>
    <t>Supercuts</t>
  </si>
  <si>
    <t>Days Inn</t>
  </si>
  <si>
    <t>Vanguard Cleaning Systems</t>
  </si>
  <si>
    <t>Servpro</t>
  </si>
  <si>
    <t>Subway</t>
  </si>
  <si>
    <t>Denny's Inc.</t>
  </si>
  <si>
    <t>Jan-Pro Franchising Intl Inc.</t>
  </si>
  <si>
    <t>Hardee's</t>
  </si>
  <si>
    <t>Pizza Hut Inc.</t>
  </si>
  <si>
    <t>Kumon Math &amp; Reading Centers</t>
  </si>
  <si>
    <t>Dunkin' Donuts</t>
  </si>
  <si>
    <t>KFC Corp.</t>
  </si>
  <si>
    <t>Jazzercise Inc.</t>
  </si>
  <si>
    <t>Anytime Fitness</t>
  </si>
  <si>
    <t>Matco Tools</t>
  </si>
  <si>
    <t>Stratus Building Solutions</t>
  </si>
  <si>
    <t>Observation</t>
  </si>
  <si>
    <t>x</t>
  </si>
  <si>
    <t>y</t>
  </si>
  <si>
    <t>Quanitative</t>
  </si>
  <si>
    <t>Categorical</t>
  </si>
  <si>
    <t>Bins</t>
  </si>
  <si>
    <t>Upper Limits</t>
  </si>
  <si>
    <t>Frequency</t>
  </si>
  <si>
    <t xml:space="preserve">20th </t>
  </si>
  <si>
    <t>25th</t>
  </si>
  <si>
    <t>65th</t>
  </si>
  <si>
    <t>75th</t>
  </si>
  <si>
    <t>Total</t>
  </si>
  <si>
    <t>12,14</t>
  </si>
  <si>
    <t>15,17</t>
  </si>
  <si>
    <t>18,20</t>
  </si>
  <si>
    <t>21,23</t>
  </si>
  <si>
    <t>24,26</t>
  </si>
  <si>
    <t>0-9999</t>
  </si>
  <si>
    <t>Row Labels</t>
  </si>
  <si>
    <t>Grand Total</t>
  </si>
  <si>
    <t>Count of # U.S. Locations</t>
  </si>
  <si>
    <t>Column Labels</t>
  </si>
  <si>
    <t>10000-19999</t>
  </si>
  <si>
    <t>20000-29999</t>
  </si>
  <si>
    <t>30000-39999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</si>
</sst>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0"/>
    <numFmt numFmtId="165" formatCode="_(* #,##0_);_(* \(#,##0\);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2"/>
      <name val="Times New Roman"/>
      <family val="1"/>
    </font>
    <font>
      <b/>
      <sz val="12"/>
      <color theme="1"/>
      <name val="Times New Roman"/>
      <family val="1"/>
    </font>
    <font>
      <sz val="12"/>
      <color theme="1"/>
      <name val="Times New Roman"/>
      <family val="1"/>
    </font>
    <font>
      <sz val="12"/>
      <name val="Times New Roman"/>
      <family val="1"/>
    </font>
    <font>
      <i/>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2" fillId="0" borderId="1" xfId="0" applyFont="1" applyBorder="1"/>
    <xf numFmtId="0" fontId="0" fillId="0" borderId="1" xfId="0" applyBorder="1" applyAlignment="1">
      <alignment wrapText="1"/>
    </xf>
    <xf numFmtId="0" fontId="0" fillId="0" borderId="1" xfId="0" applyBorder="1"/>
    <xf numFmtId="0" fontId="3" fillId="0" borderId="0" xfId="0" applyFont="1" applyAlignment="1">
      <alignment horizontal="center"/>
    </xf>
    <xf numFmtId="0" fontId="0" fillId="0" borderId="0" xfId="0" applyAlignment="1">
      <alignment horizontal="center"/>
    </xf>
    <xf numFmtId="0" fontId="4" fillId="0" borderId="0" xfId="0" applyFont="1" applyAlignment="1">
      <alignment vertical="center"/>
    </xf>
    <xf numFmtId="0" fontId="4" fillId="0" borderId="0" xfId="0" applyFont="1"/>
    <xf numFmtId="0" fontId="5" fillId="0" borderId="0" xfId="0" applyFont="1" applyAlignment="1">
      <alignment vertical="center"/>
    </xf>
    <xf numFmtId="0" fontId="4" fillId="0" borderId="1" xfId="0" applyFont="1" applyBorder="1" applyAlignment="1">
      <alignment horizontal="center"/>
    </xf>
    <xf numFmtId="164" fontId="4" fillId="0" borderId="1" xfId="0" applyNumberFormat="1" applyFont="1" applyBorder="1" applyAlignment="1">
      <alignment horizontal="center"/>
    </xf>
    <xf numFmtId="0" fontId="4" fillId="0" borderId="2" xfId="0" applyFont="1" applyBorder="1"/>
    <xf numFmtId="0" fontId="4" fillId="0" borderId="2" xfId="0" applyFont="1" applyBorder="1" applyAlignment="1">
      <alignment horizontal="right"/>
    </xf>
    <xf numFmtId="165" fontId="0" fillId="0" borderId="0" xfId="1" applyNumberFormat="1" applyFont="1"/>
    <xf numFmtId="0" fontId="6" fillId="0" borderId="0" xfId="0" applyFont="1" applyAlignment="1">
      <alignment horizontal="center"/>
    </xf>
    <xf numFmtId="0" fontId="6" fillId="0" borderId="0" xfId="0" applyFont="1"/>
    <xf numFmtId="49" fontId="0" fillId="0" borderId="0" xfId="0" applyNumberFormat="1"/>
    <xf numFmtId="0" fontId="2" fillId="0" borderId="0" xfId="0" applyFont="1"/>
    <xf numFmtId="0" fontId="0" fillId="0" borderId="3" xfId="0" applyBorder="1"/>
    <xf numFmtId="0" fontId="7" fillId="0" borderId="4" xfId="0" applyFont="1" applyBorder="1" applyAlignment="1">
      <alignment horizontal="center"/>
    </xf>
    <xf numFmtId="0" fontId="0" fillId="0" borderId="0" xfId="0" pivotButton="1"/>
    <xf numFmtId="0" fontId="0" fillId="0" borderId="0" xfId="0" applyAlignment="1">
      <alignment horizontal="left"/>
    </xf>
    <xf numFmtId="165"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numRef>
              <c:f>'Question 2'!$C$10:$C$15</c:f>
              <c:numCache>
                <c:formatCode>General</c:formatCode>
                <c:ptCount val="6"/>
                <c:pt idx="0">
                  <c:v>14</c:v>
                </c:pt>
                <c:pt idx="1">
                  <c:v>17</c:v>
                </c:pt>
                <c:pt idx="2">
                  <c:v>20</c:v>
                </c:pt>
                <c:pt idx="3">
                  <c:v>23</c:v>
                </c:pt>
                <c:pt idx="4">
                  <c:v>26</c:v>
                </c:pt>
              </c:numCache>
            </c:numRef>
          </c:cat>
          <c:val>
            <c:numRef>
              <c:f>'Question 2'!$D$10:$D$14</c:f>
              <c:numCache>
                <c:formatCode>General</c:formatCode>
                <c:ptCount val="5"/>
                <c:pt idx="0">
                  <c:v>1</c:v>
                </c:pt>
                <c:pt idx="1">
                  <c:v>8</c:v>
                </c:pt>
                <c:pt idx="2">
                  <c:v>11</c:v>
                </c:pt>
                <c:pt idx="3">
                  <c:v>10</c:v>
                </c:pt>
                <c:pt idx="4">
                  <c:v>9</c:v>
                </c:pt>
              </c:numCache>
            </c:numRef>
          </c:val>
          <c:extLst>
            <c:ext xmlns:c16="http://schemas.microsoft.com/office/drawing/2014/chart" uri="{C3380CC4-5D6E-409C-BE32-E72D297353CC}">
              <c16:uniqueId val="{00000001-6689-9342-8C89-DE83643CF497}"/>
            </c:ext>
          </c:extLst>
        </c:ser>
        <c:dLbls>
          <c:showLegendKey val="0"/>
          <c:showVal val="0"/>
          <c:showCatName val="0"/>
          <c:showSerName val="0"/>
          <c:showPercent val="0"/>
          <c:showBubbleSize val="0"/>
        </c:dLbls>
        <c:gapWidth val="150"/>
        <c:axId val="454079776"/>
        <c:axId val="956218944"/>
      </c:barChart>
      <c:catAx>
        <c:axId val="454079776"/>
        <c:scaling>
          <c:orientation val="minMax"/>
        </c:scaling>
        <c:delete val="0"/>
        <c:axPos val="b"/>
        <c:title>
          <c:tx>
            <c:rich>
              <a:bodyPr/>
              <a:lstStyle/>
              <a:p>
                <a:pPr>
                  <a:defRPr/>
                </a:pPr>
                <a:r>
                  <a:rPr lang="en-US"/>
                  <a:t>Upper Limits</a:t>
                </a:r>
              </a:p>
            </c:rich>
          </c:tx>
          <c:overlay val="0"/>
        </c:title>
        <c:numFmt formatCode="General" sourceLinked="1"/>
        <c:majorTickMark val="out"/>
        <c:minorTickMark val="none"/>
        <c:tickLblPos val="nextTo"/>
        <c:crossAx val="956218944"/>
        <c:crosses val="autoZero"/>
        <c:auto val="1"/>
        <c:lblAlgn val="ctr"/>
        <c:lblOffset val="100"/>
        <c:noMultiLvlLbl val="0"/>
      </c:catAx>
      <c:valAx>
        <c:axId val="956218944"/>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454079776"/>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X</a:t>
            </a:r>
            <a:r>
              <a:rPr lang="en-US" baseline="0"/>
              <a:t> vs Y observations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31750" cap="rnd">
                <a:solidFill>
                  <a:schemeClr val="lt1">
                    <a:shade val="50000"/>
                  </a:schemeClr>
                </a:solidFill>
                <a:prstDash val="sysDot"/>
              </a:ln>
              <a:effectLst/>
            </c:spPr>
            <c:trendlineType val="linear"/>
            <c:dispRSqr val="0"/>
            <c:dispEq val="0"/>
          </c:trendline>
          <c:xVal>
            <c:numRef>
              <c:f>'Question 6'!$B$2:$B$21</c:f>
              <c:numCache>
                <c:formatCode>General</c:formatCode>
                <c:ptCount val="20"/>
                <c:pt idx="0">
                  <c:v>-22</c:v>
                </c:pt>
                <c:pt idx="1">
                  <c:v>-33</c:v>
                </c:pt>
                <c:pt idx="2">
                  <c:v>2</c:v>
                </c:pt>
                <c:pt idx="3">
                  <c:v>29</c:v>
                </c:pt>
                <c:pt idx="4">
                  <c:v>-13</c:v>
                </c:pt>
                <c:pt idx="5">
                  <c:v>21</c:v>
                </c:pt>
                <c:pt idx="6">
                  <c:v>-13</c:v>
                </c:pt>
                <c:pt idx="7">
                  <c:v>-23</c:v>
                </c:pt>
                <c:pt idx="8">
                  <c:v>14</c:v>
                </c:pt>
                <c:pt idx="9">
                  <c:v>3</c:v>
                </c:pt>
                <c:pt idx="10">
                  <c:v>-37</c:v>
                </c:pt>
                <c:pt idx="11">
                  <c:v>34</c:v>
                </c:pt>
                <c:pt idx="12">
                  <c:v>9</c:v>
                </c:pt>
                <c:pt idx="13">
                  <c:v>-33</c:v>
                </c:pt>
                <c:pt idx="14">
                  <c:v>20</c:v>
                </c:pt>
                <c:pt idx="15">
                  <c:v>-3</c:v>
                </c:pt>
                <c:pt idx="16">
                  <c:v>-15</c:v>
                </c:pt>
                <c:pt idx="17">
                  <c:v>12</c:v>
                </c:pt>
                <c:pt idx="18">
                  <c:v>-20</c:v>
                </c:pt>
                <c:pt idx="19">
                  <c:v>-7</c:v>
                </c:pt>
              </c:numCache>
            </c:numRef>
          </c:xVal>
          <c:yVal>
            <c:numRef>
              <c:f>'Question 6'!$C$2:$C$21</c:f>
              <c:numCache>
                <c:formatCode>General</c:formatCode>
                <c:ptCount val="20"/>
                <c:pt idx="0">
                  <c:v>22</c:v>
                </c:pt>
                <c:pt idx="1">
                  <c:v>49</c:v>
                </c:pt>
                <c:pt idx="2">
                  <c:v>8</c:v>
                </c:pt>
                <c:pt idx="3">
                  <c:v>-16</c:v>
                </c:pt>
                <c:pt idx="4">
                  <c:v>10</c:v>
                </c:pt>
                <c:pt idx="5">
                  <c:v>-28</c:v>
                </c:pt>
                <c:pt idx="6">
                  <c:v>27</c:v>
                </c:pt>
                <c:pt idx="7">
                  <c:v>35</c:v>
                </c:pt>
                <c:pt idx="8">
                  <c:v>-5</c:v>
                </c:pt>
                <c:pt idx="9">
                  <c:v>-3</c:v>
                </c:pt>
                <c:pt idx="10">
                  <c:v>48</c:v>
                </c:pt>
                <c:pt idx="11">
                  <c:v>-29</c:v>
                </c:pt>
                <c:pt idx="12">
                  <c:v>-18</c:v>
                </c:pt>
                <c:pt idx="13">
                  <c:v>31</c:v>
                </c:pt>
                <c:pt idx="14">
                  <c:v>-16</c:v>
                </c:pt>
                <c:pt idx="15">
                  <c:v>14</c:v>
                </c:pt>
                <c:pt idx="16">
                  <c:v>18</c:v>
                </c:pt>
                <c:pt idx="17">
                  <c:v>17</c:v>
                </c:pt>
                <c:pt idx="18">
                  <c:v>-11</c:v>
                </c:pt>
                <c:pt idx="19">
                  <c:v>-22</c:v>
                </c:pt>
              </c:numCache>
            </c:numRef>
          </c:yVal>
          <c:smooth val="0"/>
          <c:extLst>
            <c:ext xmlns:c16="http://schemas.microsoft.com/office/drawing/2014/chart" uri="{C3380CC4-5D6E-409C-BE32-E72D297353CC}">
              <c16:uniqueId val="{00000000-C50A-1C41-A945-AABB3CF427EB}"/>
            </c:ext>
          </c:extLst>
        </c:ser>
        <c:dLbls>
          <c:showLegendKey val="0"/>
          <c:showVal val="0"/>
          <c:showCatName val="0"/>
          <c:showSerName val="0"/>
          <c:showPercent val="0"/>
          <c:showBubbleSize val="0"/>
        </c:dLbls>
        <c:axId val="2142939999"/>
        <c:axId val="268987391"/>
      </c:scatterChart>
      <c:valAx>
        <c:axId val="21429399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987391"/>
        <c:crosses val="autoZero"/>
        <c:crossBetween val="midCat"/>
      </c:valAx>
      <c:valAx>
        <c:axId val="268987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29399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6</xdr:col>
      <xdr:colOff>257175</xdr:colOff>
      <xdr:row>2</xdr:row>
      <xdr:rowOff>76200</xdr:rowOff>
    </xdr:from>
    <xdr:ext cx="5105400" cy="790575"/>
    <xdr:sp macro="" textlink="">
      <xdr:nvSpPr>
        <xdr:cNvPr id="2" name="Shape 3">
          <a:extLst>
            <a:ext uri="{FF2B5EF4-FFF2-40B4-BE49-F238E27FC236}">
              <a16:creationId xmlns:a16="http://schemas.microsoft.com/office/drawing/2014/main" id="{4F4517BC-5858-43B5-B8D2-18117D684EEE}"/>
            </a:ext>
          </a:extLst>
        </xdr:cNvPr>
        <xdr:cNvSpPr txBox="1"/>
      </xdr:nvSpPr>
      <xdr:spPr>
        <a:xfrm>
          <a:off x="6029325" y="457200"/>
          <a:ext cx="5105400" cy="7905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solidFill>
                <a:schemeClr val="dk1"/>
              </a:solidFill>
              <a:latin typeface="+mn-lt"/>
              <a:ea typeface="Calibri"/>
              <a:cs typeface="Calibri"/>
              <a:sym typeface="Calibri"/>
            </a:rPr>
            <a:t>1. A Wall Street Journal</a:t>
          </a:r>
          <a:r>
            <a:rPr lang="en-US" sz="1200" baseline="0">
              <a:solidFill>
                <a:schemeClr val="dk1"/>
              </a:solidFill>
              <a:latin typeface="+mn-lt"/>
              <a:ea typeface="Calibri"/>
              <a:cs typeface="Calibri"/>
              <a:sym typeface="Calibri"/>
            </a:rPr>
            <a:t> subscriber survey asked 46 questions about subscriber characteristics and interests. State whether each of the questions to the left provides categorical or quantitative data.</a:t>
          </a:r>
          <a:endParaRPr lang="en-US" sz="1200">
            <a:effectLst/>
            <a:latin typeface="+mn-lt"/>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533400</xdr:colOff>
      <xdr:row>2</xdr:row>
      <xdr:rowOff>161924</xdr:rowOff>
    </xdr:from>
    <xdr:ext cx="5105400" cy="2943225"/>
    <xdr:sp macro="" textlink="">
      <xdr:nvSpPr>
        <xdr:cNvPr id="2" name="Shape 3">
          <a:extLst>
            <a:ext uri="{FF2B5EF4-FFF2-40B4-BE49-F238E27FC236}">
              <a16:creationId xmlns:a16="http://schemas.microsoft.com/office/drawing/2014/main" id="{63E7B589-2F68-4EED-81D4-E6C957F2BFBC}"/>
            </a:ext>
          </a:extLst>
        </xdr:cNvPr>
        <xdr:cNvSpPr txBox="1"/>
      </xdr:nvSpPr>
      <xdr:spPr>
        <a:xfrm>
          <a:off x="5410200" y="552449"/>
          <a:ext cx="5105400" cy="294322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2.</a:t>
          </a:r>
          <a:r>
            <a:rPr lang="en-US" sz="1200" baseline="0">
              <a:effectLst/>
              <a:latin typeface="+mn-lt"/>
            </a:rPr>
            <a:t> Consider the Following Data.</a:t>
          </a:r>
        </a:p>
        <a:p>
          <a:pPr marL="0" lvl="0" indent="0">
            <a:spcBef>
              <a:spcPts val="0"/>
            </a:spcBef>
            <a:spcAft>
              <a:spcPts val="0"/>
            </a:spcAft>
            <a:buNone/>
          </a:pPr>
          <a:endParaRPr lang="en-US" sz="1200" baseline="0">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effectLst/>
              <a:latin typeface="+mn-lt"/>
            </a:rPr>
            <a:t>A. </a:t>
          </a:r>
          <a:r>
            <a:rPr lang="en-US" sz="1100">
              <a:effectLst/>
              <a:latin typeface="+mn-lt"/>
              <a:ea typeface="+mn-ea"/>
              <a:cs typeface="+mn-cs"/>
            </a:rPr>
            <a:t>Are these data</a:t>
          </a:r>
          <a:r>
            <a:rPr lang="en-US" sz="1100" baseline="0">
              <a:effectLst/>
              <a:latin typeface="+mn-lt"/>
              <a:ea typeface="+mn-ea"/>
              <a:cs typeface="+mn-cs"/>
            </a:rPr>
            <a:t> categorical or quantitative?</a:t>
          </a:r>
          <a:endParaRPr lang="en-US" sz="1200">
            <a:effectLs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Develop a frequency distribution using classes of 12-14, 15-17, 18-20, 21-23, and 24-26.</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Develop a relative frequency distribution and a percent frequency distribution using the classes in part A.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Create a histogram graph using the bins from part A.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E. Compute the 20th, 25th, 65th, and 75th percentiles. </a:t>
          </a:r>
          <a:endParaRPr lang="en-US" sz="1200">
            <a:effectLst/>
            <a:latin typeface="+mn-lt"/>
          </a:endParaRPr>
        </a:p>
      </xdr:txBody>
    </xdr:sp>
    <xdr:clientData fLocksWithSheet="0"/>
  </xdr:oneCellAnchor>
  <xdr:twoCellAnchor>
    <xdr:from>
      <xdr:col>3</xdr:col>
      <xdr:colOff>101600</xdr:colOff>
      <xdr:row>17</xdr:row>
      <xdr:rowOff>63500</xdr:rowOff>
    </xdr:from>
    <xdr:to>
      <xdr:col>8</xdr:col>
      <xdr:colOff>317500</xdr:colOff>
      <xdr:row>27</xdr:row>
      <xdr:rowOff>76200</xdr:rowOff>
    </xdr:to>
    <xdr:graphicFrame macro="">
      <xdr:nvGraphicFramePr>
        <xdr:cNvPr id="6" name="Chart 5">
          <a:extLst>
            <a:ext uri="{FF2B5EF4-FFF2-40B4-BE49-F238E27FC236}">
              <a16:creationId xmlns:a16="http://schemas.microsoft.com/office/drawing/2014/main" id="{B2D80CA7-0A2F-B2B9-0592-8B52B17A29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63500</xdr:colOff>
      <xdr:row>5</xdr:row>
      <xdr:rowOff>63500</xdr:rowOff>
    </xdr:from>
    <xdr:to>
      <xdr:col>7</xdr:col>
      <xdr:colOff>0</xdr:colOff>
      <xdr:row>7</xdr:row>
      <xdr:rowOff>0</xdr:rowOff>
    </xdr:to>
    <xdr:sp macro="" textlink="">
      <xdr:nvSpPr>
        <xdr:cNvPr id="3" name="TextBox 2">
          <a:extLst>
            <a:ext uri="{FF2B5EF4-FFF2-40B4-BE49-F238E27FC236}">
              <a16:creationId xmlns:a16="http://schemas.microsoft.com/office/drawing/2014/main" id="{1A7420AB-3418-BD4D-1E0E-941AC753B343}"/>
            </a:ext>
          </a:extLst>
        </xdr:cNvPr>
        <xdr:cNvSpPr txBox="1"/>
      </xdr:nvSpPr>
      <xdr:spPr>
        <a:xfrm>
          <a:off x="4089400" y="1028700"/>
          <a:ext cx="1282700"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It is quanitative</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7</xdr:col>
      <xdr:colOff>371475</xdr:colOff>
      <xdr:row>1</xdr:row>
      <xdr:rowOff>85725</xdr:rowOff>
    </xdr:from>
    <xdr:ext cx="5105400" cy="1266825"/>
    <xdr:sp macro="" textlink="">
      <xdr:nvSpPr>
        <xdr:cNvPr id="2" name="Shape 3">
          <a:extLst>
            <a:ext uri="{FF2B5EF4-FFF2-40B4-BE49-F238E27FC236}">
              <a16:creationId xmlns:a16="http://schemas.microsoft.com/office/drawing/2014/main" id="{680E4DAA-97F9-4853-BD64-20069591B2F8}"/>
            </a:ext>
          </a:extLst>
        </xdr:cNvPr>
        <xdr:cNvSpPr txBox="1"/>
      </xdr:nvSpPr>
      <xdr:spPr>
        <a:xfrm>
          <a:off x="4638675" y="285750"/>
          <a:ext cx="5105400" cy="126682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3. Suppose that you</a:t>
          </a:r>
          <a:r>
            <a:rPr lang="en-US" sz="1200" baseline="0">
              <a:effectLst/>
              <a:latin typeface="+mn-lt"/>
            </a:rPr>
            <a:t> initially invested $10,000 in the Stivers mutual fund and $5,000 in the Trippi mutual fund. The value of each investment atthe end of each subsequent year is provided in the table.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Which of the two mutual funds performed better over this period? Why?</a:t>
          </a:r>
          <a:endParaRPr lang="en-US" sz="1200">
            <a:effectLst/>
            <a:latin typeface="+mn-lt"/>
          </a:endParaRPr>
        </a:p>
      </xdr:txBody>
    </xdr:sp>
    <xdr:clientData fLocksWithSheet="0"/>
  </xdr:oneCellAnchor>
  <xdr:twoCellAnchor>
    <xdr:from>
      <xdr:col>3</xdr:col>
      <xdr:colOff>127000</xdr:colOff>
      <xdr:row>2</xdr:row>
      <xdr:rowOff>50800</xdr:rowOff>
    </xdr:from>
    <xdr:to>
      <xdr:col>7</xdr:col>
      <xdr:colOff>317500</xdr:colOff>
      <xdr:row>6</xdr:row>
      <xdr:rowOff>12700</xdr:rowOff>
    </xdr:to>
    <xdr:sp macro="" textlink="">
      <xdr:nvSpPr>
        <xdr:cNvPr id="3" name="TextBox 2">
          <a:extLst>
            <a:ext uri="{FF2B5EF4-FFF2-40B4-BE49-F238E27FC236}">
              <a16:creationId xmlns:a16="http://schemas.microsoft.com/office/drawing/2014/main" id="{821C775C-5A0F-CA91-27D1-AB87489DBC8B}"/>
            </a:ext>
          </a:extLst>
        </xdr:cNvPr>
        <xdr:cNvSpPr txBox="1"/>
      </xdr:nvSpPr>
      <xdr:spPr>
        <a:xfrm>
          <a:off x="2146300" y="457200"/>
          <a:ext cx="2882900" cy="774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Trippi</a:t>
          </a:r>
          <a:r>
            <a:rPr lang="en-US" sz="1100" baseline="0"/>
            <a:t> performed better because they got more money with the initial invesment only putting in 5000 to start with so it shows they got more with initial invenstment.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7</xdr:col>
      <xdr:colOff>190500</xdr:colOff>
      <xdr:row>2</xdr:row>
      <xdr:rowOff>114299</xdr:rowOff>
    </xdr:from>
    <xdr:ext cx="5105400" cy="4181475"/>
    <xdr:sp macro="" textlink="">
      <xdr:nvSpPr>
        <xdr:cNvPr id="2" name="Shape 3">
          <a:extLst>
            <a:ext uri="{FF2B5EF4-FFF2-40B4-BE49-F238E27FC236}">
              <a16:creationId xmlns:a16="http://schemas.microsoft.com/office/drawing/2014/main" id="{C42BA38D-4424-4BED-A9CF-140633837152}"/>
            </a:ext>
          </a:extLst>
        </xdr:cNvPr>
        <xdr:cNvSpPr txBox="1"/>
      </xdr:nvSpPr>
      <xdr:spPr>
        <a:xfrm>
          <a:off x="10191750" y="514349"/>
          <a:ext cx="5105400" cy="41814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4. A sales</a:t>
          </a:r>
          <a:r>
            <a:rPr lang="en-US" sz="1200" baseline="0">
              <a:effectLst/>
              <a:latin typeface="+mn-lt"/>
            </a:rPr>
            <a:t> manager is trying to determine appropriate sales performance bonuses for her team this year. The following table contains the data relevant to determining the bonuses, but it is not easy to read and interpret. Reformat the table to improve readability and to help the sales manager maker her decisions about bonuses. List each step you make to refort the 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1. I first started by filtering and sorting by the total sales for who made the most</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2. I then sorted by the average from previous years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3. I then sorted by customer accounts becasue if theres more accounts they may be a better employee and more out there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4. I then sorted by years there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5.</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(Add more if you need them)</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11</xdr:col>
      <xdr:colOff>168275</xdr:colOff>
      <xdr:row>9</xdr:row>
      <xdr:rowOff>34925</xdr:rowOff>
    </xdr:from>
    <xdr:ext cx="5105400" cy="3038475"/>
    <xdr:sp macro="" textlink="">
      <xdr:nvSpPr>
        <xdr:cNvPr id="2" name="Shape 3">
          <a:extLst>
            <a:ext uri="{FF2B5EF4-FFF2-40B4-BE49-F238E27FC236}">
              <a16:creationId xmlns:a16="http://schemas.microsoft.com/office/drawing/2014/main" id="{42325283-419D-4F1D-BB71-F6EF144AB3E6}"/>
            </a:ext>
          </a:extLst>
        </xdr:cNvPr>
        <xdr:cNvSpPr txBox="1"/>
      </xdr:nvSpPr>
      <xdr:spPr>
        <a:xfrm>
          <a:off x="14735175" y="1762125"/>
          <a:ext cx="5105400" cy="30384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5. Entrepreneur magazine ranks franchises. Among the factors that the magazine uses in its rankings are growth rate, number of locations, start-up costs, and financial stability. A recent ranking listed the top 20 U.S. franchises and the number of locations as in the 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Create a PivotTable to summarize these data using classes 0-9,999, 10,000-19,999, 20,000-29,999, and 30,000-39,999 to answer the next questions. (Hint: Use Number of U.S. Locations as the COLUMNS, and use Count of Number of U.S. Locations as the VALUES in the PivotTable.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How many franchises have between 0 and 9,999 locations?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How many franchises have more than 30,000 locations?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twoCellAnchor>
    <xdr:from>
      <xdr:col>1</xdr:col>
      <xdr:colOff>647700</xdr:colOff>
      <xdr:row>22</xdr:row>
      <xdr:rowOff>177800</xdr:rowOff>
    </xdr:from>
    <xdr:to>
      <xdr:col>3</xdr:col>
      <xdr:colOff>1574800</xdr:colOff>
      <xdr:row>29</xdr:row>
      <xdr:rowOff>165100</xdr:rowOff>
    </xdr:to>
    <xdr:sp macro="" textlink="">
      <xdr:nvSpPr>
        <xdr:cNvPr id="3" name="TextBox 2">
          <a:extLst>
            <a:ext uri="{FF2B5EF4-FFF2-40B4-BE49-F238E27FC236}">
              <a16:creationId xmlns:a16="http://schemas.microsoft.com/office/drawing/2014/main" id="{53B5419A-7DE4-3BBA-5D64-76A94AAD1B77}"/>
            </a:ext>
          </a:extLst>
        </xdr:cNvPr>
        <xdr:cNvSpPr txBox="1"/>
      </xdr:nvSpPr>
      <xdr:spPr>
        <a:xfrm>
          <a:off x="3124200" y="4381500"/>
          <a:ext cx="3822700" cy="132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rPr>
            <a:t>How many franchises have between 0 and 9,999 locations?</a:t>
          </a:r>
        </a:p>
        <a:p>
          <a:r>
            <a:rPr lang="en-US" sz="1100"/>
            <a:t>	There is 13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rPr>
            <a:t>How many franchises have more than 30,000 locations?</a:t>
          </a:r>
        </a:p>
        <a:p>
          <a:r>
            <a:rPr lang="en-US" sz="1100"/>
            <a:t>	There are</a:t>
          </a:r>
          <a:r>
            <a:rPr lang="en-US" sz="1100" baseline="0"/>
            <a:t> 3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10</xdr:col>
      <xdr:colOff>187913</xdr:colOff>
      <xdr:row>1</xdr:row>
      <xdr:rowOff>107011</xdr:rowOff>
    </xdr:from>
    <xdr:ext cx="5105400" cy="2381250"/>
    <xdr:sp macro="" textlink="">
      <xdr:nvSpPr>
        <xdr:cNvPr id="2" name="Shape 3">
          <a:extLst>
            <a:ext uri="{FF2B5EF4-FFF2-40B4-BE49-F238E27FC236}">
              <a16:creationId xmlns:a16="http://schemas.microsoft.com/office/drawing/2014/main" id="{5BA7E825-7F9D-44F6-8581-6E8FC51E6523}"/>
            </a:ext>
          </a:extLst>
        </xdr:cNvPr>
        <xdr:cNvSpPr txBox="1"/>
      </xdr:nvSpPr>
      <xdr:spPr>
        <a:xfrm>
          <a:off x="7219950" y="306918"/>
          <a:ext cx="5105400" cy="2381250"/>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6. The following table includes 20 observations for two quantitative variables x, and y.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Create a scatter chart for these 20 observations.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Fit a linear trendline to the 20 observation. What can you say about the relationship between the two quantitative variables?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twoCellAnchor>
    <xdr:from>
      <xdr:col>4</xdr:col>
      <xdr:colOff>155693</xdr:colOff>
      <xdr:row>17</xdr:row>
      <xdr:rowOff>35277</xdr:rowOff>
    </xdr:from>
    <xdr:to>
      <xdr:col>7</xdr:col>
      <xdr:colOff>409692</xdr:colOff>
      <xdr:row>22</xdr:row>
      <xdr:rowOff>152870</xdr:rowOff>
    </xdr:to>
    <xdr:sp macro="" textlink="">
      <xdr:nvSpPr>
        <xdr:cNvPr id="3" name="TextBox 2">
          <a:extLst>
            <a:ext uri="{FF2B5EF4-FFF2-40B4-BE49-F238E27FC236}">
              <a16:creationId xmlns:a16="http://schemas.microsoft.com/office/drawing/2014/main" id="{182CAE5D-6DCF-B20B-E4E2-78F5757EA2C1}"/>
            </a:ext>
          </a:extLst>
        </xdr:cNvPr>
        <xdr:cNvSpPr txBox="1"/>
      </xdr:nvSpPr>
      <xdr:spPr>
        <a:xfrm>
          <a:off x="3166063" y="3433703"/>
          <a:ext cx="2264833" cy="1105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There is a negative</a:t>
          </a:r>
          <a:r>
            <a:rPr lang="en-US" sz="1100" baseline="0"/>
            <a:t> relationship, you can tell because of downward trend line. The observations seem to be around the trednline with a few outliers.</a:t>
          </a:r>
          <a:endParaRPr lang="en-US" sz="1100"/>
        </a:p>
      </xdr:txBody>
    </xdr:sp>
    <xdr:clientData/>
  </xdr:twoCellAnchor>
  <xdr:twoCellAnchor>
    <xdr:from>
      <xdr:col>3</xdr:col>
      <xdr:colOff>201082</xdr:colOff>
      <xdr:row>2</xdr:row>
      <xdr:rowOff>198262</xdr:rowOff>
    </xdr:from>
    <xdr:to>
      <xdr:col>10</xdr:col>
      <xdr:colOff>81138</xdr:colOff>
      <xdr:row>16</xdr:row>
      <xdr:rowOff>142758</xdr:rowOff>
    </xdr:to>
    <xdr:graphicFrame macro="">
      <xdr:nvGraphicFramePr>
        <xdr:cNvPr id="8" name="Chart 7">
          <a:extLst>
            <a:ext uri="{FF2B5EF4-FFF2-40B4-BE49-F238E27FC236}">
              <a16:creationId xmlns:a16="http://schemas.microsoft.com/office/drawing/2014/main" id="{1D8D1392-E648-7EDE-5BDB-030796AFBC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den Strafelda" refreshedDate="45559.771743171295" createdVersion="8" refreshedVersion="8" minRefreshableVersion="3" recordCount="20" xr:uid="{0695FA86-309E-5340-8FC0-63060807E40C}">
  <cacheSource type="worksheet">
    <worksheetSource ref="A1:B21" sheet="Question 5"/>
  </cacheSource>
  <cacheFields count="2">
    <cacheField name="Franchise" numFmtId="0">
      <sharedItems count="20">
        <s v="Hampton Inns"/>
        <s v="ampm"/>
        <s v="McDonald's"/>
        <s v="7-Eleven, Inc."/>
        <s v="Supercuts"/>
        <s v="Days Inn"/>
        <s v="Vanguard Cleaning Systems"/>
        <s v="Servpro"/>
        <s v="Subway"/>
        <s v="Denny's Inc."/>
        <s v="Jan-Pro Franchising Intl Inc."/>
        <s v="Hardee's"/>
        <s v="Pizza Hut Inc."/>
        <s v="Kumon Math &amp; Reading Centers"/>
        <s v="Dunkin' Donuts"/>
        <s v="KFC Corp."/>
        <s v="Jazzercise Inc."/>
        <s v="Anytime Fitness"/>
        <s v="Matco Tools"/>
        <s v="Stratus Building Solutions"/>
      </sharedItems>
    </cacheField>
    <cacheField name="# U.S. Locations" numFmtId="165">
      <sharedItems containsSemiMixedTypes="0" containsString="0" containsNumber="1" containsInteger="1" minValue="1431" maxValue="37496" count="20">
        <n v="1864"/>
        <n v="3183"/>
        <n v="32805"/>
        <n v="37496"/>
        <n v="2130"/>
        <n v="1877"/>
        <n v="2155"/>
        <n v="1572"/>
        <n v="34871"/>
        <n v="1668"/>
        <n v="12394"/>
        <n v="1901"/>
        <n v="13281"/>
        <n v="25199"/>
        <n v="9947"/>
        <n v="16224"/>
        <n v="7683"/>
        <n v="1618"/>
        <n v="1431"/>
        <n v="5018"/>
      </sharedItems>
      <fieldGroup base="1">
        <rangePr autoStart="0" autoEnd="0" startNum="0" endNum="39999" groupInterval="10000"/>
        <groupItems count="6">
          <s v="&lt;0"/>
          <s v="0-9999"/>
          <s v="10000-19999"/>
          <s v="20000-29999"/>
          <s v="30000-39999"/>
          <s v="&gt;4000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r>
  <r>
    <x v="1"/>
    <x v="1"/>
  </r>
  <r>
    <x v="2"/>
    <x v="2"/>
  </r>
  <r>
    <x v="3"/>
    <x v="3"/>
  </r>
  <r>
    <x v="4"/>
    <x v="4"/>
  </r>
  <r>
    <x v="5"/>
    <x v="5"/>
  </r>
  <r>
    <x v="6"/>
    <x v="6"/>
  </r>
  <r>
    <x v="7"/>
    <x v="7"/>
  </r>
  <r>
    <x v="8"/>
    <x v="8"/>
  </r>
  <r>
    <x v="9"/>
    <x v="9"/>
  </r>
  <r>
    <x v="10"/>
    <x v="10"/>
  </r>
  <r>
    <x v="11"/>
    <x v="11"/>
  </r>
  <r>
    <x v="12"/>
    <x v="12"/>
  </r>
  <r>
    <x v="13"/>
    <x v="13"/>
  </r>
  <r>
    <x v="14"/>
    <x v="14"/>
  </r>
  <r>
    <x v="15"/>
    <x v="15"/>
  </r>
  <r>
    <x v="16"/>
    <x v="16"/>
  </r>
  <r>
    <x v="17"/>
    <x v="17"/>
  </r>
  <r>
    <x v="18"/>
    <x v="18"/>
  </r>
  <r>
    <x v="19"/>
    <x v="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5F077E-E466-D742-B8F5-8C270FB9D40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I23" firstHeaderRow="1" firstDataRow="2" firstDataCol="1"/>
  <pivotFields count="2">
    <pivotField axis="axisRow" showAll="0">
      <items count="21">
        <item x="3"/>
        <item x="1"/>
        <item x="17"/>
        <item x="5"/>
        <item x="9"/>
        <item x="14"/>
        <item x="0"/>
        <item x="11"/>
        <item x="10"/>
        <item x="16"/>
        <item x="15"/>
        <item x="13"/>
        <item x="18"/>
        <item x="2"/>
        <item x="12"/>
        <item x="7"/>
        <item x="19"/>
        <item x="8"/>
        <item x="4"/>
        <item x="6"/>
        <item t="default"/>
      </items>
    </pivotField>
    <pivotField axis="axisCol" dataField="1" numFmtId="165" showAll="0">
      <items count="7">
        <item x="0"/>
        <item x="1"/>
        <item x="2"/>
        <item x="3"/>
        <item x="4"/>
        <item x="5"/>
        <item t="default"/>
      </items>
    </pivotField>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1"/>
  </colFields>
  <colItems count="5">
    <i>
      <x v="1"/>
    </i>
    <i>
      <x v="2"/>
    </i>
    <i>
      <x v="3"/>
    </i>
    <i>
      <x v="4"/>
    </i>
    <i t="grand">
      <x/>
    </i>
  </colItems>
  <dataFields count="1">
    <dataField name="Count of # U.S. Location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6A44D-B331-4F4D-8345-6180675E97C8}">
  <dimension ref="A1:B6"/>
  <sheetViews>
    <sheetView workbookViewId="0">
      <selection activeCell="C6" sqref="C6"/>
    </sheetView>
  </sheetViews>
  <sheetFormatPr baseColWidth="10" defaultColWidth="8.83203125" defaultRowHeight="15" x14ac:dyDescent="0.2"/>
  <cols>
    <col min="1" max="1" width="33" customWidth="1"/>
    <col min="2" max="2" width="17" customWidth="1"/>
  </cols>
  <sheetData>
    <row r="1" spans="1:2" x14ac:dyDescent="0.2">
      <c r="A1" s="1" t="s">
        <v>0</v>
      </c>
      <c r="B1" s="1" t="s">
        <v>1</v>
      </c>
    </row>
    <row r="2" spans="1:2" ht="16" x14ac:dyDescent="0.2">
      <c r="A2" s="2" t="s">
        <v>2</v>
      </c>
      <c r="B2" s="3" t="s">
        <v>50</v>
      </c>
    </row>
    <row r="3" spans="1:2" ht="16" x14ac:dyDescent="0.2">
      <c r="A3" s="2" t="s">
        <v>3</v>
      </c>
      <c r="B3" s="3" t="s">
        <v>51</v>
      </c>
    </row>
    <row r="4" spans="1:2" ht="48" x14ac:dyDescent="0.2">
      <c r="A4" s="2" t="s">
        <v>4</v>
      </c>
      <c r="B4" s="3" t="s">
        <v>51</v>
      </c>
    </row>
    <row r="5" spans="1:2" ht="32" x14ac:dyDescent="0.2">
      <c r="A5" s="2" t="s">
        <v>5</v>
      </c>
      <c r="B5" s="3" t="s">
        <v>50</v>
      </c>
    </row>
    <row r="6" spans="1:2" ht="64" x14ac:dyDescent="0.2">
      <c r="A6" s="2" t="s">
        <v>6</v>
      </c>
      <c r="B6" s="3" t="s">
        <v>51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F060-689A-49B6-A236-351E09228FB9}">
  <dimension ref="A1:H41"/>
  <sheetViews>
    <sheetView workbookViewId="0">
      <selection activeCell="E9" sqref="E9"/>
    </sheetView>
  </sheetViews>
  <sheetFormatPr baseColWidth="10" defaultColWidth="8.83203125" defaultRowHeight="15" x14ac:dyDescent="0.2"/>
  <cols>
    <col min="3" max="3" width="11.5" customWidth="1"/>
    <col min="4" max="4" width="14.83203125" customWidth="1"/>
  </cols>
  <sheetData>
    <row r="1" spans="1:8" ht="16" x14ac:dyDescent="0.2">
      <c r="A1" s="4" t="s">
        <v>7</v>
      </c>
      <c r="B1" s="17" t="s">
        <v>52</v>
      </c>
      <c r="C1" t="s">
        <v>53</v>
      </c>
      <c r="D1" t="s">
        <v>54</v>
      </c>
      <c r="E1" t="s">
        <v>55</v>
      </c>
      <c r="F1" t="s">
        <v>56</v>
      </c>
      <c r="G1" t="s">
        <v>57</v>
      </c>
      <c r="H1" t="s">
        <v>58</v>
      </c>
    </row>
    <row r="2" spans="1:8" x14ac:dyDescent="0.2">
      <c r="A2" s="5">
        <v>14</v>
      </c>
      <c r="B2" s="16" t="s">
        <v>60</v>
      </c>
      <c r="C2">
        <v>14</v>
      </c>
      <c r="D2" cm="1">
        <f t="array" ref="D2:D6">FREQUENCY(A2:A41, C2:C5)</f>
        <v>2</v>
      </c>
      <c r="E2">
        <f>_xlfn.PERCENTILE.INC(A2:A41, 0.2)</f>
        <v>16</v>
      </c>
      <c r="F2">
        <f>_xlfn.PERCENTILE.INC(A2:A41, 0.25)</f>
        <v>17.75</v>
      </c>
      <c r="G2">
        <f>_xlfn.PERCENTILE.INC(A2:A41, 0.65)</f>
        <v>22</v>
      </c>
      <c r="H2">
        <f>_xlfn.PERCENTILE.INC(A2:A41, 0.75)</f>
        <v>23</v>
      </c>
    </row>
    <row r="3" spans="1:8" x14ac:dyDescent="0.2">
      <c r="A3" s="5">
        <v>19</v>
      </c>
      <c r="B3" t="s">
        <v>61</v>
      </c>
      <c r="C3">
        <v>17</v>
      </c>
      <c r="D3">
        <v>8</v>
      </c>
    </row>
    <row r="4" spans="1:8" x14ac:dyDescent="0.2">
      <c r="A4" s="5">
        <v>24</v>
      </c>
      <c r="B4" t="s">
        <v>62</v>
      </c>
      <c r="C4">
        <v>20</v>
      </c>
      <c r="D4">
        <v>11</v>
      </c>
    </row>
    <row r="5" spans="1:8" x14ac:dyDescent="0.2">
      <c r="A5" s="5">
        <v>19</v>
      </c>
      <c r="B5" t="s">
        <v>63</v>
      </c>
      <c r="C5">
        <v>23</v>
      </c>
      <c r="D5">
        <v>10</v>
      </c>
    </row>
    <row r="6" spans="1:8" x14ac:dyDescent="0.2">
      <c r="A6" s="5">
        <v>16</v>
      </c>
      <c r="B6" t="s">
        <v>64</v>
      </c>
      <c r="C6">
        <v>26</v>
      </c>
      <c r="D6">
        <v>9</v>
      </c>
    </row>
    <row r="7" spans="1:8" x14ac:dyDescent="0.2">
      <c r="A7" s="5">
        <v>20</v>
      </c>
      <c r="C7" t="s">
        <v>59</v>
      </c>
      <c r="D7">
        <v>40</v>
      </c>
    </row>
    <row r="8" spans="1:8" ht="16" thickBot="1" x14ac:dyDescent="0.25">
      <c r="A8" s="5">
        <v>24</v>
      </c>
    </row>
    <row r="9" spans="1:8" x14ac:dyDescent="0.2">
      <c r="A9" s="5">
        <v>20</v>
      </c>
      <c r="C9" s="19" t="s">
        <v>53</v>
      </c>
      <c r="D9" s="19" t="s">
        <v>54</v>
      </c>
    </row>
    <row r="10" spans="1:8" x14ac:dyDescent="0.2">
      <c r="A10" s="5">
        <v>21</v>
      </c>
      <c r="C10">
        <v>14</v>
      </c>
      <c r="D10">
        <v>1</v>
      </c>
    </row>
    <row r="11" spans="1:8" x14ac:dyDescent="0.2">
      <c r="A11" s="5">
        <v>22</v>
      </c>
      <c r="C11">
        <v>17</v>
      </c>
      <c r="D11">
        <v>8</v>
      </c>
    </row>
    <row r="12" spans="1:8" x14ac:dyDescent="0.2">
      <c r="A12" s="5">
        <v>24</v>
      </c>
      <c r="C12">
        <v>20</v>
      </c>
      <c r="D12">
        <v>11</v>
      </c>
    </row>
    <row r="13" spans="1:8" x14ac:dyDescent="0.2">
      <c r="A13" s="5">
        <v>18</v>
      </c>
      <c r="C13">
        <v>23</v>
      </c>
      <c r="D13">
        <v>10</v>
      </c>
    </row>
    <row r="14" spans="1:8" x14ac:dyDescent="0.2">
      <c r="A14" s="5">
        <v>17</v>
      </c>
      <c r="C14">
        <v>26</v>
      </c>
      <c r="D14">
        <v>9</v>
      </c>
    </row>
    <row r="15" spans="1:8" ht="16" thickBot="1" x14ac:dyDescent="0.25">
      <c r="A15" s="5">
        <v>23</v>
      </c>
      <c r="C15" s="18"/>
    </row>
    <row r="16" spans="1:8" x14ac:dyDescent="0.2">
      <c r="A16" s="5">
        <v>26</v>
      </c>
    </row>
    <row r="17" spans="1:1" x14ac:dyDescent="0.2">
      <c r="A17" s="5">
        <v>22</v>
      </c>
    </row>
    <row r="18" spans="1:1" x14ac:dyDescent="0.2">
      <c r="A18" s="5">
        <v>23</v>
      </c>
    </row>
    <row r="19" spans="1:1" x14ac:dyDescent="0.2">
      <c r="A19" s="5">
        <v>25</v>
      </c>
    </row>
    <row r="20" spans="1:1" x14ac:dyDescent="0.2">
      <c r="A20" s="5">
        <v>25</v>
      </c>
    </row>
    <row r="21" spans="1:1" x14ac:dyDescent="0.2">
      <c r="A21" s="5">
        <v>19</v>
      </c>
    </row>
    <row r="22" spans="1:1" x14ac:dyDescent="0.2">
      <c r="A22" s="5">
        <v>18</v>
      </c>
    </row>
    <row r="23" spans="1:1" x14ac:dyDescent="0.2">
      <c r="A23" s="5">
        <v>16</v>
      </c>
    </row>
    <row r="24" spans="1:1" x14ac:dyDescent="0.2">
      <c r="A24" s="5">
        <v>15</v>
      </c>
    </row>
    <row r="25" spans="1:1" x14ac:dyDescent="0.2">
      <c r="A25" s="5">
        <v>24</v>
      </c>
    </row>
    <row r="26" spans="1:1" x14ac:dyDescent="0.2">
      <c r="A26" s="5">
        <v>21</v>
      </c>
    </row>
    <row r="27" spans="1:1" x14ac:dyDescent="0.2">
      <c r="A27" s="5">
        <v>16</v>
      </c>
    </row>
    <row r="28" spans="1:1" x14ac:dyDescent="0.2">
      <c r="A28" s="5">
        <v>19</v>
      </c>
    </row>
    <row r="29" spans="1:1" x14ac:dyDescent="0.2">
      <c r="A29" s="5">
        <v>21</v>
      </c>
    </row>
    <row r="30" spans="1:1" x14ac:dyDescent="0.2">
      <c r="A30" s="5">
        <v>23</v>
      </c>
    </row>
    <row r="31" spans="1:1" x14ac:dyDescent="0.2">
      <c r="A31" s="5">
        <v>20</v>
      </c>
    </row>
    <row r="32" spans="1:1" x14ac:dyDescent="0.2">
      <c r="A32" s="5">
        <v>22</v>
      </c>
    </row>
    <row r="33" spans="1:1" x14ac:dyDescent="0.2">
      <c r="A33" s="5">
        <v>22</v>
      </c>
    </row>
    <row r="34" spans="1:1" x14ac:dyDescent="0.2">
      <c r="A34" s="5">
        <v>16</v>
      </c>
    </row>
    <row r="35" spans="1:1" x14ac:dyDescent="0.2">
      <c r="A35" s="5">
        <v>16</v>
      </c>
    </row>
    <row r="36" spans="1:1" x14ac:dyDescent="0.2">
      <c r="A36" s="5">
        <v>16</v>
      </c>
    </row>
    <row r="37" spans="1:1" x14ac:dyDescent="0.2">
      <c r="A37" s="5">
        <v>12</v>
      </c>
    </row>
    <row r="38" spans="1:1" x14ac:dyDescent="0.2">
      <c r="A38" s="5">
        <v>25</v>
      </c>
    </row>
    <row r="39" spans="1:1" x14ac:dyDescent="0.2">
      <c r="A39" s="5">
        <v>19</v>
      </c>
    </row>
    <row r="40" spans="1:1" x14ac:dyDescent="0.2">
      <c r="A40" s="5">
        <v>24</v>
      </c>
    </row>
    <row r="41" spans="1:1" x14ac:dyDescent="0.2">
      <c r="A41" s="5">
        <v>20</v>
      </c>
    </row>
  </sheetData>
  <sortState xmlns:xlrd2="http://schemas.microsoft.com/office/spreadsheetml/2017/richdata2" ref="C10:C14">
    <sortCondition ref="C10"/>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B9814-E0CC-4943-B6FC-EA20EE093F74}">
  <dimension ref="A1:C11"/>
  <sheetViews>
    <sheetView workbookViewId="0">
      <selection activeCell="C11" sqref="C11"/>
    </sheetView>
  </sheetViews>
  <sheetFormatPr baseColWidth="10" defaultColWidth="8.83203125" defaultRowHeight="15" x14ac:dyDescent="0.2"/>
  <sheetData>
    <row r="1" spans="1:3" ht="16" x14ac:dyDescent="0.2">
      <c r="A1" s="6" t="s">
        <v>8</v>
      </c>
      <c r="B1" s="7" t="s">
        <v>9</v>
      </c>
      <c r="C1" s="6" t="s">
        <v>10</v>
      </c>
    </row>
    <row r="2" spans="1:3" ht="16" x14ac:dyDescent="0.2">
      <c r="A2" s="8">
        <v>1</v>
      </c>
      <c r="B2" s="8">
        <v>11000</v>
      </c>
      <c r="C2" s="8">
        <v>5600</v>
      </c>
    </row>
    <row r="3" spans="1:3" ht="16" x14ac:dyDescent="0.2">
      <c r="A3" s="8">
        <v>2</v>
      </c>
      <c r="B3" s="8">
        <v>12000</v>
      </c>
      <c r="C3" s="8">
        <v>6300</v>
      </c>
    </row>
    <row r="4" spans="1:3" ht="16" x14ac:dyDescent="0.2">
      <c r="A4" s="8">
        <v>3</v>
      </c>
      <c r="B4" s="8">
        <v>13000</v>
      </c>
      <c r="C4" s="8">
        <v>6900</v>
      </c>
    </row>
    <row r="5" spans="1:3" ht="16" x14ac:dyDescent="0.2">
      <c r="A5" s="8">
        <v>4</v>
      </c>
      <c r="B5" s="8">
        <v>14000</v>
      </c>
      <c r="C5" s="8">
        <v>7600</v>
      </c>
    </row>
    <row r="6" spans="1:3" ht="16" x14ac:dyDescent="0.2">
      <c r="A6" s="8">
        <v>5</v>
      </c>
      <c r="B6" s="8">
        <v>15000</v>
      </c>
      <c r="C6" s="8">
        <v>8500</v>
      </c>
    </row>
    <row r="7" spans="1:3" ht="16" x14ac:dyDescent="0.2">
      <c r="A7" s="8">
        <v>6</v>
      </c>
      <c r="B7" s="8">
        <v>16000</v>
      </c>
      <c r="C7" s="8">
        <v>9200</v>
      </c>
    </row>
    <row r="8" spans="1:3" ht="16" x14ac:dyDescent="0.2">
      <c r="A8" s="8">
        <v>7</v>
      </c>
      <c r="B8" s="8">
        <v>17000</v>
      </c>
      <c r="C8" s="8">
        <v>9900</v>
      </c>
    </row>
    <row r="9" spans="1:3" ht="16" x14ac:dyDescent="0.2">
      <c r="A9" s="8">
        <v>8</v>
      </c>
      <c r="B9" s="8">
        <v>18000</v>
      </c>
      <c r="C9" s="8">
        <v>10600</v>
      </c>
    </row>
    <row r="10" spans="1:3" x14ac:dyDescent="0.2">
      <c r="B10">
        <f>SUM(B2:B9)</f>
        <v>116000</v>
      </c>
      <c r="C10">
        <f>SUM(C2:C9)</f>
        <v>64600</v>
      </c>
    </row>
    <row r="11" spans="1:3" x14ac:dyDescent="0.2">
      <c r="B11">
        <f>B10/10000</f>
        <v>11.6</v>
      </c>
      <c r="C11">
        <f>C10/5000</f>
        <v>12.92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E55A6-6D91-430E-953E-83F77C249245}">
  <dimension ref="A1:E10"/>
  <sheetViews>
    <sheetView workbookViewId="0">
      <selection activeCell="C7" sqref="C7"/>
    </sheetView>
  </sheetViews>
  <sheetFormatPr baseColWidth="10" defaultColWidth="8.83203125" defaultRowHeight="15" x14ac:dyDescent="0.2"/>
  <cols>
    <col min="1" max="1" width="19.5" customWidth="1"/>
    <col min="2" max="2" width="18" customWidth="1"/>
    <col min="3" max="3" width="47.1640625" customWidth="1"/>
    <col min="4" max="4" width="23.83203125" customWidth="1"/>
    <col min="5" max="5" width="23.1640625" customWidth="1"/>
  </cols>
  <sheetData>
    <row r="1" spans="1:5" ht="16" x14ac:dyDescent="0.2">
      <c r="A1" s="9" t="s">
        <v>11</v>
      </c>
      <c r="B1" s="9" t="s">
        <v>12</v>
      </c>
      <c r="C1" s="9" t="s">
        <v>13</v>
      </c>
      <c r="D1" s="9" t="s">
        <v>14</v>
      </c>
      <c r="E1" s="9" t="s">
        <v>15</v>
      </c>
    </row>
    <row r="2" spans="1:5" ht="16" x14ac:dyDescent="0.2">
      <c r="A2" s="9" t="s">
        <v>18</v>
      </c>
      <c r="B2" s="9">
        <v>452359.19</v>
      </c>
      <c r="C2" s="10">
        <v>21987.246200000001</v>
      </c>
      <c r="D2" s="9">
        <v>175</v>
      </c>
      <c r="E2" s="9">
        <v>21</v>
      </c>
    </row>
    <row r="3" spans="1:5" ht="16" x14ac:dyDescent="0.2">
      <c r="A3" s="9" t="s">
        <v>22</v>
      </c>
      <c r="B3" s="9">
        <v>379401.94</v>
      </c>
      <c r="C3" s="10">
        <v>27981.443200000002</v>
      </c>
      <c r="D3" s="9">
        <v>121</v>
      </c>
      <c r="E3" s="9">
        <v>12</v>
      </c>
    </row>
    <row r="4" spans="1:5" ht="16" x14ac:dyDescent="0.2">
      <c r="A4" s="9" t="s">
        <v>16</v>
      </c>
      <c r="B4" s="9">
        <v>325000.78000000003</v>
      </c>
      <c r="C4" s="10">
        <v>12499.3452</v>
      </c>
      <c r="D4" s="9">
        <v>124</v>
      </c>
      <c r="E4" s="9">
        <v>14</v>
      </c>
    </row>
    <row r="5" spans="1:5" ht="16" x14ac:dyDescent="0.2">
      <c r="A5" s="9" t="s">
        <v>21</v>
      </c>
      <c r="B5" s="9">
        <v>234091.39</v>
      </c>
      <c r="C5" s="10">
        <v>14567.9833</v>
      </c>
      <c r="D5" s="9">
        <v>48</v>
      </c>
      <c r="E5" s="9">
        <v>9</v>
      </c>
    </row>
    <row r="6" spans="1:5" ht="16" x14ac:dyDescent="0.2">
      <c r="A6" s="9" t="s">
        <v>24</v>
      </c>
      <c r="B6" s="9">
        <v>127845.22</v>
      </c>
      <c r="C6" s="10">
        <v>13322.971299999999</v>
      </c>
      <c r="D6" s="9">
        <v>17</v>
      </c>
      <c r="E6" s="9">
        <v>3</v>
      </c>
    </row>
    <row r="7" spans="1:5" ht="16" x14ac:dyDescent="0.2">
      <c r="A7" s="9" t="s">
        <v>20</v>
      </c>
      <c r="B7" s="9">
        <v>87654.21</v>
      </c>
      <c r="C7" s="10">
        <v>1250.1393</v>
      </c>
      <c r="D7" s="9">
        <v>21</v>
      </c>
      <c r="E7" s="9">
        <v>4</v>
      </c>
    </row>
    <row r="8" spans="1:5" ht="16" x14ac:dyDescent="0.2">
      <c r="A8" s="9" t="s">
        <v>19</v>
      </c>
      <c r="B8" s="9">
        <v>87423.91</v>
      </c>
      <c r="C8" s="10">
        <v>7642.9011</v>
      </c>
      <c r="D8" s="9">
        <v>28</v>
      </c>
      <c r="E8" s="9">
        <v>3</v>
      </c>
    </row>
    <row r="9" spans="1:5" ht="16" x14ac:dyDescent="0.2">
      <c r="A9" s="9" t="s">
        <v>23</v>
      </c>
      <c r="B9" s="9">
        <v>31733.59</v>
      </c>
      <c r="C9" s="10">
        <v>672.91110000000003</v>
      </c>
      <c r="D9" s="9">
        <v>7</v>
      </c>
      <c r="E9" s="9">
        <v>1</v>
      </c>
    </row>
    <row r="10" spans="1:5" ht="16" x14ac:dyDescent="0.2">
      <c r="A10" s="9" t="s">
        <v>17</v>
      </c>
      <c r="B10" s="9">
        <v>13678.21</v>
      </c>
      <c r="C10" s="10">
        <v>239.9434</v>
      </c>
      <c r="D10" s="9">
        <v>9</v>
      </c>
      <c r="E10" s="9">
        <v>7</v>
      </c>
    </row>
  </sheetData>
  <sortState xmlns:xlrd2="http://schemas.microsoft.com/office/spreadsheetml/2017/richdata2" ref="A2:E10">
    <sortCondition descending="1" ref="B2:B10"/>
    <sortCondition descending="1" ref="C2:C10"/>
    <sortCondition descending="1" ref="D2:D10"/>
    <sortCondition descending="1" ref="E2:E10"/>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13B73-8C33-4723-9912-7A5475C662CD}">
  <dimension ref="A1:I23"/>
  <sheetViews>
    <sheetView workbookViewId="0">
      <selection activeCell="D3" sqref="D3"/>
    </sheetView>
  </sheetViews>
  <sheetFormatPr baseColWidth="10" defaultColWidth="8.83203125" defaultRowHeight="15" x14ac:dyDescent="0.2"/>
  <cols>
    <col min="1" max="1" width="32.5" customWidth="1"/>
    <col min="2" max="2" width="25.5" customWidth="1"/>
    <col min="3" max="3" width="12.5" customWidth="1"/>
    <col min="4" max="4" width="25.33203125" bestFit="1" customWidth="1"/>
    <col min="5" max="5" width="14.83203125" bestFit="1" customWidth="1"/>
    <col min="6" max="8" width="12.6640625" bestFit="1" customWidth="1"/>
    <col min="9" max="9" width="11" bestFit="1" customWidth="1"/>
    <col min="10" max="17" width="6.6640625" bestFit="1" customWidth="1"/>
    <col min="18" max="24" width="7.6640625" bestFit="1" customWidth="1"/>
    <col min="25" max="25" width="11" bestFit="1" customWidth="1"/>
    <col min="26" max="28" width="7.6640625" bestFit="1" customWidth="1"/>
    <col min="29" max="29" width="10.5" bestFit="1" customWidth="1"/>
    <col min="30" max="30" width="10" bestFit="1" customWidth="1"/>
  </cols>
  <sheetData>
    <row r="1" spans="1:9" ht="16" x14ac:dyDescent="0.2">
      <c r="A1" s="11" t="s">
        <v>25</v>
      </c>
      <c r="B1" s="12" t="s">
        <v>26</v>
      </c>
      <c r="D1" s="20" t="s">
        <v>68</v>
      </c>
      <c r="E1" s="20" t="s">
        <v>69</v>
      </c>
    </row>
    <row r="2" spans="1:9" x14ac:dyDescent="0.2">
      <c r="A2" t="s">
        <v>27</v>
      </c>
      <c r="B2" s="13">
        <v>1864</v>
      </c>
      <c r="D2" s="20" t="s">
        <v>66</v>
      </c>
      <c r="E2" s="22" t="s">
        <v>65</v>
      </c>
      <c r="F2" s="22" t="s">
        <v>70</v>
      </c>
      <c r="G2" s="22" t="s">
        <v>71</v>
      </c>
      <c r="H2" s="22" t="s">
        <v>72</v>
      </c>
      <c r="I2" s="22" t="s">
        <v>67</v>
      </c>
    </row>
    <row r="3" spans="1:9" x14ac:dyDescent="0.2">
      <c r="A3" t="s">
        <v>28</v>
      </c>
      <c r="B3" s="13">
        <v>3183</v>
      </c>
      <c r="D3" s="21" t="s">
        <v>30</v>
      </c>
      <c r="H3">
        <v>1</v>
      </c>
      <c r="I3">
        <v>1</v>
      </c>
    </row>
    <row r="4" spans="1:9" x14ac:dyDescent="0.2">
      <c r="A4" t="s">
        <v>29</v>
      </c>
      <c r="B4" s="13">
        <v>32805</v>
      </c>
      <c r="D4" s="21" t="s">
        <v>28</v>
      </c>
      <c r="E4">
        <v>1</v>
      </c>
      <c r="I4">
        <v>1</v>
      </c>
    </row>
    <row r="5" spans="1:9" x14ac:dyDescent="0.2">
      <c r="A5" t="s">
        <v>30</v>
      </c>
      <c r="B5" s="13">
        <v>37496</v>
      </c>
      <c r="D5" s="21" t="s">
        <v>44</v>
      </c>
      <c r="E5">
        <v>1</v>
      </c>
      <c r="I5">
        <v>1</v>
      </c>
    </row>
    <row r="6" spans="1:9" x14ac:dyDescent="0.2">
      <c r="A6" t="s">
        <v>31</v>
      </c>
      <c r="B6" s="13">
        <v>2130</v>
      </c>
      <c r="D6" s="21" t="s">
        <v>32</v>
      </c>
      <c r="E6">
        <v>1</v>
      </c>
      <c r="I6">
        <v>1</v>
      </c>
    </row>
    <row r="7" spans="1:9" x14ac:dyDescent="0.2">
      <c r="A7" t="s">
        <v>32</v>
      </c>
      <c r="B7" s="13">
        <v>1877</v>
      </c>
      <c r="D7" s="21" t="s">
        <v>36</v>
      </c>
      <c r="E7">
        <v>1</v>
      </c>
      <c r="I7">
        <v>1</v>
      </c>
    </row>
    <row r="8" spans="1:9" x14ac:dyDescent="0.2">
      <c r="A8" t="s">
        <v>33</v>
      </c>
      <c r="B8" s="13">
        <v>2155</v>
      </c>
      <c r="D8" s="21" t="s">
        <v>41</v>
      </c>
      <c r="E8">
        <v>1</v>
      </c>
      <c r="I8">
        <v>1</v>
      </c>
    </row>
    <row r="9" spans="1:9" x14ac:dyDescent="0.2">
      <c r="A9" t="s">
        <v>34</v>
      </c>
      <c r="B9" s="13">
        <v>1572</v>
      </c>
      <c r="D9" s="21" t="s">
        <v>27</v>
      </c>
      <c r="E9">
        <v>1</v>
      </c>
      <c r="I9">
        <v>1</v>
      </c>
    </row>
    <row r="10" spans="1:9" x14ac:dyDescent="0.2">
      <c r="A10" t="s">
        <v>35</v>
      </c>
      <c r="B10" s="13">
        <v>34871</v>
      </c>
      <c r="D10" s="21" t="s">
        <v>38</v>
      </c>
      <c r="E10">
        <v>1</v>
      </c>
      <c r="I10">
        <v>1</v>
      </c>
    </row>
    <row r="11" spans="1:9" x14ac:dyDescent="0.2">
      <c r="A11" t="s">
        <v>36</v>
      </c>
      <c r="B11" s="13">
        <v>1668</v>
      </c>
      <c r="D11" s="21" t="s">
        <v>37</v>
      </c>
      <c r="F11">
        <v>1</v>
      </c>
      <c r="I11">
        <v>1</v>
      </c>
    </row>
    <row r="12" spans="1:9" x14ac:dyDescent="0.2">
      <c r="A12" t="s">
        <v>37</v>
      </c>
      <c r="B12" s="13">
        <v>12394</v>
      </c>
      <c r="D12" s="21" t="s">
        <v>43</v>
      </c>
      <c r="E12">
        <v>1</v>
      </c>
      <c r="I12">
        <v>1</v>
      </c>
    </row>
    <row r="13" spans="1:9" x14ac:dyDescent="0.2">
      <c r="A13" t="s">
        <v>38</v>
      </c>
      <c r="B13" s="13">
        <v>1901</v>
      </c>
      <c r="D13" s="21" t="s">
        <v>42</v>
      </c>
      <c r="F13">
        <v>1</v>
      </c>
      <c r="I13">
        <v>1</v>
      </c>
    </row>
    <row r="14" spans="1:9" x14ac:dyDescent="0.2">
      <c r="A14" t="s">
        <v>39</v>
      </c>
      <c r="B14" s="13">
        <v>13281</v>
      </c>
      <c r="D14" s="21" t="s">
        <v>40</v>
      </c>
      <c r="G14">
        <v>1</v>
      </c>
      <c r="I14">
        <v>1</v>
      </c>
    </row>
    <row r="15" spans="1:9" x14ac:dyDescent="0.2">
      <c r="A15" t="s">
        <v>40</v>
      </c>
      <c r="B15" s="13">
        <v>25199</v>
      </c>
      <c r="D15" s="21" t="s">
        <v>45</v>
      </c>
      <c r="E15">
        <v>1</v>
      </c>
      <c r="I15">
        <v>1</v>
      </c>
    </row>
    <row r="16" spans="1:9" x14ac:dyDescent="0.2">
      <c r="A16" t="s">
        <v>41</v>
      </c>
      <c r="B16" s="13">
        <v>9947</v>
      </c>
      <c r="D16" s="21" t="s">
        <v>29</v>
      </c>
      <c r="H16">
        <v>1</v>
      </c>
      <c r="I16">
        <v>1</v>
      </c>
    </row>
    <row r="17" spans="1:9" x14ac:dyDescent="0.2">
      <c r="A17" t="s">
        <v>42</v>
      </c>
      <c r="B17" s="13">
        <v>16224</v>
      </c>
      <c r="D17" s="21" t="s">
        <v>39</v>
      </c>
      <c r="F17">
        <v>1</v>
      </c>
      <c r="I17">
        <v>1</v>
      </c>
    </row>
    <row r="18" spans="1:9" x14ac:dyDescent="0.2">
      <c r="A18" t="s">
        <v>43</v>
      </c>
      <c r="B18" s="13">
        <v>7683</v>
      </c>
      <c r="D18" s="21" t="s">
        <v>34</v>
      </c>
      <c r="E18">
        <v>1</v>
      </c>
      <c r="I18">
        <v>1</v>
      </c>
    </row>
    <row r="19" spans="1:9" x14ac:dyDescent="0.2">
      <c r="A19" t="s">
        <v>44</v>
      </c>
      <c r="B19" s="13">
        <v>1618</v>
      </c>
      <c r="D19" s="21" t="s">
        <v>46</v>
      </c>
      <c r="E19">
        <v>1</v>
      </c>
      <c r="I19">
        <v>1</v>
      </c>
    </row>
    <row r="20" spans="1:9" x14ac:dyDescent="0.2">
      <c r="A20" t="s">
        <v>45</v>
      </c>
      <c r="B20" s="13">
        <v>1431</v>
      </c>
      <c r="D20" s="21" t="s">
        <v>35</v>
      </c>
      <c r="H20">
        <v>1</v>
      </c>
      <c r="I20">
        <v>1</v>
      </c>
    </row>
    <row r="21" spans="1:9" x14ac:dyDescent="0.2">
      <c r="A21" t="s">
        <v>46</v>
      </c>
      <c r="B21" s="13">
        <v>5018</v>
      </c>
      <c r="D21" s="21" t="s">
        <v>31</v>
      </c>
      <c r="E21">
        <v>1</v>
      </c>
      <c r="I21">
        <v>1</v>
      </c>
    </row>
    <row r="22" spans="1:9" x14ac:dyDescent="0.2">
      <c r="D22" s="21" t="s">
        <v>33</v>
      </c>
      <c r="E22">
        <v>1</v>
      </c>
      <c r="I22">
        <v>1</v>
      </c>
    </row>
    <row r="23" spans="1:9" x14ac:dyDescent="0.2">
      <c r="D23" s="21" t="s">
        <v>67</v>
      </c>
      <c r="E23">
        <v>13</v>
      </c>
      <c r="F23">
        <v>3</v>
      </c>
      <c r="G23">
        <v>1</v>
      </c>
      <c r="H23">
        <v>3</v>
      </c>
      <c r="I23">
        <v>20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577E1-C0B9-4DDC-81EC-7AD5D1148C6C}">
  <dimension ref="A1:C21"/>
  <sheetViews>
    <sheetView tabSelected="1" zoomScale="108" workbookViewId="0">
      <selection activeCell="J23" sqref="J23"/>
    </sheetView>
  </sheetViews>
  <sheetFormatPr baseColWidth="10" defaultColWidth="8.83203125" defaultRowHeight="15" x14ac:dyDescent="0.2"/>
  <cols>
    <col min="1" max="1" width="13.1640625" customWidth="1"/>
  </cols>
  <sheetData>
    <row r="1" spans="1:3" ht="16" x14ac:dyDescent="0.2">
      <c r="A1" s="4" t="s">
        <v>47</v>
      </c>
      <c r="B1" s="4" t="s">
        <v>48</v>
      </c>
      <c r="C1" s="4" t="s">
        <v>49</v>
      </c>
    </row>
    <row r="2" spans="1:3" ht="16" x14ac:dyDescent="0.2">
      <c r="A2" s="14">
        <v>1</v>
      </c>
      <c r="B2" s="15">
        <v>-22</v>
      </c>
      <c r="C2" s="15">
        <v>22</v>
      </c>
    </row>
    <row r="3" spans="1:3" ht="16" x14ac:dyDescent="0.2">
      <c r="A3" s="14">
        <v>2</v>
      </c>
      <c r="B3" s="15">
        <v>-33</v>
      </c>
      <c r="C3" s="15">
        <v>49</v>
      </c>
    </row>
    <row r="4" spans="1:3" ht="16" x14ac:dyDescent="0.2">
      <c r="A4" s="14">
        <v>3</v>
      </c>
      <c r="B4" s="15">
        <v>2</v>
      </c>
      <c r="C4" s="15">
        <v>8</v>
      </c>
    </row>
    <row r="5" spans="1:3" ht="16" x14ac:dyDescent="0.2">
      <c r="A5" s="14">
        <v>4</v>
      </c>
      <c r="B5" s="15">
        <v>29</v>
      </c>
      <c r="C5" s="15">
        <v>-16</v>
      </c>
    </row>
    <row r="6" spans="1:3" ht="16" x14ac:dyDescent="0.2">
      <c r="A6" s="14">
        <v>5</v>
      </c>
      <c r="B6" s="15">
        <v>-13</v>
      </c>
      <c r="C6" s="15">
        <v>10</v>
      </c>
    </row>
    <row r="7" spans="1:3" ht="16" x14ac:dyDescent="0.2">
      <c r="A7" s="14">
        <v>6</v>
      </c>
      <c r="B7" s="15">
        <v>21</v>
      </c>
      <c r="C7" s="15">
        <v>-28</v>
      </c>
    </row>
    <row r="8" spans="1:3" ht="16" x14ac:dyDescent="0.2">
      <c r="A8" s="14">
        <v>7</v>
      </c>
      <c r="B8" s="15">
        <v>-13</v>
      </c>
      <c r="C8" s="15">
        <v>27</v>
      </c>
    </row>
    <row r="9" spans="1:3" ht="16" x14ac:dyDescent="0.2">
      <c r="A9" s="14">
        <v>8</v>
      </c>
      <c r="B9" s="15">
        <v>-23</v>
      </c>
      <c r="C9" s="15">
        <v>35</v>
      </c>
    </row>
    <row r="10" spans="1:3" ht="16" x14ac:dyDescent="0.2">
      <c r="A10" s="14">
        <v>9</v>
      </c>
      <c r="B10" s="15">
        <v>14</v>
      </c>
      <c r="C10" s="15">
        <v>-5</v>
      </c>
    </row>
    <row r="11" spans="1:3" ht="16" x14ac:dyDescent="0.2">
      <c r="A11" s="14">
        <v>10</v>
      </c>
      <c r="B11" s="15">
        <v>3</v>
      </c>
      <c r="C11" s="15">
        <v>-3</v>
      </c>
    </row>
    <row r="12" spans="1:3" ht="16" x14ac:dyDescent="0.2">
      <c r="A12" s="14">
        <v>11</v>
      </c>
      <c r="B12" s="15">
        <v>-37</v>
      </c>
      <c r="C12" s="15">
        <v>48</v>
      </c>
    </row>
    <row r="13" spans="1:3" ht="16" x14ac:dyDescent="0.2">
      <c r="A13" s="14">
        <v>12</v>
      </c>
      <c r="B13" s="15">
        <v>34</v>
      </c>
      <c r="C13" s="15">
        <v>-29</v>
      </c>
    </row>
    <row r="14" spans="1:3" ht="16" x14ac:dyDescent="0.2">
      <c r="A14" s="14">
        <v>13</v>
      </c>
      <c r="B14" s="15">
        <v>9</v>
      </c>
      <c r="C14" s="15">
        <v>-18</v>
      </c>
    </row>
    <row r="15" spans="1:3" ht="16" x14ac:dyDescent="0.2">
      <c r="A15" s="14">
        <v>14</v>
      </c>
      <c r="B15" s="15">
        <v>-33</v>
      </c>
      <c r="C15" s="15">
        <v>31</v>
      </c>
    </row>
    <row r="16" spans="1:3" ht="16" x14ac:dyDescent="0.2">
      <c r="A16" s="14">
        <v>15</v>
      </c>
      <c r="B16" s="15">
        <v>20</v>
      </c>
      <c r="C16" s="15">
        <v>-16</v>
      </c>
    </row>
    <row r="17" spans="1:3" ht="16" x14ac:dyDescent="0.2">
      <c r="A17" s="14">
        <v>16</v>
      </c>
      <c r="B17" s="15">
        <v>-3</v>
      </c>
      <c r="C17" s="15">
        <v>14</v>
      </c>
    </row>
    <row r="18" spans="1:3" ht="16" x14ac:dyDescent="0.2">
      <c r="A18" s="14">
        <v>17</v>
      </c>
      <c r="B18" s="15">
        <v>-15</v>
      </c>
      <c r="C18" s="15">
        <v>18</v>
      </c>
    </row>
    <row r="19" spans="1:3" ht="16" x14ac:dyDescent="0.2">
      <c r="A19" s="14">
        <v>18</v>
      </c>
      <c r="B19" s="15">
        <v>12</v>
      </c>
      <c r="C19" s="15">
        <v>17</v>
      </c>
    </row>
    <row r="20" spans="1:3" ht="16" x14ac:dyDescent="0.2">
      <c r="A20" s="14">
        <v>19</v>
      </c>
      <c r="B20" s="15">
        <v>-20</v>
      </c>
      <c r="C20" s="15">
        <v>-11</v>
      </c>
    </row>
    <row r="21" spans="1:3" ht="16" x14ac:dyDescent="0.2">
      <c r="A21" s="14">
        <v>20</v>
      </c>
      <c r="B21" s="15">
        <v>-7</v>
      </c>
      <c r="C21" s="15">
        <v>-22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Question 1</vt:lpstr>
      <vt:lpstr>Question 2</vt:lpstr>
      <vt:lpstr>Question 3</vt:lpstr>
      <vt:lpstr>Question 4</vt:lpstr>
      <vt:lpstr>Question 5</vt:lpstr>
      <vt:lpstr>Question 6</vt:lpstr>
    </vt:vector>
  </TitlesOfParts>
  <Company>Hamline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Beverly</dc:creator>
  <cp:lastModifiedBy>Boden Strafelda</cp:lastModifiedBy>
  <dcterms:created xsi:type="dcterms:W3CDTF">2023-09-18T13:39:57Z</dcterms:created>
  <dcterms:modified xsi:type="dcterms:W3CDTF">2024-09-30T02:47:02Z</dcterms:modified>
</cp:coreProperties>
</file>