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ity of Benton City\"/>
    </mc:Choice>
  </mc:AlternateContent>
  <xr:revisionPtr revIDLastSave="0" documentId="8_{892EE982-1454-4D65-94DD-D4C9CE588C62}" xr6:coauthVersionLast="47" xr6:coauthVersionMax="47" xr10:uidLastSave="{00000000-0000-0000-0000-000000000000}"/>
  <workbookProtection workbookAlgorithmName="SHA-512" workbookHashValue="W0LcCSQ8Tgyz6iWdz9pV9vzJB9Udlj7P8Fa7smvzqzDs0UXBOiIguLHze7zHedN1N4fuy0THOMpAd0ohFG2O8g==" workbookSaltValue="Dzip1WIyBPkx83KGmZloNQ==" workbookSpinCount="100000" lockStructure="1"/>
  <bookViews>
    <workbookView xWindow="-120" yWindow="-120" windowWidth="29040" windowHeight="15720" xr2:uid="{00000000-000D-0000-FFFF-FFFF00000000}"/>
  </bookViews>
  <sheets>
    <sheet name="with updates"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3" i="2" l="1"/>
  <c r="F139" i="2"/>
  <c r="N19" i="2"/>
  <c r="N21" i="2" s="1"/>
  <c r="N55" i="2"/>
  <c r="N40" i="2"/>
  <c r="F127" i="2"/>
  <c r="N115" i="2" l="1"/>
  <c r="N86" i="2"/>
  <c r="F59" i="2"/>
  <c r="N59" i="2" s="1"/>
  <c r="F63" i="2"/>
  <c r="N63" i="2" s="1"/>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<sst xmlns="http://schemas.openxmlformats.org/spreadsheetml/2006/main" count="222" uniqueCount="146">
  <si>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</si>
  <si>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</si>
  <si>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</si>
  <si>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</si>
  <si>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</si>
  <si>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</si>
  <si>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</si>
  <si>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</si>
  <si>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</si>
  <si>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</si>
  <si>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</si>
  <si>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</si>
  <si>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</si>
  <si>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</si>
  <si>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</si>
  <si>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</si>
  <si>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</si>
  <si>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</si>
  <si>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</si>
  <si>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</si>
  <si>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</si>
  <si>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</si>
  <si>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</si>
  <si>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</si>
  <si>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</si>
  <si>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</si>
  <si>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</si>
  <si>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</si>
  <si>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</si>
  <si>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</si>
  <si>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</si>
  <si>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</si>
  <si>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</si>
  <si>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</si>
  <si>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</si>
  <si>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</si>
  <si>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</si>
  <si>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</si>
  <si>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</si>
  <si>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</si>
  <si>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</si>
  <si>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</si>
  <si>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</si>
  <si>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</si>
  <si>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</si>
  <si>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</si>
  <si>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</si>
  <si>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</si>
  <si>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</si>
  <si>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</si>
  <si>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</si>
  <si>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</si>
  <si>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</si>
  <si>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</si>
  <si>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</si>
  <si>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</si>
  <si>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</si>
  <si>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</si>
  <si>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</si>
  <si>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</si>
  <si>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</si>
  <si>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</si>
  <si>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</si>
  <si>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</si>
  <si>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</si>
  <si>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</si>
  <si>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</si>
  <si>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</si>
  <si>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</si>
  <si>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</si>
  <si>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</si>
  <si>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</si>
  <si>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</si>
  <si>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</si>
  <si>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</si>
  <si>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</si>
  <si>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</si>
  <si>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</si>
  <si>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</si>
  <si>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</si>
  <si>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</si>
  <si>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</si>
  <si>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</si>
  <si>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</si>
  <si>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</si>
  <si>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</si>
  <si>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</si>
  <si>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</si>
  <si>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</si>
  <si>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</si>
  <si>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</si>
  <si>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</si>
  <si>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</si>
  <si>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</si>
  <si>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</si>
  <si>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</si>
  <si>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</si>
  <si>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</si>
  <si>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</si>
  <si>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</si>
  <si>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</si>
  <si>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</si>
  <si>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</si>
  <si>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</si>
  <si>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</si>
  <si>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</si>
  <si>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</si>
  <si>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</si>
  <si>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</si>
  <si>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</si>
  <si>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</si>
  <si>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</si>
  <si>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</si>
  <si>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</si>
  <si>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</si>
  <si>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</si>
  <si>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</si>
  <si>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</si>
  <si>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</si>
  <si>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</si>
  <si>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</si>
  <si>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</si>
  <si>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</si>
  <si>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</si>
  <si>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</si>
  <si>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</si>
  <si>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</si>
  <si>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</si>
  <si>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</si>
  <si>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</si>
  <si>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</si>
  <si>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</si>
  <si>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</si>
  <si>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</si>
  <si>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</si>
  <si>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</si>
  <si>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</si>
  <si>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</si>
  <si>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</si>
  <si>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</si>
  <si>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REV 64 007 (9/1/2022)</t>
  </si>
  <si>
    <t>City of Benton City  Example</t>
  </si>
  <si>
    <t>Check with your county assessor to see if they have an estimated amount of new construction value.</t>
  </si>
  <si>
    <t>The current year's state assessed valuation may be available at the first of November. This will depend on when your county assessor submits their ratio reports to the Department of Revenue.</t>
  </si>
  <si>
    <t>If the city adopts a resolution/ordinance authorizing this dollar/percentage of increase over the prior year's levy that will levy all of the banked levy capacity.</t>
  </si>
  <si>
    <t>To levy that banked levy capacity, the city's total levy request amount must represent the amount in cell N79 and N81, plus an additional amount representing the increase capacity due to new construction and stated assessed valuation (cells N10 and N19).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</si>
</sst>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6">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5" fillId="0" borderId="0" xfId="0" applyFont="1" applyAlignment="1" applyProtection="1">
      <alignment horizontal="center"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18" fillId="0" borderId="4" xfId="1" applyNumberFormat="1" applyFont="1" applyFill="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5" fillId="0" borderId="7" xfId="0" applyFont="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8" fillId="0" borderId="1" xfId="0" applyFont="1" applyBorder="1" applyAlignment="1" applyProtection="1">
      <alignment horizontal="lef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8" fillId="0" borderId="0" xfId="0" applyFont="1" applyAlignment="1" applyProtection="1">
      <alignment horizontal="left"/>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20"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0" fontId="1" fillId="0" borderId="0" xfId="0" applyFont="1" applyAlignment="1" applyProtection="1">
      <alignment horizontal="center" vertical="top"/>
      <protection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219075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447675</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69</xdr:row>
          <xdr:rowOff>66675</xdr:rowOff>
        </xdr:from>
        <xdr:to>
          <xdr:col>13</xdr:col>
          <xdr:colOff>228600</xdr:colOff>
          <xdr:row>70</xdr:row>
          <xdr:rowOff>219075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69</xdr:row>
          <xdr:rowOff>66675</xdr:rowOff>
        </xdr:from>
        <xdr:to>
          <xdr:col>14</xdr:col>
          <xdr:colOff>219075</xdr:colOff>
          <xdr:row>70</xdr:row>
          <xdr:rowOff>219075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topLeftCell="A67" zoomScaleNormal="100" workbookViewId="0">
      <selection activeCell="Q100" sqref="Q100"/>
    </sheetView>
  </sheetViews>
  <sheetFormatPr defaultColWidth="8.85546875" defaultRowHeight="12.75" x14ac:dyDescent="0.2"/>
  <cols>
    <col min="1" max="1" width="3.140625" style="2" bestFit="1" customWidth="1"/>
    <col min="2" max="2" width="5.5703125" style="2" bestFit="1" customWidth="1"/>
    <col min="3" max="3" width="11.42578125" style="2" customWidth="1"/>
    <col min="4" max="4" width="7.42578125" style="2" customWidth="1"/>
    <col min="5" max="5" width="10.85546875" style="2" customWidth="1"/>
    <col min="6" max="6" width="11" style="2" customWidth="1"/>
    <col min="7" max="7" width="2.85546875" style="2" customWidth="1"/>
    <col min="8" max="8" width="8.42578125" style="2" customWidth="1"/>
    <col min="9" max="9" width="7.42578125" style="2" customWidth="1"/>
    <col min="10" max="10" width="8.42578125" style="2" customWidth="1"/>
    <col min="11" max="11" width="4.5703125" style="2" customWidth="1"/>
    <col min="12" max="12" width="4.42578125" style="2" customWidth="1"/>
    <col min="13" max="13" width="3.42578125" style="2" customWidth="1"/>
    <col min="14" max="14" width="8" style="2" customWidth="1"/>
    <col min="15" max="15" width="8.5703125" style="2" customWidth="1"/>
    <col min="16" max="16" width="6.85546875" style="2" customWidth="1"/>
    <col min="17" max="17" width="1.5703125" style="2" customWidth="1"/>
    <col min="18" max="18" width="9.140625" style="85" customWidth="1"/>
    <col min="19" max="16384" width="8.85546875" style="2"/>
  </cols>
  <sheetData>
    <row r="1" spans="1:256" ht="18" x14ac:dyDescent="0.25">
      <c r="A1" s="268" t="s">
        <v>0</v>
      </c>
      <c r="B1" s="268"/>
      <c r="C1" s="268"/>
      <c r="D1" s="268"/>
      <c r="E1" s="268"/>
      <c r="F1" s="268"/>
      <c r="G1" s="268"/>
      <c r="H1" s="268"/>
      <c r="I1" s="268"/>
      <c r="J1" s="268"/>
      <c r="K1" s="268"/>
      <c r="L1" s="268"/>
      <c r="M1" s="268"/>
      <c r="N1" s="268"/>
      <c r="O1" s="268"/>
      <c r="P1" s="268"/>
      <c r="Q1" s="268"/>
      <c r="R1" s="1"/>
      <c r="S1" s="130"/>
      <c r="T1" s="130"/>
      <c r="U1" s="130"/>
      <c r="V1" s="130"/>
      <c r="W1" s="130"/>
      <c r="X1" s="130"/>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c r="IV1" s="131"/>
    </row>
    <row r="2" spans="1:256" ht="7.35" customHeight="1" x14ac:dyDescent="0.25">
      <c r="A2" s="269"/>
      <c r="B2" s="269"/>
      <c r="C2" s="269"/>
      <c r="D2" s="269"/>
      <c r="E2" s="269"/>
      <c r="F2" s="269"/>
      <c r="G2" s="269"/>
      <c r="H2" s="269"/>
      <c r="I2" s="269"/>
      <c r="J2" s="269"/>
      <c r="K2" s="269"/>
      <c r="L2" s="269"/>
      <c r="M2" s="269"/>
      <c r="N2" s="269"/>
      <c r="O2" s="269"/>
      <c r="P2" s="269"/>
      <c r="Q2" s="269"/>
      <c r="R2" s="1"/>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c r="IV2" s="131"/>
    </row>
    <row r="3" spans="1:256" ht="18.75" x14ac:dyDescent="0.3">
      <c r="A3" s="153" t="s">
        <v>1</v>
      </c>
      <c r="B3" s="153"/>
      <c r="C3" s="153"/>
      <c r="D3" s="270" t="s">
        <v>141</v>
      </c>
      <c r="E3" s="271"/>
      <c r="F3" s="271"/>
      <c r="G3" s="272"/>
      <c r="H3" s="272"/>
      <c r="I3" s="3"/>
      <c r="J3" s="110">
        <v>2024</v>
      </c>
      <c r="K3" s="273" t="s">
        <v>2</v>
      </c>
      <c r="L3" s="223"/>
      <c r="M3" s="223"/>
      <c r="N3" s="51">
        <f>IF(J3&lt;&gt;"",(J3+1),"")</f>
        <v>2025</v>
      </c>
      <c r="O3" s="274" t="s">
        <v>3</v>
      </c>
      <c r="P3" s="225"/>
      <c r="Q3" s="4"/>
      <c r="R3" s="5"/>
      <c r="S3" s="130"/>
      <c r="T3" s="130"/>
      <c r="U3" s="130"/>
      <c r="V3" s="130"/>
      <c r="W3" s="130"/>
      <c r="X3" s="130"/>
      <c r="Y3" s="130"/>
      <c r="Z3" s="130"/>
      <c r="AA3" s="130"/>
      <c r="AB3" s="130"/>
      <c r="AC3" s="130"/>
      <c r="AD3" s="130"/>
      <c r="AE3" s="130"/>
      <c r="AF3" s="130"/>
      <c r="AG3" s="130"/>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c r="IV3" s="131"/>
    </row>
    <row r="4" spans="1:256" s="100" customFormat="1" ht="20.85" customHeight="1" x14ac:dyDescent="0.2">
      <c r="A4" s="146" t="s">
        <v>4</v>
      </c>
      <c r="B4" s="146"/>
      <c r="C4" s="146"/>
      <c r="D4" s="146"/>
      <c r="E4" s="146"/>
      <c r="F4" s="146"/>
      <c r="G4" s="146"/>
      <c r="H4" s="146"/>
      <c r="I4" s="146"/>
      <c r="J4" s="146"/>
      <c r="K4" s="146"/>
      <c r="L4" s="146"/>
      <c r="M4" s="146"/>
      <c r="N4" s="146"/>
      <c r="O4" s="146"/>
      <c r="P4" s="146"/>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1" t="s">
        <v>6</v>
      </c>
      <c r="C5" s="201"/>
      <c r="D5" s="201"/>
      <c r="E5" s="201"/>
      <c r="F5" s="201"/>
      <c r="G5" s="201"/>
      <c r="H5" s="201"/>
      <c r="I5" s="201"/>
      <c r="J5" s="201"/>
      <c r="K5" s="201"/>
      <c r="L5" s="201"/>
      <c r="M5" s="201"/>
      <c r="N5" s="201"/>
      <c r="O5" s="201"/>
      <c r="P5" s="201"/>
      <c r="Q5" s="202"/>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35" customHeight="1" x14ac:dyDescent="0.2">
      <c r="A6" s="14"/>
      <c r="B6" s="113"/>
      <c r="C6" s="113"/>
      <c r="D6" s="113"/>
      <c r="E6" s="113"/>
      <c r="F6" s="113"/>
      <c r="G6" s="113"/>
      <c r="H6" s="113"/>
      <c r="I6" s="113"/>
      <c r="J6" s="113"/>
      <c r="K6" s="113"/>
      <c r="L6" s="113"/>
      <c r="M6" s="113"/>
      <c r="N6" s="113"/>
      <c r="O6" s="113"/>
      <c r="P6" s="113"/>
      <c r="Q6" s="114"/>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5" t="s">
        <v>7</v>
      </c>
      <c r="C7" s="87">
        <v>2024</v>
      </c>
      <c r="D7" s="125"/>
      <c r="E7" s="170">
        <v>271045.39</v>
      </c>
      <c r="F7" s="170"/>
      <c r="G7" s="115" t="s">
        <v>8</v>
      </c>
      <c r="H7" s="279">
        <v>1.01</v>
      </c>
      <c r="I7" s="280"/>
      <c r="J7" s="280"/>
      <c r="K7" s="132"/>
      <c r="L7" s="149" t="s">
        <v>9</v>
      </c>
      <c r="M7" s="150"/>
      <c r="N7" s="166">
        <f>(E7*H7)</f>
        <v>273755.84000000003</v>
      </c>
      <c r="O7" s="166"/>
      <c r="P7" s="166"/>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1.1" customHeight="1" x14ac:dyDescent="0.2">
      <c r="A8" s="15"/>
      <c r="B8" s="125"/>
      <c r="C8" s="116"/>
      <c r="D8" s="125"/>
      <c r="E8" s="191" t="s">
        <v>10</v>
      </c>
      <c r="F8" s="249"/>
      <c r="G8" s="120"/>
      <c r="H8" s="250" t="s">
        <v>11</v>
      </c>
      <c r="I8" s="250"/>
      <c r="J8" s="250"/>
      <c r="K8" s="17"/>
      <c r="L8" s="17"/>
      <c r="M8" s="120"/>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38" t="s">
        <v>13</v>
      </c>
      <c r="C9" s="238"/>
      <c r="D9" s="238"/>
      <c r="E9" s="238"/>
      <c r="F9" s="238"/>
      <c r="G9" s="238"/>
      <c r="H9" s="238"/>
      <c r="I9" s="238"/>
      <c r="J9" s="238"/>
      <c r="K9" s="238"/>
      <c r="L9" s="238"/>
      <c r="M9" s="238"/>
      <c r="N9" s="238"/>
      <c r="O9" s="238"/>
      <c r="P9" s="238"/>
      <c r="Q9" s="246"/>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28">
        <v>10310780</v>
      </c>
      <c r="C10" s="228"/>
      <c r="D10" s="228"/>
      <c r="E10" s="115" t="s">
        <v>8</v>
      </c>
      <c r="F10" s="276">
        <v>0.71812175770499997</v>
      </c>
      <c r="G10" s="277"/>
      <c r="H10" s="277"/>
      <c r="I10" s="115" t="s">
        <v>14</v>
      </c>
      <c r="J10" s="19">
        <v>1000</v>
      </c>
      <c r="K10" s="20"/>
      <c r="L10" s="149" t="s">
        <v>9</v>
      </c>
      <c r="M10" s="278"/>
      <c r="N10" s="166">
        <f>(B10*F10/1000)</f>
        <v>7404.4</v>
      </c>
      <c r="O10" s="166"/>
      <c r="P10" s="166"/>
      <c r="Q10" s="16"/>
      <c r="R10" s="11" t="s">
        <v>142</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27" t="s">
        <v>15</v>
      </c>
      <c r="C11" s="227"/>
      <c r="D11" s="227"/>
      <c r="E11" s="116"/>
      <c r="F11" s="178" t="s">
        <v>16</v>
      </c>
      <c r="G11" s="259"/>
      <c r="H11" s="259"/>
      <c r="I11" s="116"/>
      <c r="J11" s="116"/>
      <c r="K11" s="116"/>
      <c r="L11" s="116"/>
      <c r="M11" s="22"/>
      <c r="N11" s="116"/>
      <c r="O11" s="116"/>
      <c r="P11" s="116"/>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64" t="s">
        <v>18</v>
      </c>
      <c r="C12" s="258"/>
      <c r="D12" s="258"/>
      <c r="E12" s="258"/>
      <c r="F12" s="258"/>
      <c r="G12" s="258"/>
      <c r="H12" s="258"/>
      <c r="I12" s="258"/>
      <c r="J12" s="258"/>
      <c r="K12" s="258"/>
      <c r="L12" s="258"/>
      <c r="M12" s="258"/>
      <c r="N12" s="258"/>
      <c r="O12" s="258"/>
      <c r="P12" s="258"/>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63"/>
      <c r="C13" s="263"/>
      <c r="D13" s="263"/>
      <c r="E13" s="109" t="s">
        <v>8</v>
      </c>
      <c r="F13" s="260">
        <f>F10</f>
        <v>0.71812175770499997</v>
      </c>
      <c r="G13" s="261"/>
      <c r="H13" s="261"/>
      <c r="I13" s="109" t="s">
        <v>14</v>
      </c>
      <c r="J13" s="102">
        <v>1000</v>
      </c>
      <c r="K13" s="120"/>
      <c r="L13" s="149" t="s">
        <v>9</v>
      </c>
      <c r="M13" s="208"/>
      <c r="N13" s="262">
        <f>(B13*F13/1000)</f>
        <v>0</v>
      </c>
      <c r="O13" s="262"/>
      <c r="P13" s="262"/>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35" customHeight="1" x14ac:dyDescent="0.2">
      <c r="A14" s="21"/>
      <c r="B14" s="120"/>
      <c r="C14" s="116" t="s">
        <v>15</v>
      </c>
      <c r="D14" s="116"/>
      <c r="E14" s="116"/>
      <c r="F14" s="178" t="s">
        <v>16</v>
      </c>
      <c r="G14" s="259"/>
      <c r="H14" s="259"/>
      <c r="I14" s="120"/>
      <c r="J14" s="120"/>
      <c r="K14" s="120"/>
      <c r="L14" s="120"/>
      <c r="M14" s="125"/>
      <c r="N14" s="120"/>
      <c r="O14" s="120"/>
      <c r="P14" s="120"/>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38" t="s">
        <v>20</v>
      </c>
      <c r="C15" s="252"/>
      <c r="D15" s="252"/>
      <c r="E15" s="252"/>
      <c r="F15" s="252"/>
      <c r="G15" s="252"/>
      <c r="H15" s="252"/>
      <c r="I15" s="252"/>
      <c r="J15" s="252"/>
      <c r="K15" s="252"/>
      <c r="L15" s="252"/>
      <c r="M15" s="252"/>
      <c r="N15" s="252"/>
      <c r="O15" s="252"/>
      <c r="P15" s="252"/>
      <c r="Q15" s="253"/>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6" customHeight="1" x14ac:dyDescent="0.2">
      <c r="A16" s="14"/>
      <c r="B16" s="113"/>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28"/>
      <c r="C17" s="228"/>
      <c r="D17" s="228"/>
      <c r="E17" s="115" t="s">
        <v>21</v>
      </c>
      <c r="F17" s="228">
        <v>2490776</v>
      </c>
      <c r="G17" s="254"/>
      <c r="H17" s="254"/>
      <c r="I17" s="28" t="s">
        <v>9</v>
      </c>
      <c r="J17" s="255">
        <f>IF(B17&lt;0,"0",(B17-F17))</f>
        <v>-2490776</v>
      </c>
      <c r="K17" s="256"/>
      <c r="L17" s="256"/>
      <c r="M17" s="256"/>
      <c r="N17" s="257"/>
      <c r="O17" s="257"/>
      <c r="P17" s="257"/>
      <c r="Q17" s="16"/>
      <c r="R17" s="11" t="s">
        <v>143</v>
      </c>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27" t="s">
        <v>22</v>
      </c>
      <c r="C18" s="227"/>
      <c r="D18" s="227"/>
      <c r="E18" s="22"/>
      <c r="F18" s="227" t="s">
        <v>23</v>
      </c>
      <c r="G18" s="227"/>
      <c r="H18" s="227"/>
      <c r="I18" s="116"/>
      <c r="J18" s="178" t="s">
        <v>24</v>
      </c>
      <c r="K18" s="178"/>
      <c r="L18" s="244"/>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34" t="str">
        <f>IF(B17-F17&lt;0,"0",(B17-F17))</f>
        <v>0</v>
      </c>
      <c r="C19" s="234"/>
      <c r="D19" s="234"/>
      <c r="E19" s="115" t="s">
        <v>8</v>
      </c>
      <c r="F19" s="251">
        <f>F10</f>
        <v>0.71812175770499997</v>
      </c>
      <c r="G19" s="235"/>
      <c r="H19" s="235"/>
      <c r="I19" s="115" t="s">
        <v>14</v>
      </c>
      <c r="J19" s="19">
        <v>1000</v>
      </c>
      <c r="K19" s="20"/>
      <c r="L19" s="149" t="s">
        <v>9</v>
      </c>
      <c r="M19" s="150"/>
      <c r="N19" s="166" t="str">
        <f>IF(B17-F17&lt;0,"0",(B19*F19/J19))</f>
        <v>0</v>
      </c>
      <c r="O19" s="166"/>
      <c r="P19" s="166"/>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27" t="s">
        <v>25</v>
      </c>
      <c r="C20" s="227"/>
      <c r="D20" s="227"/>
      <c r="E20" s="22"/>
      <c r="F20" s="178" t="s">
        <v>16</v>
      </c>
      <c r="G20" s="150"/>
      <c r="H20" s="150"/>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64" t="s">
        <v>27</v>
      </c>
      <c r="C21" s="164"/>
      <c r="D21" s="164"/>
      <c r="E21" s="164"/>
      <c r="F21" s="164"/>
      <c r="G21" s="164"/>
      <c r="H21" s="164"/>
      <c r="I21" s="164"/>
      <c r="J21" s="106" t="s">
        <v>28</v>
      </c>
      <c r="K21" s="29"/>
      <c r="L21" s="149" t="s">
        <v>9</v>
      </c>
      <c r="M21" s="150"/>
      <c r="N21" s="166">
        <f>IF(N17&lt;0,(N7+N10),(N7+N10+N13+N19))</f>
        <v>281160.24</v>
      </c>
      <c r="O21" s="166"/>
      <c r="P21" s="166"/>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5.0999999999999996" customHeight="1" x14ac:dyDescent="0.2">
      <c r="A23" s="125"/>
      <c r="B23" s="125"/>
      <c r="C23" s="125"/>
      <c r="D23" s="125"/>
      <c r="E23" s="125"/>
      <c r="F23" s="125"/>
      <c r="G23" s="125"/>
      <c r="H23" s="125"/>
      <c r="I23" s="125"/>
      <c r="J23" s="125"/>
      <c r="K23" s="125"/>
      <c r="L23" s="125"/>
      <c r="M23" s="125"/>
      <c r="N23" s="125"/>
      <c r="O23" s="125"/>
      <c r="P23" s="125"/>
      <c r="Q23" s="125"/>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47" t="s">
        <v>29</v>
      </c>
      <c r="B24" s="201"/>
      <c r="C24" s="201"/>
      <c r="D24" s="201"/>
      <c r="E24" s="201"/>
      <c r="F24" s="201"/>
      <c r="G24" s="201"/>
      <c r="H24" s="201"/>
      <c r="I24" s="201"/>
      <c r="J24" s="201"/>
      <c r="K24" s="201"/>
      <c r="L24" s="201"/>
      <c r="M24" s="201"/>
      <c r="N24" s="201"/>
      <c r="O24" s="201"/>
      <c r="P24" s="201"/>
      <c r="Q24" s="202"/>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5.0999999999999996" customHeight="1" x14ac:dyDescent="0.2">
      <c r="A25" s="112"/>
      <c r="B25" s="113"/>
      <c r="C25" s="113"/>
      <c r="D25" s="113"/>
      <c r="E25" s="113"/>
      <c r="F25" s="113"/>
      <c r="G25" s="113"/>
      <c r="H25" s="113"/>
      <c r="I25" s="113"/>
      <c r="J25" s="113"/>
      <c r="K25" s="113"/>
      <c r="L25" s="113"/>
      <c r="M25" s="113"/>
      <c r="N25" s="113"/>
      <c r="O25" s="113"/>
      <c r="P25" s="113"/>
      <c r="Q25" s="114"/>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38" t="s">
        <v>31</v>
      </c>
      <c r="C26" s="238"/>
      <c r="D26" s="238"/>
      <c r="E26" s="238"/>
      <c r="F26" s="238"/>
      <c r="G26" s="238"/>
      <c r="H26" s="238"/>
      <c r="I26" s="238"/>
      <c r="J26" s="238"/>
      <c r="K26" s="238"/>
      <c r="L26" s="238"/>
      <c r="M26" s="238"/>
      <c r="N26" s="238"/>
      <c r="O26" s="238"/>
      <c r="P26" s="238"/>
      <c r="Q26" s="246"/>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3499999999999996" customHeight="1" x14ac:dyDescent="0.2">
      <c r="A27" s="14"/>
      <c r="B27" s="113"/>
      <c r="C27" s="113"/>
      <c r="D27" s="113"/>
      <c r="E27" s="113"/>
      <c r="F27" s="113"/>
      <c r="G27" s="113"/>
      <c r="H27" s="113"/>
      <c r="I27" s="113"/>
      <c r="J27" s="113"/>
      <c r="K27" s="113"/>
      <c r="L27" s="113"/>
      <c r="M27" s="113"/>
      <c r="N27" s="113"/>
      <c r="O27" s="113"/>
      <c r="P27" s="113"/>
      <c r="Q27" s="114"/>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66">
        <f>SUM(N21)</f>
        <v>281160.24</v>
      </c>
      <c r="C28" s="166"/>
      <c r="D28" s="166"/>
      <c r="E28" s="115" t="s">
        <v>14</v>
      </c>
      <c r="F28" s="229"/>
      <c r="G28" s="248"/>
      <c r="H28" s="248"/>
      <c r="I28" s="115" t="s">
        <v>8</v>
      </c>
      <c r="J28" s="19">
        <v>1000</v>
      </c>
      <c r="K28" s="20"/>
      <c r="L28" s="149" t="s">
        <v>9</v>
      </c>
      <c r="M28" s="150"/>
      <c r="N28" s="174" t="e">
        <f>(B28/F28*1000)</f>
        <v>#DIV/0!</v>
      </c>
      <c r="O28" s="174"/>
      <c r="P28" s="174"/>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27" t="s">
        <v>32</v>
      </c>
      <c r="C29" s="227"/>
      <c r="D29" s="227"/>
      <c r="E29" s="22"/>
      <c r="F29" s="90" t="s">
        <v>33</v>
      </c>
      <c r="G29" s="91"/>
      <c r="H29" s="91"/>
      <c r="I29" s="118"/>
      <c r="J29" s="116"/>
      <c r="K29" s="116"/>
      <c r="L29" s="116"/>
      <c r="M29" s="22"/>
      <c r="N29" s="178"/>
      <c r="O29" s="178"/>
      <c r="P29" s="178"/>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38" t="s">
        <v>35</v>
      </c>
      <c r="C30" s="238"/>
      <c r="D30" s="238"/>
      <c r="E30" s="238"/>
      <c r="F30" s="238"/>
      <c r="G30" s="238"/>
      <c r="H30" s="238"/>
      <c r="I30" s="238"/>
      <c r="J30" s="238"/>
      <c r="K30" s="238"/>
      <c r="L30" s="238"/>
      <c r="M30" s="238"/>
      <c r="N30" s="238"/>
      <c r="O30" s="238"/>
      <c r="P30" s="238"/>
      <c r="Q30" s="246"/>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28"/>
      <c r="C31" s="228"/>
      <c r="D31" s="228"/>
      <c r="E31" s="115" t="s">
        <v>8</v>
      </c>
      <c r="F31" s="174" t="e">
        <f>SUM(N28)</f>
        <v>#DIV/0!</v>
      </c>
      <c r="G31" s="235"/>
      <c r="H31" s="235"/>
      <c r="I31" s="115" t="s">
        <v>14</v>
      </c>
      <c r="J31" s="19">
        <v>1000</v>
      </c>
      <c r="K31" s="20"/>
      <c r="L31" s="149" t="s">
        <v>9</v>
      </c>
      <c r="M31" s="150"/>
      <c r="N31" s="166" t="str">
        <f>IF(ISBLANK(B31),"0",(B31*F31/1000))</f>
        <v>0</v>
      </c>
      <c r="O31" s="166"/>
      <c r="P31" s="166"/>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27" t="s">
        <v>36</v>
      </c>
      <c r="C32" s="227"/>
      <c r="D32" s="227"/>
      <c r="E32" s="22"/>
      <c r="F32" s="178" t="s">
        <v>37</v>
      </c>
      <c r="G32" s="244"/>
      <c r="H32" s="244"/>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64" t="s">
        <v>39</v>
      </c>
      <c r="C33" s="165"/>
      <c r="D33" s="165"/>
      <c r="E33" s="165"/>
      <c r="F33" s="165"/>
      <c r="G33" s="165"/>
      <c r="H33" s="165"/>
      <c r="I33" s="165"/>
      <c r="J33" s="148"/>
      <c r="K33" s="107" t="s">
        <v>40</v>
      </c>
      <c r="L33" s="149" t="s">
        <v>9</v>
      </c>
      <c r="M33" s="150"/>
      <c r="N33" s="166">
        <f>IF(F28&lt;0,(N21),(N21+N31))</f>
        <v>281160.24</v>
      </c>
      <c r="O33" s="166"/>
      <c r="P33" s="166"/>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3499999999999996" customHeight="1" x14ac:dyDescent="0.2">
      <c r="A34" s="30"/>
      <c r="B34" s="135"/>
      <c r="C34" s="135"/>
      <c r="D34" s="135"/>
      <c r="E34" s="135"/>
      <c r="F34" s="135"/>
      <c r="G34" s="135"/>
      <c r="H34" s="135"/>
      <c r="I34" s="135"/>
      <c r="J34" s="135"/>
      <c r="K34" s="135"/>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35" customHeight="1" x14ac:dyDescent="0.2">
      <c r="A35" s="125"/>
      <c r="B35" s="125"/>
      <c r="C35" s="125"/>
      <c r="D35" s="125"/>
      <c r="E35" s="125"/>
      <c r="F35" s="125"/>
      <c r="G35" s="125"/>
      <c r="H35" s="125"/>
      <c r="I35" s="125"/>
      <c r="J35" s="125"/>
      <c r="K35" s="125"/>
      <c r="L35" s="125"/>
      <c r="M35" s="125"/>
      <c r="N35" s="125"/>
      <c r="O35" s="125"/>
      <c r="P35" s="125"/>
      <c r="Q35" s="125"/>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56" t="s">
        <v>42</v>
      </c>
      <c r="C36" s="156"/>
      <c r="D36" s="156"/>
      <c r="E36" s="156"/>
      <c r="F36" s="156"/>
      <c r="G36" s="156"/>
      <c r="H36" s="156"/>
      <c r="I36" s="156"/>
      <c r="J36" s="156"/>
      <c r="K36" s="156"/>
      <c r="L36" s="156"/>
      <c r="M36" s="156"/>
      <c r="N36" s="245"/>
      <c r="O36" s="245"/>
      <c r="P36" s="245"/>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18"/>
      <c r="M37" s="118"/>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0"/>
      <c r="C38" s="240"/>
      <c r="D38" s="115" t="s">
        <v>21</v>
      </c>
      <c r="E38" s="240"/>
      <c r="F38" s="240"/>
      <c r="G38" s="115" t="s">
        <v>21</v>
      </c>
      <c r="H38" s="240"/>
      <c r="I38" s="240"/>
      <c r="J38" s="115" t="s">
        <v>44</v>
      </c>
      <c r="K38" s="241"/>
      <c r="L38" s="241"/>
      <c r="M38" s="40" t="s">
        <v>45</v>
      </c>
      <c r="N38" s="242">
        <f>B38-E38-H38+K38</f>
        <v>0</v>
      </c>
      <c r="O38" s="237"/>
      <c r="P38" s="237"/>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78" t="s">
        <v>46</v>
      </c>
      <c r="C39" s="178"/>
      <c r="D39" s="117"/>
      <c r="E39" s="227" t="s">
        <v>47</v>
      </c>
      <c r="F39" s="227"/>
      <c r="G39" s="117"/>
      <c r="H39" s="227" t="s">
        <v>48</v>
      </c>
      <c r="I39" s="227"/>
      <c r="J39" s="178" t="s">
        <v>49</v>
      </c>
      <c r="K39" s="178"/>
      <c r="L39" s="178"/>
      <c r="M39" s="178"/>
      <c r="N39" s="243" t="s">
        <v>50</v>
      </c>
      <c r="O39" s="243"/>
      <c r="P39" s="243"/>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34">
        <f>F28+B31</f>
        <v>0</v>
      </c>
      <c r="C40" s="234"/>
      <c r="D40" s="234"/>
      <c r="E40" s="28" t="s">
        <v>8</v>
      </c>
      <c r="F40" s="174">
        <f>N38</f>
        <v>0</v>
      </c>
      <c r="G40" s="235"/>
      <c r="H40" s="235"/>
      <c r="I40" s="115" t="s">
        <v>14</v>
      </c>
      <c r="J40" s="19">
        <v>1000</v>
      </c>
      <c r="K40" s="20"/>
      <c r="L40" s="149" t="s">
        <v>9</v>
      </c>
      <c r="M40" s="150"/>
      <c r="N40" s="166">
        <f>(B40*F40/1000)</f>
        <v>0</v>
      </c>
      <c r="O40" s="166"/>
      <c r="P40" s="166"/>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83" t="s">
        <v>51</v>
      </c>
      <c r="C41" s="183"/>
      <c r="D41" s="183"/>
      <c r="E41" s="42"/>
      <c r="F41" s="162" t="s">
        <v>50</v>
      </c>
      <c r="G41" s="167"/>
      <c r="H41" s="167"/>
      <c r="I41" s="42"/>
      <c r="J41" s="42"/>
      <c r="K41" s="42"/>
      <c r="L41" s="42"/>
      <c r="M41" s="42"/>
      <c r="N41" s="183" t="s">
        <v>52</v>
      </c>
      <c r="O41" s="183"/>
      <c r="P41" s="183"/>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2.1" customHeight="1" x14ac:dyDescent="0.2">
      <c r="A42" s="125"/>
      <c r="B42" s="120"/>
      <c r="C42" s="120"/>
      <c r="D42" s="120"/>
      <c r="E42" s="120"/>
      <c r="F42" s="120"/>
      <c r="G42" s="120"/>
      <c r="H42" s="120"/>
      <c r="I42" s="120"/>
      <c r="J42" s="120"/>
      <c r="K42" s="120"/>
      <c r="L42" s="120"/>
      <c r="M42" s="120"/>
      <c r="N42" s="125"/>
      <c r="O42" s="125"/>
      <c r="P42" s="125"/>
      <c r="Q42" s="125"/>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35" customHeight="1" x14ac:dyDescent="0.2">
      <c r="A43" s="125"/>
      <c r="B43" s="163"/>
      <c r="C43" s="163"/>
      <c r="D43" s="163"/>
      <c r="E43" s="163"/>
      <c r="F43" s="163"/>
      <c r="G43" s="163"/>
      <c r="H43" s="163"/>
      <c r="I43" s="163"/>
      <c r="J43" s="163"/>
      <c r="K43" s="163"/>
      <c r="L43" s="163"/>
      <c r="M43" s="163"/>
      <c r="N43" s="125"/>
      <c r="O43" s="125"/>
      <c r="P43" s="125"/>
      <c r="Q43" s="125"/>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56" t="s">
        <v>54</v>
      </c>
      <c r="C44" s="230"/>
      <c r="D44" s="230"/>
      <c r="E44" s="230"/>
      <c r="F44" s="230"/>
      <c r="G44" s="230"/>
      <c r="H44" s="230"/>
      <c r="I44" s="230"/>
      <c r="J44" s="230"/>
      <c r="K44" s="136"/>
      <c r="L44" s="231" t="s">
        <v>9</v>
      </c>
      <c r="M44" s="232"/>
      <c r="N44" s="233">
        <f>MIN(N33,N40)</f>
        <v>0</v>
      </c>
      <c r="O44" s="233"/>
      <c r="P44" s="233"/>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35" customHeight="1" x14ac:dyDescent="0.2">
      <c r="A45" s="15"/>
      <c r="B45" s="125"/>
      <c r="C45" s="125"/>
      <c r="D45" s="125"/>
      <c r="E45" s="125"/>
      <c r="F45" s="125"/>
      <c r="G45" s="125"/>
      <c r="H45" s="125"/>
      <c r="I45" s="125"/>
      <c r="J45" s="125"/>
      <c r="K45" s="125"/>
      <c r="L45" s="125"/>
      <c r="M45" s="125"/>
      <c r="N45" s="125"/>
      <c r="O45" s="125"/>
      <c r="P45" s="125"/>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4.1" customHeight="1" x14ac:dyDescent="0.2">
      <c r="A46" s="15" t="s">
        <v>55</v>
      </c>
      <c r="B46" s="238" t="s">
        <v>56</v>
      </c>
      <c r="C46" s="238"/>
      <c r="D46" s="238"/>
      <c r="E46" s="238"/>
      <c r="F46" s="238"/>
      <c r="G46" s="238"/>
      <c r="H46" s="238"/>
      <c r="I46" s="238"/>
      <c r="J46" s="238"/>
      <c r="K46" s="238"/>
      <c r="L46" s="149" t="s">
        <v>9</v>
      </c>
      <c r="M46" s="150"/>
      <c r="N46" s="236">
        <f>MAX(MIN(N40,(N33-N13)),E7)</f>
        <v>271045.39</v>
      </c>
      <c r="O46" s="237"/>
      <c r="P46" s="237"/>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35" customHeight="1" x14ac:dyDescent="0.2">
      <c r="A47" s="30"/>
      <c r="B47" s="239"/>
      <c r="C47" s="239"/>
      <c r="D47" s="239"/>
      <c r="E47" s="239"/>
      <c r="F47" s="239"/>
      <c r="G47" s="239"/>
      <c r="H47" s="239"/>
      <c r="I47" s="239"/>
      <c r="J47" s="239"/>
      <c r="K47" s="239"/>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35" customHeight="1" x14ac:dyDescent="0.2">
      <c r="A48" s="125"/>
      <c r="B48" s="125"/>
      <c r="C48" s="125"/>
      <c r="D48" s="125"/>
      <c r="E48" s="120"/>
      <c r="F48" s="120"/>
      <c r="G48" s="120"/>
      <c r="H48" s="120"/>
      <c r="I48" s="120"/>
      <c r="J48" s="120"/>
      <c r="K48" s="120"/>
      <c r="L48" s="120"/>
      <c r="M48" s="120"/>
      <c r="N48" s="45"/>
      <c r="O48" s="45"/>
      <c r="P48" s="45"/>
      <c r="Q48" s="125"/>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3" t="s">
        <v>57</v>
      </c>
      <c r="B49" s="156" t="s">
        <v>58</v>
      </c>
      <c r="C49" s="156"/>
      <c r="D49" s="156"/>
      <c r="E49" s="156"/>
      <c r="F49" s="156"/>
      <c r="G49" s="156"/>
      <c r="H49" s="156"/>
      <c r="I49" s="156"/>
      <c r="J49" s="156"/>
      <c r="K49" s="156"/>
      <c r="L49" s="156"/>
      <c r="M49" s="156"/>
      <c r="N49" s="127"/>
      <c r="O49" s="127"/>
      <c r="P49" s="127"/>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64" t="s">
        <v>59</v>
      </c>
      <c r="C50" s="164"/>
      <c r="D50" s="164"/>
      <c r="E50" s="164"/>
      <c r="F50" s="164"/>
      <c r="G50" s="164"/>
      <c r="H50" s="164"/>
      <c r="I50" s="164"/>
      <c r="J50" s="164"/>
      <c r="K50" s="164"/>
      <c r="L50" s="164"/>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64" t="s">
        <v>60</v>
      </c>
      <c r="C51" s="164"/>
      <c r="D51" s="164"/>
      <c r="E51" s="164"/>
      <c r="F51" s="164"/>
      <c r="G51" s="164"/>
      <c r="H51" s="164"/>
      <c r="I51" s="164"/>
      <c r="J51" s="164"/>
      <c r="K51" s="164"/>
      <c r="L51" s="164"/>
      <c r="M51" s="117"/>
      <c r="N51" s="173">
        <f>B40</f>
        <v>0</v>
      </c>
      <c r="O51" s="173"/>
      <c r="P51" s="173"/>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64" t="s">
        <v>61</v>
      </c>
      <c r="C52" s="164"/>
      <c r="D52" s="164"/>
      <c r="E52" s="164"/>
      <c r="F52" s="164"/>
      <c r="G52" s="164"/>
      <c r="H52" s="164"/>
      <c r="I52" s="164"/>
      <c r="J52" s="164"/>
      <c r="K52" s="164"/>
      <c r="L52" s="164"/>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64" t="s">
        <v>62</v>
      </c>
      <c r="C53" s="164"/>
      <c r="D53" s="164"/>
      <c r="E53" s="164"/>
      <c r="F53" s="164"/>
      <c r="G53" s="164"/>
      <c r="H53" s="164"/>
      <c r="I53" s="164"/>
      <c r="J53" s="164"/>
      <c r="K53" s="164"/>
      <c r="L53" s="164"/>
      <c r="M53" s="117"/>
      <c r="N53" s="229"/>
      <c r="O53" s="229"/>
      <c r="P53" s="229"/>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64" t="s">
        <v>63</v>
      </c>
      <c r="C54" s="164"/>
      <c r="D54" s="164"/>
      <c r="E54" s="164"/>
      <c r="F54" s="164"/>
      <c r="G54" s="164"/>
      <c r="H54" s="164"/>
      <c r="I54" s="164"/>
      <c r="J54" s="164"/>
      <c r="K54" s="117"/>
      <c r="L54" s="117"/>
      <c r="M54" s="117"/>
      <c r="N54" s="228"/>
      <c r="O54" s="228"/>
      <c r="P54" s="228"/>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64" t="s">
        <v>64</v>
      </c>
      <c r="C55" s="164"/>
      <c r="D55" s="164"/>
      <c r="E55" s="164"/>
      <c r="F55" s="164"/>
      <c r="G55" s="164"/>
      <c r="H55" s="164"/>
      <c r="I55" s="164"/>
      <c r="J55" s="164"/>
      <c r="K55" s="164" t="s">
        <v>65</v>
      </c>
      <c r="L55" s="164"/>
      <c r="M55" s="117"/>
      <c r="N55" s="173">
        <f>(N51-N53+N54)</f>
        <v>0</v>
      </c>
      <c r="O55" s="173"/>
      <c r="P55" s="173"/>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8.1" customHeight="1" x14ac:dyDescent="0.2">
      <c r="A57" s="125"/>
      <c r="B57" s="125"/>
      <c r="C57" s="125"/>
      <c r="D57" s="125"/>
      <c r="E57" s="125"/>
      <c r="F57" s="125"/>
      <c r="G57" s="125"/>
      <c r="H57" s="125"/>
      <c r="I57" s="125"/>
      <c r="J57" s="125"/>
      <c r="K57" s="125"/>
      <c r="L57" s="125"/>
      <c r="M57" s="125"/>
      <c r="N57" s="125"/>
      <c r="O57" s="125"/>
      <c r="P57" s="125"/>
      <c r="Q57" s="125"/>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28"/>
      <c r="C58" s="128"/>
      <c r="D58" s="128"/>
      <c r="E58" s="128"/>
      <c r="F58" s="12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03"/>
      <c r="C59" s="203"/>
      <c r="D59" s="203"/>
      <c r="E59" s="115" t="s">
        <v>14</v>
      </c>
      <c r="F59" s="173">
        <f>SUM(N55)</f>
        <v>0</v>
      </c>
      <c r="G59" s="173"/>
      <c r="H59" s="173"/>
      <c r="I59" s="28" t="s">
        <v>8</v>
      </c>
      <c r="J59" s="19">
        <v>1000</v>
      </c>
      <c r="K59" s="20"/>
      <c r="L59" s="149" t="s">
        <v>9</v>
      </c>
      <c r="M59" s="177"/>
      <c r="N59" s="174" t="e">
        <f>(B59/F59*1000)</f>
        <v>#DIV/0!</v>
      </c>
      <c r="O59" s="174"/>
      <c r="P59" s="174"/>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78" t="s">
        <v>67</v>
      </c>
      <c r="C60" s="178"/>
      <c r="D60" s="178"/>
      <c r="E60" s="116"/>
      <c r="F60" s="227" t="s">
        <v>68</v>
      </c>
      <c r="G60" s="227"/>
      <c r="H60" s="227"/>
      <c r="I60" s="116"/>
      <c r="J60" s="116"/>
      <c r="K60" s="116"/>
      <c r="L60" s="116"/>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5"/>
      <c r="H61" s="125"/>
      <c r="I61" s="125"/>
      <c r="J61" s="125"/>
      <c r="K61" s="125"/>
      <c r="L61" s="125"/>
      <c r="M61" s="125"/>
      <c r="N61" s="125"/>
      <c r="O61" s="125"/>
      <c r="P61" s="125"/>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4"/>
      <c r="B62" s="117"/>
      <c r="C62" s="117"/>
      <c r="D62" s="117"/>
      <c r="E62" s="117"/>
      <c r="F62" s="117"/>
      <c r="G62" s="117"/>
      <c r="H62" s="117"/>
      <c r="I62" s="117"/>
      <c r="J62" s="117"/>
      <c r="K62" s="117"/>
      <c r="L62" s="117"/>
      <c r="M62" s="117"/>
      <c r="N62" s="117"/>
      <c r="O62" s="117"/>
      <c r="P62" s="125"/>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03"/>
      <c r="C63" s="203"/>
      <c r="D63" s="203"/>
      <c r="E63" s="115" t="s">
        <v>70</v>
      </c>
      <c r="F63" s="173">
        <f>SUM(N55)</f>
        <v>0</v>
      </c>
      <c r="G63" s="173"/>
      <c r="H63" s="173"/>
      <c r="I63" s="28" t="s">
        <v>8</v>
      </c>
      <c r="J63" s="19">
        <v>1000</v>
      </c>
      <c r="K63" s="20"/>
      <c r="L63" s="149" t="s">
        <v>9</v>
      </c>
      <c r="M63" s="177"/>
      <c r="N63" s="174" t="e">
        <f>(B63/F63*1000)</f>
        <v>#DIV/0!</v>
      </c>
      <c r="O63" s="174"/>
      <c r="P63" s="174"/>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2" t="s">
        <v>67</v>
      </c>
      <c r="C64" s="162"/>
      <c r="D64" s="162"/>
      <c r="E64" s="108"/>
      <c r="F64" s="183" t="s">
        <v>68</v>
      </c>
      <c r="G64" s="183"/>
      <c r="H64" s="183"/>
      <c r="I64" s="108"/>
      <c r="J64" s="108"/>
      <c r="K64" s="108"/>
      <c r="L64" s="108"/>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45" t="s">
        <v>140</v>
      </c>
      <c r="C65" s="145"/>
      <c r="D65" s="50"/>
      <c r="E65" s="50"/>
      <c r="F65" s="50"/>
      <c r="G65" s="50"/>
      <c r="H65" s="50"/>
      <c r="I65" s="50"/>
      <c r="J65" s="50"/>
      <c r="K65" s="50"/>
      <c r="L65" s="50"/>
      <c r="M65" s="50"/>
      <c r="N65" s="50"/>
      <c r="O65" s="50"/>
      <c r="P65" s="50" t="s">
        <v>72</v>
      </c>
      <c r="Q65" s="50"/>
      <c r="R65" s="1"/>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1"/>
      <c r="DI65" s="131"/>
      <c r="DJ65" s="131"/>
      <c r="DK65" s="131"/>
      <c r="DL65" s="131"/>
      <c r="DM65" s="131"/>
      <c r="DN65" s="131"/>
      <c r="DO65" s="131"/>
      <c r="DP65" s="131"/>
      <c r="DQ65" s="131"/>
      <c r="DR65" s="131"/>
      <c r="DS65" s="131"/>
      <c r="DT65" s="131"/>
      <c r="DU65" s="131"/>
      <c r="DV65" s="131"/>
      <c r="DW65" s="131"/>
      <c r="DX65" s="131"/>
      <c r="DY65" s="131"/>
      <c r="DZ65" s="131"/>
      <c r="EA65" s="131"/>
      <c r="EB65" s="131"/>
      <c r="EC65" s="131"/>
      <c r="ED65" s="131"/>
      <c r="EE65" s="131"/>
      <c r="EF65" s="131"/>
      <c r="EG65" s="131"/>
      <c r="EH65" s="131"/>
      <c r="EI65" s="131"/>
      <c r="EJ65" s="131"/>
      <c r="EK65" s="131"/>
      <c r="EL65" s="131"/>
      <c r="EM65" s="131"/>
      <c r="EN65" s="131"/>
      <c r="EO65" s="131"/>
      <c r="EP65" s="131"/>
      <c r="EQ65" s="131"/>
      <c r="ER65" s="131"/>
      <c r="ES65" s="131"/>
      <c r="ET65" s="131"/>
      <c r="EU65" s="131"/>
      <c r="EV65" s="131"/>
      <c r="EW65" s="131"/>
      <c r="EX65" s="131"/>
      <c r="EY65" s="131"/>
      <c r="EZ65" s="131"/>
      <c r="FA65" s="131"/>
      <c r="FB65" s="131"/>
      <c r="FC65" s="131"/>
      <c r="FD65" s="131"/>
      <c r="FE65" s="131"/>
      <c r="FF65" s="131"/>
      <c r="FG65" s="131"/>
      <c r="FH65" s="131"/>
      <c r="FI65" s="131"/>
      <c r="FJ65" s="131"/>
      <c r="FK65" s="131"/>
      <c r="FL65" s="131"/>
      <c r="FM65" s="131"/>
      <c r="FN65" s="131"/>
      <c r="FO65" s="131"/>
      <c r="FP65" s="131"/>
      <c r="FQ65" s="131"/>
      <c r="FR65" s="131"/>
      <c r="FS65" s="131"/>
      <c r="FT65" s="131"/>
      <c r="FU65" s="131"/>
      <c r="FV65" s="131"/>
      <c r="FW65" s="131"/>
      <c r="FX65" s="131"/>
      <c r="FY65" s="131"/>
      <c r="FZ65" s="131"/>
      <c r="GA65" s="131"/>
      <c r="GB65" s="131"/>
      <c r="GC65" s="131"/>
      <c r="GD65" s="131"/>
      <c r="GE65" s="131"/>
      <c r="GF65" s="131"/>
      <c r="GG65" s="131"/>
      <c r="GH65" s="131"/>
      <c r="GI65" s="131"/>
      <c r="GJ65" s="131"/>
      <c r="GK65" s="131"/>
      <c r="GL65" s="131"/>
      <c r="GM65" s="131"/>
      <c r="GN65" s="131"/>
      <c r="GO65" s="131"/>
      <c r="GP65" s="131"/>
      <c r="GQ65" s="131"/>
      <c r="GR65" s="131"/>
      <c r="GS65" s="131"/>
      <c r="GT65" s="131"/>
      <c r="GU65" s="131"/>
      <c r="GV65" s="131"/>
      <c r="GW65" s="131"/>
      <c r="GX65" s="131"/>
      <c r="GY65" s="131"/>
      <c r="GZ65" s="131"/>
      <c r="HA65" s="131"/>
      <c r="HB65" s="131"/>
      <c r="HC65" s="131"/>
      <c r="HD65" s="131"/>
      <c r="HE65" s="131"/>
      <c r="HF65" s="131"/>
      <c r="HG65" s="131"/>
      <c r="HH65" s="131"/>
      <c r="HI65" s="131"/>
      <c r="HJ65" s="131"/>
      <c r="HK65" s="131"/>
      <c r="HL65" s="131"/>
      <c r="HM65" s="131"/>
      <c r="HN65" s="131"/>
      <c r="HO65" s="131"/>
      <c r="HP65" s="131"/>
      <c r="HQ65" s="131"/>
      <c r="HR65" s="131"/>
      <c r="HS65" s="131"/>
      <c r="HT65" s="131"/>
      <c r="HU65" s="131"/>
      <c r="HV65" s="131"/>
      <c r="HW65" s="131"/>
      <c r="HX65" s="131"/>
      <c r="HY65" s="131"/>
      <c r="HZ65" s="131"/>
      <c r="IA65" s="131"/>
      <c r="IB65" s="131"/>
      <c r="IC65" s="131"/>
      <c r="ID65" s="131"/>
      <c r="IE65" s="131"/>
      <c r="IF65" s="131"/>
      <c r="IG65" s="131"/>
      <c r="IH65" s="131"/>
      <c r="II65" s="131"/>
      <c r="IJ65" s="131"/>
      <c r="IK65" s="131"/>
      <c r="IL65" s="131"/>
      <c r="IM65" s="131"/>
      <c r="IN65" s="131"/>
      <c r="IO65" s="131"/>
      <c r="IP65" s="131"/>
      <c r="IQ65" s="131"/>
      <c r="IR65" s="131"/>
      <c r="IS65" s="131"/>
      <c r="IT65" s="131"/>
      <c r="IU65" s="131"/>
      <c r="IV65" s="131"/>
    </row>
    <row r="66" spans="1:256" ht="6.6" customHeight="1" x14ac:dyDescent="0.2">
      <c r="A66" s="219"/>
      <c r="B66" s="219"/>
      <c r="C66" s="219"/>
      <c r="D66" s="219"/>
      <c r="E66" s="219"/>
      <c r="F66" s="219"/>
      <c r="G66" s="219"/>
      <c r="H66" s="219"/>
      <c r="I66" s="219"/>
      <c r="J66" s="219"/>
      <c r="K66" s="219"/>
      <c r="L66" s="219"/>
      <c r="M66" s="219"/>
      <c r="N66" s="219"/>
      <c r="O66" s="219"/>
      <c r="P66" s="219"/>
      <c r="Q66" s="219"/>
      <c r="R66" s="1"/>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1"/>
      <c r="DI66" s="131"/>
      <c r="DJ66" s="131"/>
      <c r="DK66" s="131"/>
      <c r="DL66" s="131"/>
      <c r="DM66" s="131"/>
      <c r="DN66" s="131"/>
      <c r="DO66" s="131"/>
      <c r="DP66" s="131"/>
      <c r="DQ66" s="131"/>
      <c r="DR66" s="131"/>
      <c r="DS66" s="131"/>
      <c r="DT66" s="131"/>
      <c r="DU66" s="131"/>
      <c r="DV66" s="131"/>
      <c r="DW66" s="131"/>
      <c r="DX66" s="131"/>
      <c r="DY66" s="131"/>
      <c r="DZ66" s="131"/>
      <c r="EA66" s="131"/>
      <c r="EB66" s="131"/>
      <c r="EC66" s="131"/>
      <c r="ED66" s="131"/>
      <c r="EE66" s="131"/>
      <c r="EF66" s="131"/>
      <c r="EG66" s="131"/>
      <c r="EH66" s="131"/>
      <c r="EI66" s="131"/>
      <c r="EJ66" s="131"/>
      <c r="EK66" s="131"/>
      <c r="EL66" s="131"/>
      <c r="EM66" s="131"/>
      <c r="EN66" s="131"/>
      <c r="EO66" s="131"/>
      <c r="EP66" s="131"/>
      <c r="EQ66" s="131"/>
      <c r="ER66" s="131"/>
      <c r="ES66" s="131"/>
      <c r="ET66" s="131"/>
      <c r="EU66" s="131"/>
      <c r="EV66" s="131"/>
      <c r="EW66" s="131"/>
      <c r="EX66" s="131"/>
      <c r="EY66" s="131"/>
      <c r="EZ66" s="131"/>
      <c r="FA66" s="131"/>
      <c r="FB66" s="131"/>
      <c r="FC66" s="131"/>
      <c r="FD66" s="131"/>
      <c r="FE66" s="131"/>
      <c r="FF66" s="131"/>
      <c r="FG66" s="131"/>
      <c r="FH66" s="131"/>
      <c r="FI66" s="131"/>
      <c r="FJ66" s="131"/>
      <c r="FK66" s="131"/>
      <c r="FL66" s="131"/>
      <c r="FM66" s="131"/>
      <c r="FN66" s="131"/>
      <c r="FO66" s="131"/>
      <c r="FP66" s="131"/>
      <c r="FQ66" s="131"/>
      <c r="FR66" s="131"/>
      <c r="FS66" s="131"/>
      <c r="FT66" s="131"/>
      <c r="FU66" s="131"/>
      <c r="FV66" s="131"/>
      <c r="FW66" s="131"/>
      <c r="FX66" s="131"/>
      <c r="FY66" s="131"/>
      <c r="FZ66" s="131"/>
      <c r="GA66" s="131"/>
      <c r="GB66" s="131"/>
      <c r="GC66" s="131"/>
      <c r="GD66" s="131"/>
      <c r="GE66" s="131"/>
      <c r="GF66" s="131"/>
      <c r="GG66" s="131"/>
      <c r="GH66" s="131"/>
      <c r="GI66" s="131"/>
      <c r="GJ66" s="131"/>
      <c r="GK66" s="131"/>
      <c r="GL66" s="131"/>
      <c r="GM66" s="131"/>
      <c r="GN66" s="131"/>
      <c r="GO66" s="131"/>
      <c r="GP66" s="131"/>
      <c r="GQ66" s="131"/>
      <c r="GR66" s="131"/>
      <c r="GS66" s="131"/>
      <c r="GT66" s="131"/>
      <c r="GU66" s="131"/>
      <c r="GV66" s="131"/>
      <c r="GW66" s="131"/>
      <c r="GX66" s="131"/>
      <c r="GY66" s="131"/>
      <c r="GZ66" s="131"/>
      <c r="HA66" s="131"/>
      <c r="HB66" s="131"/>
      <c r="HC66" s="131"/>
      <c r="HD66" s="131"/>
      <c r="HE66" s="131"/>
      <c r="HF66" s="131"/>
      <c r="HG66" s="131"/>
      <c r="HH66" s="131"/>
      <c r="HI66" s="131"/>
      <c r="HJ66" s="131"/>
      <c r="HK66" s="131"/>
      <c r="HL66" s="131"/>
      <c r="HM66" s="131"/>
      <c r="HN66" s="131"/>
      <c r="HO66" s="131"/>
      <c r="HP66" s="131"/>
      <c r="HQ66" s="131"/>
      <c r="HR66" s="131"/>
      <c r="HS66" s="131"/>
      <c r="HT66" s="131"/>
      <c r="HU66" s="131"/>
      <c r="HV66" s="131"/>
      <c r="HW66" s="131"/>
      <c r="HX66" s="131"/>
      <c r="HY66" s="131"/>
      <c r="HZ66" s="131"/>
      <c r="IA66" s="131"/>
      <c r="IB66" s="131"/>
      <c r="IC66" s="131"/>
      <c r="ID66" s="131"/>
      <c r="IE66" s="131"/>
      <c r="IF66" s="131"/>
      <c r="IG66" s="131"/>
      <c r="IH66" s="131"/>
      <c r="II66" s="131"/>
      <c r="IJ66" s="131"/>
      <c r="IK66" s="131"/>
      <c r="IL66" s="131"/>
      <c r="IM66" s="131"/>
      <c r="IN66" s="131"/>
      <c r="IO66" s="131"/>
      <c r="IP66" s="131"/>
      <c r="IQ66" s="131"/>
      <c r="IR66" s="131"/>
      <c r="IS66" s="131"/>
      <c r="IT66" s="131"/>
      <c r="IU66" s="131"/>
      <c r="IV66" s="131"/>
    </row>
    <row r="67" spans="1:256" ht="24" customHeight="1" x14ac:dyDescent="0.3">
      <c r="A67" s="153" t="s">
        <v>1</v>
      </c>
      <c r="B67" s="153"/>
      <c r="C67" s="153"/>
      <c r="D67" s="220" t="str">
        <f>(D3)</f>
        <v>City of Benton City  Example</v>
      </c>
      <c r="E67" s="220"/>
      <c r="F67" s="220"/>
      <c r="G67" s="221"/>
      <c r="H67" s="221"/>
      <c r="I67" s="3"/>
      <c r="J67" s="51">
        <f>(J3)</f>
        <v>2024</v>
      </c>
      <c r="K67" s="222" t="s">
        <v>73</v>
      </c>
      <c r="L67" s="223"/>
      <c r="M67" s="223"/>
      <c r="N67" s="52">
        <f>(N3)</f>
        <v>2025</v>
      </c>
      <c r="O67" s="224" t="s">
        <v>3</v>
      </c>
      <c r="P67" s="225"/>
      <c r="Q67" s="4"/>
      <c r="R67" s="5"/>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1"/>
      <c r="DI67" s="131"/>
      <c r="DJ67" s="131"/>
      <c r="DK67" s="131"/>
      <c r="DL67" s="131"/>
      <c r="DM67" s="131"/>
      <c r="DN67" s="131"/>
      <c r="DO67" s="131"/>
      <c r="DP67" s="131"/>
      <c r="DQ67" s="131"/>
      <c r="DR67" s="131"/>
      <c r="DS67" s="131"/>
      <c r="DT67" s="131"/>
      <c r="DU67" s="131"/>
      <c r="DV67" s="131"/>
      <c r="DW67" s="131"/>
      <c r="DX67" s="131"/>
      <c r="DY67" s="131"/>
      <c r="DZ67" s="131"/>
      <c r="EA67" s="131"/>
      <c r="EB67" s="131"/>
      <c r="EC67" s="131"/>
      <c r="ED67" s="131"/>
      <c r="EE67" s="131"/>
      <c r="EF67" s="131"/>
      <c r="EG67" s="131"/>
      <c r="EH67" s="131"/>
      <c r="EI67" s="131"/>
      <c r="EJ67" s="131"/>
      <c r="EK67" s="131"/>
      <c r="EL67" s="131"/>
      <c r="EM67" s="131"/>
      <c r="EN67" s="131"/>
      <c r="EO67" s="131"/>
      <c r="EP67" s="131"/>
      <c r="EQ67" s="131"/>
      <c r="ER67" s="131"/>
      <c r="ES67" s="131"/>
      <c r="ET67" s="131"/>
      <c r="EU67" s="131"/>
      <c r="EV67" s="131"/>
      <c r="EW67" s="131"/>
      <c r="EX67" s="131"/>
      <c r="EY67" s="131"/>
      <c r="EZ67" s="131"/>
      <c r="FA67" s="131"/>
      <c r="FB67" s="131"/>
      <c r="FC67" s="131"/>
      <c r="FD67" s="131"/>
      <c r="FE67" s="131"/>
      <c r="FF67" s="131"/>
      <c r="FG67" s="131"/>
      <c r="FH67" s="131"/>
      <c r="FI67" s="131"/>
      <c r="FJ67" s="131"/>
      <c r="FK67" s="131"/>
      <c r="FL67" s="131"/>
      <c r="FM67" s="131"/>
      <c r="FN67" s="131"/>
      <c r="FO67" s="131"/>
      <c r="FP67" s="131"/>
      <c r="FQ67" s="131"/>
      <c r="FR67" s="131"/>
      <c r="FS67" s="131"/>
      <c r="FT67" s="131"/>
      <c r="FU67" s="131"/>
      <c r="FV67" s="131"/>
      <c r="FW67" s="131"/>
      <c r="FX67" s="131"/>
      <c r="FY67" s="131"/>
      <c r="FZ67" s="131"/>
      <c r="GA67" s="131"/>
      <c r="GB67" s="131"/>
      <c r="GC67" s="131"/>
      <c r="GD67" s="131"/>
      <c r="GE67" s="131"/>
      <c r="GF67" s="131"/>
      <c r="GG67" s="131"/>
      <c r="GH67" s="131"/>
      <c r="GI67" s="131"/>
      <c r="GJ67" s="131"/>
      <c r="GK67" s="131"/>
      <c r="GL67" s="131"/>
      <c r="GM67" s="131"/>
      <c r="GN67" s="131"/>
      <c r="GO67" s="131"/>
      <c r="GP67" s="131"/>
      <c r="GQ67" s="131"/>
      <c r="GR67" s="131"/>
      <c r="GS67" s="131"/>
      <c r="GT67" s="131"/>
      <c r="GU67" s="131"/>
      <c r="GV67" s="131"/>
      <c r="GW67" s="131"/>
      <c r="GX67" s="131"/>
      <c r="GY67" s="131"/>
      <c r="GZ67" s="131"/>
      <c r="HA67" s="131"/>
      <c r="HB67" s="131"/>
      <c r="HC67" s="131"/>
      <c r="HD67" s="131"/>
      <c r="HE67" s="131"/>
      <c r="HF67" s="131"/>
      <c r="HG67" s="131"/>
      <c r="HH67" s="131"/>
      <c r="HI67" s="131"/>
      <c r="HJ67" s="131"/>
      <c r="HK67" s="131"/>
      <c r="HL67" s="131"/>
      <c r="HM67" s="131"/>
      <c r="HN67" s="131"/>
      <c r="HO67" s="131"/>
      <c r="HP67" s="131"/>
      <c r="HQ67" s="131"/>
      <c r="HR67" s="131"/>
      <c r="HS67" s="131"/>
      <c r="HT67" s="131"/>
      <c r="HU67" s="131"/>
      <c r="HV67" s="131"/>
      <c r="HW67" s="131"/>
      <c r="HX67" s="131"/>
      <c r="HY67" s="131"/>
      <c r="HZ67" s="131"/>
      <c r="IA67" s="131"/>
      <c r="IB67" s="131"/>
      <c r="IC67" s="131"/>
      <c r="ID67" s="131"/>
      <c r="IE67" s="131"/>
      <c r="IF67" s="131"/>
      <c r="IG67" s="131"/>
      <c r="IH67" s="131"/>
      <c r="II67" s="131"/>
      <c r="IJ67" s="131"/>
      <c r="IK67" s="131"/>
      <c r="IL67" s="131"/>
      <c r="IM67" s="131"/>
      <c r="IN67" s="131"/>
      <c r="IO67" s="131"/>
      <c r="IP67" s="131"/>
      <c r="IQ67" s="131"/>
      <c r="IR67" s="131"/>
      <c r="IS67" s="131"/>
      <c r="IT67" s="131"/>
      <c r="IU67" s="131"/>
      <c r="IV67" s="131"/>
    </row>
    <row r="68" spans="1:256" ht="15" x14ac:dyDescent="0.2">
      <c r="A68" s="226"/>
      <c r="B68" s="226"/>
      <c r="C68" s="226"/>
      <c r="D68" s="226"/>
      <c r="E68" s="226"/>
      <c r="F68" s="226"/>
      <c r="G68" s="226"/>
      <c r="H68" s="226"/>
      <c r="I68" s="226"/>
      <c r="J68" s="226"/>
      <c r="K68" s="226"/>
      <c r="L68" s="226"/>
      <c r="M68" s="226"/>
      <c r="N68" s="226"/>
      <c r="O68" s="226"/>
      <c r="P68" s="226"/>
      <c r="Q68" s="226"/>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09" t="s">
        <v>74</v>
      </c>
      <c r="B69" s="210"/>
      <c r="C69" s="210"/>
      <c r="D69" s="211" t="s">
        <v>75</v>
      </c>
      <c r="E69" s="212"/>
      <c r="F69" s="212"/>
      <c r="G69" s="212"/>
      <c r="H69" s="213"/>
      <c r="I69" s="53"/>
      <c r="J69" s="53"/>
      <c r="K69" s="121"/>
      <c r="L69" s="54"/>
      <c r="M69" s="55"/>
      <c r="N69" s="56"/>
      <c r="O69" s="57"/>
      <c r="P69" s="58"/>
      <c r="Q69" s="59"/>
      <c r="R69" s="5"/>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1"/>
      <c r="DI69" s="131"/>
      <c r="DJ69" s="131"/>
      <c r="DK69" s="131"/>
      <c r="DL69" s="131"/>
      <c r="DM69" s="131"/>
      <c r="DN69" s="131"/>
      <c r="DO69" s="131"/>
      <c r="DP69" s="131"/>
      <c r="DQ69" s="131"/>
      <c r="DR69" s="131"/>
      <c r="DS69" s="131"/>
      <c r="DT69" s="131"/>
      <c r="DU69" s="131"/>
      <c r="DV69" s="131"/>
      <c r="DW69" s="131"/>
      <c r="DX69" s="131"/>
      <c r="DY69" s="131"/>
      <c r="DZ69" s="131"/>
      <c r="EA69" s="131"/>
      <c r="EB69" s="131"/>
      <c r="EC69" s="131"/>
      <c r="ED69" s="131"/>
      <c r="EE69" s="131"/>
      <c r="EF69" s="131"/>
      <c r="EG69" s="131"/>
      <c r="EH69" s="131"/>
      <c r="EI69" s="131"/>
      <c r="EJ69" s="131"/>
      <c r="EK69" s="131"/>
      <c r="EL69" s="131"/>
      <c r="EM69" s="131"/>
      <c r="EN69" s="131"/>
      <c r="EO69" s="131"/>
      <c r="EP69" s="131"/>
      <c r="EQ69" s="131"/>
      <c r="ER69" s="131"/>
      <c r="ES69" s="131"/>
      <c r="ET69" s="131"/>
      <c r="EU69" s="131"/>
      <c r="EV69" s="131"/>
      <c r="EW69" s="131"/>
      <c r="EX69" s="131"/>
      <c r="EY69" s="131"/>
      <c r="EZ69" s="131"/>
      <c r="FA69" s="131"/>
      <c r="FB69" s="131"/>
      <c r="FC69" s="131"/>
      <c r="FD69" s="131"/>
      <c r="FE69" s="131"/>
      <c r="FF69" s="131"/>
      <c r="FG69" s="131"/>
      <c r="FH69" s="131"/>
      <c r="FI69" s="131"/>
      <c r="FJ69" s="131"/>
      <c r="FK69" s="131"/>
      <c r="FL69" s="131"/>
      <c r="FM69" s="131"/>
      <c r="FN69" s="131"/>
      <c r="FO69" s="131"/>
      <c r="FP69" s="131"/>
      <c r="FQ69" s="131"/>
      <c r="FR69" s="131"/>
      <c r="FS69" s="131"/>
      <c r="FT69" s="131"/>
      <c r="FU69" s="131"/>
      <c r="FV69" s="131"/>
      <c r="FW69" s="131"/>
      <c r="FX69" s="131"/>
      <c r="FY69" s="131"/>
      <c r="FZ69" s="131"/>
      <c r="GA69" s="131"/>
      <c r="GB69" s="131"/>
      <c r="GC69" s="131"/>
      <c r="GD69" s="131"/>
      <c r="GE69" s="131"/>
      <c r="GF69" s="131"/>
      <c r="GG69" s="131"/>
      <c r="GH69" s="131"/>
      <c r="GI69" s="131"/>
      <c r="GJ69" s="131"/>
      <c r="GK69" s="131"/>
      <c r="GL69" s="131"/>
      <c r="GM69" s="131"/>
      <c r="GN69" s="131"/>
      <c r="GO69" s="131"/>
      <c r="GP69" s="131"/>
      <c r="GQ69" s="131"/>
      <c r="GR69" s="131"/>
      <c r="GS69" s="131"/>
      <c r="GT69" s="131"/>
      <c r="GU69" s="131"/>
      <c r="GV69" s="131"/>
      <c r="GW69" s="131"/>
      <c r="GX69" s="131"/>
      <c r="GY69" s="131"/>
      <c r="GZ69" s="131"/>
      <c r="HA69" s="131"/>
      <c r="HB69" s="131"/>
      <c r="HC69" s="131"/>
      <c r="HD69" s="131"/>
      <c r="HE69" s="131"/>
      <c r="HF69" s="131"/>
      <c r="HG69" s="131"/>
      <c r="HH69" s="131"/>
      <c r="HI69" s="131"/>
      <c r="HJ69" s="131"/>
      <c r="HK69" s="131"/>
      <c r="HL69" s="131"/>
      <c r="HM69" s="131"/>
      <c r="HN69" s="131"/>
      <c r="HO69" s="131"/>
      <c r="HP69" s="131"/>
      <c r="HQ69" s="131"/>
      <c r="HR69" s="131"/>
      <c r="HS69" s="131"/>
      <c r="HT69" s="131"/>
      <c r="HU69" s="131"/>
      <c r="HV69" s="131"/>
      <c r="HW69" s="131"/>
      <c r="HX69" s="131"/>
      <c r="HY69" s="131"/>
      <c r="HZ69" s="131"/>
      <c r="IA69" s="131"/>
      <c r="IB69" s="131"/>
      <c r="IC69" s="131"/>
      <c r="ID69" s="131"/>
      <c r="IE69" s="131"/>
      <c r="IF69" s="131"/>
      <c r="IG69" s="131"/>
      <c r="IH69" s="131"/>
      <c r="II69" s="131"/>
      <c r="IJ69" s="131"/>
      <c r="IK69" s="131"/>
      <c r="IL69" s="131"/>
      <c r="IM69" s="131"/>
      <c r="IN69" s="131"/>
      <c r="IO69" s="131"/>
      <c r="IP69" s="131"/>
      <c r="IQ69" s="131"/>
      <c r="IR69" s="131"/>
      <c r="IS69" s="131"/>
      <c r="IT69" s="131"/>
      <c r="IU69" s="131"/>
      <c r="IV69" s="131"/>
    </row>
    <row r="70" spans="1:256" ht="1.35"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198" t="s">
        <v>76</v>
      </c>
      <c r="B71" s="238"/>
      <c r="C71" s="238"/>
      <c r="D71" s="238"/>
      <c r="E71" s="238"/>
      <c r="F71" s="238"/>
      <c r="G71" s="238"/>
      <c r="H71" s="238"/>
      <c r="I71" s="238"/>
      <c r="J71" s="238"/>
      <c r="K71" s="238"/>
      <c r="L71" s="275" t="s">
        <v>77</v>
      </c>
      <c r="M71" s="275"/>
      <c r="N71" s="275"/>
      <c r="O71" s="62"/>
      <c r="P71" s="62"/>
      <c r="Q71" s="63"/>
      <c r="R71" s="64"/>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1"/>
      <c r="DI71" s="131"/>
      <c r="DJ71" s="131"/>
      <c r="DK71" s="131"/>
      <c r="DL71" s="131"/>
      <c r="DM71" s="131"/>
      <c r="DN71" s="131"/>
      <c r="DO71" s="131"/>
      <c r="DP71" s="131"/>
      <c r="DQ71" s="131"/>
      <c r="DR71" s="131"/>
      <c r="DS71" s="131"/>
      <c r="DT71" s="131"/>
      <c r="DU71" s="131"/>
      <c r="DV71" s="131"/>
      <c r="DW71" s="131"/>
      <c r="DX71" s="131"/>
      <c r="DY71" s="131"/>
      <c r="DZ71" s="131"/>
      <c r="EA71" s="131"/>
      <c r="EB71" s="131"/>
      <c r="EC71" s="131"/>
      <c r="ED71" s="131"/>
      <c r="EE71" s="131"/>
      <c r="EF71" s="131"/>
      <c r="EG71" s="131"/>
      <c r="EH71" s="131"/>
      <c r="EI71" s="131"/>
      <c r="EJ71" s="131"/>
      <c r="EK71" s="131"/>
      <c r="EL71" s="131"/>
      <c r="EM71" s="131"/>
      <c r="EN71" s="131"/>
      <c r="EO71" s="131"/>
      <c r="EP71" s="131"/>
      <c r="EQ71" s="131"/>
      <c r="ER71" s="131"/>
      <c r="ES71" s="131"/>
      <c r="ET71" s="131"/>
      <c r="EU71" s="131"/>
      <c r="EV71" s="131"/>
      <c r="EW71" s="131"/>
      <c r="EX71" s="131"/>
      <c r="EY71" s="131"/>
      <c r="EZ71" s="131"/>
      <c r="FA71" s="131"/>
      <c r="FB71" s="131"/>
      <c r="FC71" s="131"/>
      <c r="FD71" s="131"/>
      <c r="FE71" s="131"/>
      <c r="FF71" s="131"/>
      <c r="FG71" s="131"/>
      <c r="FH71" s="131"/>
      <c r="FI71" s="131"/>
      <c r="FJ71" s="131"/>
      <c r="FK71" s="131"/>
      <c r="FL71" s="131"/>
      <c r="FM71" s="131"/>
      <c r="FN71" s="131"/>
      <c r="FO71" s="131"/>
      <c r="FP71" s="131"/>
      <c r="FQ71" s="131"/>
      <c r="FR71" s="131"/>
      <c r="FS71" s="131"/>
      <c r="FT71" s="131"/>
      <c r="FU71" s="131"/>
      <c r="FV71" s="131"/>
      <c r="FW71" s="131"/>
      <c r="FX71" s="131"/>
      <c r="FY71" s="131"/>
      <c r="FZ71" s="131"/>
      <c r="GA71" s="131"/>
      <c r="GB71" s="131"/>
      <c r="GC71" s="131"/>
      <c r="GD71" s="131"/>
      <c r="GE71" s="131"/>
      <c r="GF71" s="131"/>
      <c r="GG71" s="131"/>
      <c r="GH71" s="131"/>
      <c r="GI71" s="131"/>
      <c r="GJ71" s="131"/>
      <c r="GK71" s="131"/>
      <c r="GL71" s="131"/>
      <c r="GM71" s="131"/>
      <c r="GN71" s="131"/>
      <c r="GO71" s="131"/>
      <c r="GP71" s="131"/>
      <c r="GQ71" s="131"/>
      <c r="GR71" s="131"/>
      <c r="GS71" s="131"/>
      <c r="GT71" s="131"/>
      <c r="GU71" s="131"/>
      <c r="GV71" s="131"/>
      <c r="GW71" s="131"/>
      <c r="GX71" s="131"/>
      <c r="GY71" s="131"/>
      <c r="GZ71" s="131"/>
      <c r="HA71" s="131"/>
      <c r="HB71" s="131"/>
      <c r="HC71" s="131"/>
      <c r="HD71" s="131"/>
      <c r="HE71" s="131"/>
      <c r="HF71" s="131"/>
      <c r="HG71" s="131"/>
      <c r="HH71" s="131"/>
      <c r="HI71" s="131"/>
      <c r="HJ71" s="131"/>
      <c r="HK71" s="131"/>
      <c r="HL71" s="131"/>
      <c r="HM71" s="131"/>
      <c r="HN71" s="131"/>
      <c r="HO71" s="131"/>
      <c r="HP71" s="131"/>
      <c r="HQ71" s="131"/>
      <c r="HR71" s="131"/>
      <c r="HS71" s="131"/>
      <c r="HT71" s="131"/>
      <c r="HU71" s="131"/>
      <c r="HV71" s="131"/>
      <c r="HW71" s="131"/>
      <c r="HX71" s="131"/>
      <c r="HY71" s="131"/>
      <c r="HZ71" s="131"/>
      <c r="IA71" s="131"/>
      <c r="IB71" s="131"/>
      <c r="IC71" s="131"/>
      <c r="ID71" s="131"/>
      <c r="IE71" s="131"/>
      <c r="IF71" s="131"/>
      <c r="IG71" s="131"/>
      <c r="IH71" s="131"/>
      <c r="II71" s="131"/>
      <c r="IJ71" s="131"/>
      <c r="IK71" s="131"/>
      <c r="IL71" s="131"/>
      <c r="IM71" s="131"/>
      <c r="IN71" s="131"/>
      <c r="IO71" s="131"/>
      <c r="IP71" s="131"/>
      <c r="IQ71" s="131"/>
      <c r="IR71" s="131"/>
      <c r="IS71" s="131"/>
      <c r="IT71" s="131"/>
      <c r="IU71" s="131"/>
      <c r="IV71" s="131"/>
    </row>
    <row r="72" spans="1:256" ht="2.1" customHeight="1" x14ac:dyDescent="0.2">
      <c r="A72" s="214"/>
      <c r="B72" s="215"/>
      <c r="C72" s="215"/>
      <c r="D72" s="215"/>
      <c r="E72" s="215"/>
      <c r="F72" s="215"/>
      <c r="G72" s="215"/>
      <c r="H72" s="215"/>
      <c r="I72" s="215"/>
      <c r="J72" s="215"/>
      <c r="K72" s="215"/>
      <c r="L72" s="215"/>
      <c r="M72" s="215"/>
      <c r="N72" s="215"/>
      <c r="O72" s="215"/>
      <c r="P72" s="215"/>
      <c r="Q72" s="216"/>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198" t="s">
        <v>78</v>
      </c>
      <c r="B73" s="150"/>
      <c r="C73" s="150"/>
      <c r="D73" s="150"/>
      <c r="E73" s="150"/>
      <c r="F73" s="150"/>
      <c r="G73" s="150"/>
      <c r="H73" s="150"/>
      <c r="I73" s="150"/>
      <c r="J73" s="150"/>
      <c r="K73" s="150"/>
      <c r="L73" s="206" t="s">
        <v>79</v>
      </c>
      <c r="M73" s="206"/>
      <c r="N73" s="206"/>
      <c r="O73" s="206"/>
      <c r="P73" s="111"/>
      <c r="Q73" s="63"/>
      <c r="R73" s="64"/>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1"/>
      <c r="DI73" s="131"/>
      <c r="DJ73" s="131"/>
      <c r="DK73" s="131"/>
      <c r="DL73" s="131"/>
      <c r="DM73" s="131"/>
      <c r="DN73" s="131"/>
      <c r="DO73" s="131"/>
      <c r="DP73" s="131"/>
      <c r="DQ73" s="131"/>
      <c r="DR73" s="131"/>
      <c r="DS73" s="131"/>
      <c r="DT73" s="131"/>
      <c r="DU73" s="131"/>
      <c r="DV73" s="131"/>
      <c r="DW73" s="131"/>
      <c r="DX73" s="131"/>
      <c r="DY73" s="131"/>
      <c r="DZ73" s="131"/>
      <c r="EA73" s="131"/>
      <c r="EB73" s="131"/>
      <c r="EC73" s="131"/>
      <c r="ED73" s="131"/>
      <c r="EE73" s="131"/>
      <c r="EF73" s="131"/>
      <c r="EG73" s="131"/>
      <c r="EH73" s="131"/>
      <c r="EI73" s="131"/>
      <c r="EJ73" s="131"/>
      <c r="EK73" s="131"/>
      <c r="EL73" s="131"/>
      <c r="EM73" s="131"/>
      <c r="EN73" s="131"/>
      <c r="EO73" s="131"/>
      <c r="EP73" s="131"/>
      <c r="EQ73" s="131"/>
      <c r="ER73" s="131"/>
      <c r="ES73" s="131"/>
      <c r="ET73" s="131"/>
      <c r="EU73" s="131"/>
      <c r="EV73" s="131"/>
      <c r="EW73" s="131"/>
      <c r="EX73" s="131"/>
      <c r="EY73" s="131"/>
      <c r="EZ73" s="131"/>
      <c r="FA73" s="131"/>
      <c r="FB73" s="131"/>
      <c r="FC73" s="131"/>
      <c r="FD73" s="131"/>
      <c r="FE73" s="131"/>
      <c r="FF73" s="131"/>
      <c r="FG73" s="131"/>
      <c r="FH73" s="131"/>
      <c r="FI73" s="131"/>
      <c r="FJ73" s="131"/>
      <c r="FK73" s="131"/>
      <c r="FL73" s="131"/>
      <c r="FM73" s="131"/>
      <c r="FN73" s="131"/>
      <c r="FO73" s="131"/>
      <c r="FP73" s="131"/>
      <c r="FQ73" s="131"/>
      <c r="FR73" s="131"/>
      <c r="FS73" s="131"/>
      <c r="FT73" s="131"/>
      <c r="FU73" s="131"/>
      <c r="FV73" s="131"/>
      <c r="FW73" s="131"/>
      <c r="FX73" s="131"/>
      <c r="FY73" s="131"/>
      <c r="FZ73" s="131"/>
      <c r="GA73" s="131"/>
      <c r="GB73" s="131"/>
      <c r="GC73" s="131"/>
      <c r="GD73" s="131"/>
      <c r="GE73" s="131"/>
      <c r="GF73" s="131"/>
      <c r="GG73" s="131"/>
      <c r="GH73" s="131"/>
      <c r="GI73" s="131"/>
      <c r="GJ73" s="131"/>
      <c r="GK73" s="131"/>
      <c r="GL73" s="131"/>
      <c r="GM73" s="131"/>
      <c r="GN73" s="131"/>
      <c r="GO73" s="131"/>
      <c r="GP73" s="131"/>
      <c r="GQ73" s="131"/>
      <c r="GR73" s="131"/>
      <c r="GS73" s="131"/>
      <c r="GT73" s="131"/>
      <c r="GU73" s="131"/>
      <c r="GV73" s="131"/>
      <c r="GW73" s="131"/>
      <c r="GX73" s="131"/>
      <c r="GY73" s="131"/>
      <c r="GZ73" s="131"/>
      <c r="HA73" s="131"/>
      <c r="HB73" s="131"/>
      <c r="HC73" s="131"/>
      <c r="HD73" s="131"/>
      <c r="HE73" s="131"/>
      <c r="HF73" s="131"/>
      <c r="HG73" s="131"/>
      <c r="HH73" s="131"/>
      <c r="HI73" s="131"/>
      <c r="HJ73" s="131"/>
      <c r="HK73" s="131"/>
      <c r="HL73" s="131"/>
      <c r="HM73" s="131"/>
      <c r="HN73" s="131"/>
      <c r="HO73" s="131"/>
      <c r="HP73" s="131"/>
      <c r="HQ73" s="131"/>
      <c r="HR73" s="131"/>
      <c r="HS73" s="131"/>
      <c r="HT73" s="131"/>
      <c r="HU73" s="131"/>
      <c r="HV73" s="131"/>
      <c r="HW73" s="131"/>
      <c r="HX73" s="131"/>
      <c r="HY73" s="131"/>
      <c r="HZ73" s="131"/>
      <c r="IA73" s="131"/>
      <c r="IB73" s="131"/>
      <c r="IC73" s="131"/>
      <c r="ID73" s="131"/>
      <c r="IE73" s="131"/>
      <c r="IF73" s="131"/>
      <c r="IG73" s="131"/>
      <c r="IH73" s="131"/>
      <c r="II73" s="131"/>
      <c r="IJ73" s="131"/>
      <c r="IK73" s="131"/>
      <c r="IL73" s="131"/>
      <c r="IM73" s="131"/>
      <c r="IN73" s="131"/>
      <c r="IO73" s="131"/>
      <c r="IP73" s="131"/>
      <c r="IQ73" s="131"/>
      <c r="IR73" s="131"/>
      <c r="IS73" s="131"/>
      <c r="IT73" s="131"/>
      <c r="IU73" s="131"/>
      <c r="IV73" s="131"/>
    </row>
    <row r="74" spans="1:256" ht="2.1"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199" t="s">
        <v>80</v>
      </c>
      <c r="B75" s="200"/>
      <c r="C75" s="200"/>
      <c r="D75" s="200"/>
      <c r="E75" s="200"/>
      <c r="F75" s="207"/>
      <c r="G75" s="207"/>
      <c r="H75" s="207"/>
      <c r="I75" s="133"/>
      <c r="J75" s="208" t="s">
        <v>81</v>
      </c>
      <c r="K75" s="208"/>
      <c r="L75" s="208"/>
      <c r="M75" s="208"/>
      <c r="N75" s="217">
        <f>H79/E79</f>
        <v>0.16077115254801</v>
      </c>
      <c r="O75" s="218"/>
      <c r="P75" s="218"/>
      <c r="Q75" s="65"/>
      <c r="R75" s="5"/>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1"/>
      <c r="DI75" s="131"/>
      <c r="DJ75" s="131"/>
      <c r="DK75" s="131"/>
      <c r="DL75" s="131"/>
      <c r="DM75" s="131"/>
      <c r="DN75" s="131"/>
      <c r="DO75" s="131"/>
      <c r="DP75" s="131"/>
      <c r="DQ75" s="131"/>
      <c r="DR75" s="131"/>
      <c r="DS75" s="131"/>
      <c r="DT75" s="131"/>
      <c r="DU75" s="131"/>
      <c r="DV75" s="131"/>
      <c r="DW75" s="131"/>
      <c r="DX75" s="131"/>
      <c r="DY75" s="131"/>
      <c r="DZ75" s="131"/>
      <c r="EA75" s="131"/>
      <c r="EB75" s="131"/>
      <c r="EC75" s="131"/>
      <c r="ED75" s="131"/>
      <c r="EE75" s="131"/>
      <c r="EF75" s="131"/>
      <c r="EG75" s="131"/>
      <c r="EH75" s="131"/>
      <c r="EI75" s="131"/>
      <c r="EJ75" s="131"/>
      <c r="EK75" s="131"/>
      <c r="EL75" s="131"/>
      <c r="EM75" s="131"/>
      <c r="EN75" s="131"/>
      <c r="EO75" s="131"/>
      <c r="EP75" s="131"/>
      <c r="EQ75" s="131"/>
      <c r="ER75" s="131"/>
      <c r="ES75" s="131"/>
      <c r="ET75" s="131"/>
      <c r="EU75" s="131"/>
      <c r="EV75" s="131"/>
      <c r="EW75" s="131"/>
      <c r="EX75" s="131"/>
      <c r="EY75" s="131"/>
      <c r="EZ75" s="131"/>
      <c r="FA75" s="131"/>
      <c r="FB75" s="131"/>
      <c r="FC75" s="131"/>
      <c r="FD75" s="131"/>
      <c r="FE75" s="131"/>
      <c r="FF75" s="131"/>
      <c r="FG75" s="131"/>
      <c r="FH75" s="131"/>
      <c r="FI75" s="131"/>
      <c r="FJ75" s="131"/>
      <c r="FK75" s="131"/>
      <c r="FL75" s="131"/>
      <c r="FM75" s="131"/>
      <c r="FN75" s="131"/>
      <c r="FO75" s="131"/>
      <c r="FP75" s="131"/>
      <c r="FQ75" s="131"/>
      <c r="FR75" s="131"/>
      <c r="FS75" s="131"/>
      <c r="FT75" s="131"/>
      <c r="FU75" s="131"/>
      <c r="FV75" s="131"/>
      <c r="FW75" s="131"/>
      <c r="FX75" s="131"/>
      <c r="FY75" s="131"/>
      <c r="FZ75" s="131"/>
      <c r="GA75" s="131"/>
      <c r="GB75" s="131"/>
      <c r="GC75" s="131"/>
      <c r="GD75" s="131"/>
      <c r="GE75" s="131"/>
      <c r="GF75" s="131"/>
      <c r="GG75" s="131"/>
      <c r="GH75" s="131"/>
      <c r="GI75" s="131"/>
      <c r="GJ75" s="131"/>
      <c r="GK75" s="131"/>
      <c r="GL75" s="131"/>
      <c r="GM75" s="131"/>
      <c r="GN75" s="131"/>
      <c r="GO75" s="131"/>
      <c r="GP75" s="131"/>
      <c r="GQ75" s="131"/>
      <c r="GR75" s="131"/>
      <c r="GS75" s="131"/>
      <c r="GT75" s="131"/>
      <c r="GU75" s="131"/>
      <c r="GV75" s="131"/>
      <c r="GW75" s="131"/>
      <c r="GX75" s="131"/>
      <c r="GY75" s="131"/>
      <c r="GZ75" s="131"/>
      <c r="HA75" s="131"/>
      <c r="HB75" s="131"/>
      <c r="HC75" s="131"/>
      <c r="HD75" s="131"/>
      <c r="HE75" s="131"/>
      <c r="HF75" s="131"/>
      <c r="HG75" s="131"/>
      <c r="HH75" s="131"/>
      <c r="HI75" s="131"/>
      <c r="HJ75" s="131"/>
      <c r="HK75" s="131"/>
      <c r="HL75" s="131"/>
      <c r="HM75" s="131"/>
      <c r="HN75" s="131"/>
      <c r="HO75" s="131"/>
      <c r="HP75" s="131"/>
      <c r="HQ75" s="131"/>
      <c r="HR75" s="131"/>
      <c r="HS75" s="131"/>
      <c r="HT75" s="131"/>
      <c r="HU75" s="131"/>
      <c r="HV75" s="131"/>
      <c r="HW75" s="131"/>
      <c r="HX75" s="131"/>
      <c r="HY75" s="131"/>
      <c r="HZ75" s="131"/>
      <c r="IA75" s="131"/>
      <c r="IB75" s="131"/>
      <c r="IC75" s="131"/>
      <c r="ID75" s="131"/>
      <c r="IE75" s="131"/>
      <c r="IF75" s="131"/>
      <c r="IG75" s="131"/>
      <c r="IH75" s="131"/>
      <c r="II75" s="131"/>
      <c r="IJ75" s="131"/>
      <c r="IK75" s="131"/>
      <c r="IL75" s="131"/>
      <c r="IM75" s="131"/>
      <c r="IN75" s="131"/>
      <c r="IO75" s="131"/>
      <c r="IP75" s="131"/>
      <c r="IQ75" s="131"/>
      <c r="IR75" s="131"/>
      <c r="IS75" s="131"/>
      <c r="IT75" s="131"/>
      <c r="IU75" s="131"/>
      <c r="IV75" s="131"/>
    </row>
    <row r="76" spans="1:256" ht="2.1"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35" customHeight="1" x14ac:dyDescent="0.2">
      <c r="A77" s="125"/>
      <c r="B77" s="125"/>
      <c r="C77" s="125"/>
      <c r="D77" s="125"/>
      <c r="E77" s="125"/>
      <c r="F77" s="125"/>
      <c r="G77" s="125"/>
      <c r="H77" s="125"/>
      <c r="I77" s="125"/>
      <c r="J77" s="125"/>
      <c r="K77" s="125"/>
      <c r="L77" s="125"/>
      <c r="M77" s="125"/>
      <c r="N77" s="125"/>
      <c r="O77" s="125"/>
      <c r="P77" s="125"/>
      <c r="Q77" s="125"/>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350000000000001" customHeight="1" x14ac:dyDescent="0.2">
      <c r="A78" s="10" t="s">
        <v>5</v>
      </c>
      <c r="B78" s="201" t="s">
        <v>82</v>
      </c>
      <c r="C78" s="201"/>
      <c r="D78" s="201"/>
      <c r="E78" s="201"/>
      <c r="F78" s="201"/>
      <c r="G78" s="201"/>
      <c r="H78" s="201"/>
      <c r="I78" s="201"/>
      <c r="J78" s="201"/>
      <c r="K78" s="201"/>
      <c r="L78" s="201"/>
      <c r="M78" s="201"/>
      <c r="N78" s="201"/>
      <c r="O78" s="201"/>
      <c r="P78" s="201"/>
      <c r="Q78" s="202"/>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5" t="s">
        <v>7</v>
      </c>
      <c r="C79" s="87">
        <v>2024</v>
      </c>
      <c r="D79" s="125"/>
      <c r="E79" s="203">
        <v>235839.2</v>
      </c>
      <c r="F79" s="203"/>
      <c r="G79" s="115" t="s">
        <v>44</v>
      </c>
      <c r="H79" s="204">
        <v>37916.14</v>
      </c>
      <c r="I79" s="204"/>
      <c r="J79" s="204"/>
      <c r="K79" s="205"/>
      <c r="L79" s="149" t="s">
        <v>9</v>
      </c>
      <c r="M79" s="150"/>
      <c r="N79" s="186">
        <f>E79+H79</f>
        <v>273755.34000000003</v>
      </c>
      <c r="O79" s="186"/>
      <c r="P79" s="186"/>
      <c r="Q79" s="16"/>
      <c r="R79" s="11" t="s">
        <v>144</v>
      </c>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5"/>
      <c r="C80" s="116"/>
      <c r="D80" s="125"/>
      <c r="E80" s="191" t="s">
        <v>83</v>
      </c>
      <c r="F80" s="191"/>
      <c r="G80" s="120"/>
      <c r="H80" s="192" t="s">
        <v>84</v>
      </c>
      <c r="I80" s="192"/>
      <c r="J80" s="192"/>
      <c r="K80" s="193"/>
      <c r="L80" s="17"/>
      <c r="M80" s="120"/>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5" t="s">
        <v>7</v>
      </c>
      <c r="C81" s="72">
        <f>C79</f>
        <v>2024</v>
      </c>
      <c r="D81" s="125"/>
      <c r="E81" s="169">
        <f>E79</f>
        <v>235839.2</v>
      </c>
      <c r="F81" s="169"/>
      <c r="G81" s="115" t="s">
        <v>8</v>
      </c>
      <c r="H81" s="196">
        <v>0.16077115254801</v>
      </c>
      <c r="I81" s="196"/>
      <c r="J81" s="196"/>
      <c r="K81" s="197"/>
      <c r="L81" s="149" t="s">
        <v>9</v>
      </c>
      <c r="M81" s="150"/>
      <c r="N81" s="186">
        <f>E81*(100%+H81)</f>
        <v>273755.34000000003</v>
      </c>
      <c r="O81" s="186"/>
      <c r="P81" s="186"/>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5"/>
      <c r="C82" s="116"/>
      <c r="D82" s="125"/>
      <c r="E82" s="191" t="s">
        <v>83</v>
      </c>
      <c r="F82" s="191"/>
      <c r="G82" s="120"/>
      <c r="H82" s="192" t="s">
        <v>85</v>
      </c>
      <c r="I82" s="192"/>
      <c r="J82" s="192"/>
      <c r="K82" s="193"/>
      <c r="L82" s="17"/>
      <c r="M82" s="120"/>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64" t="s">
        <v>87</v>
      </c>
      <c r="C83" s="164"/>
      <c r="D83" s="164"/>
      <c r="E83" s="164"/>
      <c r="F83" s="164"/>
      <c r="G83" s="164"/>
      <c r="H83" s="164"/>
      <c r="I83" s="164"/>
      <c r="J83" s="164"/>
      <c r="K83" s="164"/>
      <c r="L83" s="149" t="s">
        <v>9</v>
      </c>
      <c r="M83" s="150"/>
      <c r="N83" s="194">
        <f>N10</f>
        <v>7404.4</v>
      </c>
      <c r="O83" s="195"/>
      <c r="P83" s="195"/>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64" t="s">
        <v>88</v>
      </c>
      <c r="C84" s="164"/>
      <c r="D84" s="164"/>
      <c r="E84" s="164"/>
      <c r="F84" s="164"/>
      <c r="G84" s="164"/>
      <c r="H84" s="164"/>
      <c r="I84" s="164"/>
      <c r="J84" s="164"/>
      <c r="K84" s="117"/>
      <c r="L84" s="149" t="s">
        <v>9</v>
      </c>
      <c r="M84" s="150"/>
      <c r="N84" s="186">
        <f>N13</f>
        <v>0</v>
      </c>
      <c r="O84" s="186"/>
      <c r="P84" s="186"/>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5.0999999999999996" customHeight="1" x14ac:dyDescent="0.2">
      <c r="A85" s="15"/>
      <c r="B85" s="125"/>
      <c r="C85" s="125"/>
      <c r="D85" s="125"/>
      <c r="E85" s="120"/>
      <c r="F85" s="120"/>
      <c r="G85" s="120"/>
      <c r="H85" s="120"/>
      <c r="I85" s="120"/>
      <c r="J85" s="120"/>
      <c r="K85" s="120"/>
      <c r="L85" s="120"/>
      <c r="M85" s="120"/>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64" t="s">
        <v>90</v>
      </c>
      <c r="C86" s="164"/>
      <c r="D86" s="164"/>
      <c r="E86" s="164"/>
      <c r="F86" s="164"/>
      <c r="G86" s="164"/>
      <c r="H86" s="164"/>
      <c r="I86" s="164"/>
      <c r="J86" s="164"/>
      <c r="K86" s="117"/>
      <c r="L86" s="149" t="s">
        <v>9</v>
      </c>
      <c r="M86" s="150"/>
      <c r="N86" s="186" t="str">
        <f>(N19)</f>
        <v>0</v>
      </c>
      <c r="O86" s="186"/>
      <c r="P86" s="186"/>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5"/>
      <c r="C87" s="125"/>
      <c r="D87" s="125"/>
      <c r="E87" s="120"/>
      <c r="F87" s="120"/>
      <c r="G87" s="120"/>
      <c r="H87" s="120"/>
      <c r="I87" s="120"/>
      <c r="J87" s="120"/>
      <c r="K87" s="120"/>
      <c r="L87" s="120"/>
      <c r="M87" s="120"/>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64" t="s">
        <v>91</v>
      </c>
      <c r="C88" s="164"/>
      <c r="D88" s="164"/>
      <c r="E88" s="164"/>
      <c r="F88" s="164"/>
      <c r="G88" s="164"/>
      <c r="H88" s="164"/>
      <c r="I88" s="164"/>
      <c r="J88" s="120"/>
      <c r="K88" s="120"/>
      <c r="L88" s="149" t="s">
        <v>9</v>
      </c>
      <c r="M88" s="150"/>
      <c r="N88" s="186" t="str">
        <f>(N31)</f>
        <v>0</v>
      </c>
      <c r="O88" s="186"/>
      <c r="P88" s="186"/>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3499999999999996" customHeight="1" x14ac:dyDescent="0.2">
      <c r="A89" s="15"/>
      <c r="B89" s="125"/>
      <c r="C89" s="125"/>
      <c r="D89" s="125"/>
      <c r="E89" s="120"/>
      <c r="F89" s="120"/>
      <c r="G89" s="120"/>
      <c r="H89" s="120"/>
      <c r="I89" s="120"/>
      <c r="J89" s="120"/>
      <c r="K89" s="120"/>
      <c r="L89" s="120"/>
      <c r="M89" s="120"/>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89" t="s">
        <v>93</v>
      </c>
      <c r="C90" s="189"/>
      <c r="D90" s="189"/>
      <c r="E90" s="189"/>
      <c r="F90" s="189"/>
      <c r="G90" s="189"/>
      <c r="H90" s="189"/>
      <c r="I90" s="190" t="s">
        <v>94</v>
      </c>
      <c r="J90" s="190"/>
      <c r="K90" s="190"/>
      <c r="L90" s="149" t="s">
        <v>9</v>
      </c>
      <c r="M90" s="150"/>
      <c r="N90" s="186">
        <f>(MIN(N79:N81)+N83+N84+N86+N88)</f>
        <v>281159.74</v>
      </c>
      <c r="O90" s="186"/>
      <c r="P90" s="186"/>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3499999999999996"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1.1" customHeight="1" x14ac:dyDescent="0.2">
      <c r="A92" s="125"/>
      <c r="B92" s="125"/>
      <c r="C92" s="125"/>
      <c r="D92" s="125"/>
      <c r="E92" s="125"/>
      <c r="F92" s="125"/>
      <c r="G92" s="125"/>
      <c r="H92" s="125"/>
      <c r="I92" s="125"/>
      <c r="J92" s="125"/>
      <c r="K92" s="125"/>
      <c r="L92" s="125"/>
      <c r="M92" s="125"/>
      <c r="N92" s="125"/>
      <c r="O92" s="125"/>
      <c r="P92" s="125"/>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57" t="s">
        <v>95</v>
      </c>
      <c r="C93" s="157"/>
      <c r="D93" s="157"/>
      <c r="E93" s="157"/>
      <c r="F93" s="157"/>
      <c r="G93" s="157"/>
      <c r="H93" s="157"/>
      <c r="I93" s="157"/>
      <c r="J93" s="157"/>
      <c r="K93" s="157"/>
      <c r="L93" s="157"/>
      <c r="M93" s="157"/>
      <c r="N93" s="187"/>
      <c r="O93" s="187"/>
      <c r="P93" s="187"/>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5"/>
      <c r="O94" s="125"/>
      <c r="P94" s="125"/>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69">
        <f>N90</f>
        <v>281159.74</v>
      </c>
      <c r="C95" s="169"/>
      <c r="D95" s="169"/>
      <c r="E95" s="115" t="s">
        <v>44</v>
      </c>
      <c r="F95" s="170"/>
      <c r="G95" s="188"/>
      <c r="H95" s="188"/>
      <c r="I95" s="115"/>
      <c r="J95" s="20"/>
      <c r="K95" s="20"/>
      <c r="L95" s="149" t="s">
        <v>9</v>
      </c>
      <c r="M95" s="150"/>
      <c r="N95" s="166">
        <f>(B95+F95)</f>
        <v>281159.74</v>
      </c>
      <c r="O95" s="166"/>
      <c r="P95" s="166"/>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83" t="s">
        <v>96</v>
      </c>
      <c r="C96" s="183"/>
      <c r="D96" s="183"/>
      <c r="E96" s="42"/>
      <c r="F96" s="162" t="s">
        <v>97</v>
      </c>
      <c r="G96" s="167"/>
      <c r="H96" s="167"/>
      <c r="I96" s="42"/>
      <c r="J96" s="42"/>
      <c r="K96" s="42"/>
      <c r="L96" s="42"/>
      <c r="M96" s="42"/>
      <c r="N96" s="184" t="s">
        <v>98</v>
      </c>
      <c r="O96" s="183"/>
      <c r="P96" s="183"/>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85"/>
      <c r="C98" s="185"/>
      <c r="D98" s="185"/>
      <c r="E98" s="185"/>
      <c r="F98" s="185"/>
      <c r="G98" s="185"/>
      <c r="H98" s="185"/>
      <c r="I98" s="185"/>
      <c r="J98" s="185"/>
      <c r="K98" s="185"/>
      <c r="L98" s="185"/>
      <c r="M98" s="185"/>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64" t="s">
        <v>99</v>
      </c>
      <c r="C99" s="164"/>
      <c r="D99" s="164"/>
      <c r="E99" s="164"/>
      <c r="F99" s="164"/>
      <c r="G99" s="164"/>
      <c r="H99" s="164"/>
      <c r="I99" s="164"/>
      <c r="J99" s="164"/>
      <c r="K99" s="164"/>
      <c r="L99" s="164"/>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64" t="s">
        <v>100</v>
      </c>
      <c r="C100" s="164"/>
      <c r="D100" s="164"/>
      <c r="E100" s="164"/>
      <c r="F100" s="164"/>
      <c r="G100" s="164"/>
      <c r="H100" s="164"/>
      <c r="I100" s="164"/>
      <c r="J100" s="164"/>
      <c r="K100" s="117"/>
      <c r="L100" s="149" t="s">
        <v>9</v>
      </c>
      <c r="M100" s="150"/>
      <c r="N100" s="170">
        <v>356169.74</v>
      </c>
      <c r="O100" s="170"/>
      <c r="P100" s="170"/>
      <c r="Q100" s="16"/>
      <c r="R100" s="11" t="s">
        <v>145</v>
      </c>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5.0999999999999996" customHeight="1" x14ac:dyDescent="0.2">
      <c r="A101" s="30"/>
      <c r="B101" s="182"/>
      <c r="C101" s="182"/>
      <c r="D101" s="182"/>
      <c r="E101" s="182"/>
      <c r="F101" s="182"/>
      <c r="G101" s="182"/>
      <c r="H101" s="182"/>
      <c r="I101" s="182"/>
      <c r="J101" s="182"/>
      <c r="K101" s="182"/>
      <c r="L101" s="182"/>
      <c r="M101" s="182"/>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5"/>
      <c r="B102" s="180"/>
      <c r="C102" s="180"/>
      <c r="D102" s="180"/>
      <c r="E102" s="180"/>
      <c r="F102" s="180"/>
      <c r="G102" s="180"/>
      <c r="H102" s="180"/>
      <c r="I102" s="180"/>
      <c r="J102" s="180"/>
      <c r="K102" s="180"/>
      <c r="L102" s="180"/>
      <c r="M102" s="180"/>
      <c r="N102" s="120"/>
      <c r="O102" s="120"/>
      <c r="P102" s="120"/>
      <c r="Q102" s="125"/>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57" t="s">
        <v>101</v>
      </c>
      <c r="C103" s="157"/>
      <c r="D103" s="157"/>
      <c r="E103" s="157"/>
      <c r="F103" s="157"/>
      <c r="G103" s="157"/>
      <c r="H103" s="157"/>
      <c r="I103" s="157"/>
      <c r="J103" s="157"/>
      <c r="K103" s="157"/>
      <c r="L103" s="157"/>
      <c r="M103" s="157"/>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2.1" customHeight="1" x14ac:dyDescent="0.2">
      <c r="A104" s="15"/>
      <c r="B104" s="117"/>
      <c r="C104" s="117"/>
      <c r="D104" s="117"/>
      <c r="E104" s="117"/>
      <c r="F104" s="117"/>
      <c r="G104" s="117"/>
      <c r="H104" s="117"/>
      <c r="I104" s="117"/>
      <c r="J104" s="117"/>
      <c r="K104" s="117"/>
      <c r="L104" s="117"/>
      <c r="M104" s="117"/>
      <c r="N104" s="125"/>
      <c r="O104" s="125"/>
      <c r="P104" s="125"/>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69">
        <f>(N33)</f>
        <v>281160.24</v>
      </c>
      <c r="C105" s="169"/>
      <c r="D105" s="169"/>
      <c r="E105" s="115" t="s">
        <v>44</v>
      </c>
      <c r="F105" s="166">
        <f>F95</f>
        <v>0</v>
      </c>
      <c r="G105" s="176"/>
      <c r="H105" s="176"/>
      <c r="I105" s="115"/>
      <c r="J105" s="20"/>
      <c r="K105" s="20"/>
      <c r="L105" s="149" t="s">
        <v>9</v>
      </c>
      <c r="M105" s="150"/>
      <c r="N105" s="166">
        <f>(B105+F105)</f>
        <v>281160.24</v>
      </c>
      <c r="O105" s="166"/>
      <c r="P105" s="166"/>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2" t="s">
        <v>102</v>
      </c>
      <c r="C106" s="162"/>
      <c r="D106" s="162"/>
      <c r="E106" s="42"/>
      <c r="F106" s="162" t="s">
        <v>97</v>
      </c>
      <c r="G106" s="167"/>
      <c r="H106" s="167"/>
      <c r="I106" s="42"/>
      <c r="J106" s="42"/>
      <c r="K106" s="42"/>
      <c r="L106" s="42"/>
      <c r="M106" s="42"/>
      <c r="N106" s="162" t="s">
        <v>103</v>
      </c>
      <c r="O106" s="162"/>
      <c r="P106" s="162"/>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8.1" customHeight="1" x14ac:dyDescent="0.2">
      <c r="A107" s="125"/>
      <c r="B107" s="125"/>
      <c r="C107" s="125"/>
      <c r="D107" s="125"/>
      <c r="E107" s="125"/>
      <c r="F107" s="125"/>
      <c r="G107" s="125"/>
      <c r="H107" s="125"/>
      <c r="I107" s="125"/>
      <c r="J107" s="40"/>
      <c r="K107" s="125"/>
      <c r="L107" s="125"/>
      <c r="M107" s="125"/>
      <c r="N107" s="125"/>
      <c r="O107" s="125"/>
      <c r="P107" s="125"/>
      <c r="Q107" s="125"/>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57" t="s">
        <v>104</v>
      </c>
      <c r="C108" s="168"/>
      <c r="D108" s="168"/>
      <c r="E108" s="168"/>
      <c r="F108" s="168"/>
      <c r="G108" s="168"/>
      <c r="H108" s="168"/>
      <c r="I108" s="168"/>
      <c r="J108" s="168"/>
      <c r="K108" s="168"/>
      <c r="L108" s="168"/>
      <c r="M108" s="168"/>
      <c r="N108" s="168"/>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5"/>
      <c r="O109" s="125"/>
      <c r="P109" s="125"/>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69">
        <f>MIN(N95:N100:N105)</f>
        <v>281159.74</v>
      </c>
      <c r="C110" s="169"/>
      <c r="D110" s="169"/>
      <c r="E110" s="115" t="s">
        <v>105</v>
      </c>
      <c r="F110" s="170"/>
      <c r="G110" s="170"/>
      <c r="H110" s="170"/>
      <c r="I110" s="115"/>
      <c r="J110" s="20"/>
      <c r="K110" s="20"/>
      <c r="L110" s="149" t="s">
        <v>9</v>
      </c>
      <c r="M110" s="149"/>
      <c r="N110" s="166">
        <f>(B110-F110)</f>
        <v>281159.74</v>
      </c>
      <c r="O110" s="166"/>
      <c r="P110" s="166"/>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2" t="s">
        <v>106</v>
      </c>
      <c r="C111" s="162"/>
      <c r="D111" s="162"/>
      <c r="E111" s="42"/>
      <c r="F111" s="162" t="s">
        <v>107</v>
      </c>
      <c r="G111" s="162"/>
      <c r="H111" s="162"/>
      <c r="I111" s="42"/>
      <c r="J111" s="42"/>
      <c r="K111" s="42"/>
      <c r="L111" s="42"/>
      <c r="M111" s="42"/>
      <c r="N111" s="162" t="s">
        <v>103</v>
      </c>
      <c r="O111" s="162"/>
      <c r="P111" s="162"/>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5"/>
      <c r="B112" s="120"/>
      <c r="C112" s="120"/>
      <c r="D112" s="120"/>
      <c r="E112" s="120"/>
      <c r="F112" s="120"/>
      <c r="G112" s="120"/>
      <c r="H112" s="120"/>
      <c r="I112" s="120"/>
      <c r="J112" s="120"/>
      <c r="K112" s="120"/>
      <c r="L112" s="120"/>
      <c r="M112" s="120"/>
      <c r="N112" s="125"/>
      <c r="O112" s="125"/>
      <c r="P112" s="125"/>
      <c r="Q112" s="125"/>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5.0999999999999996" hidden="1" customHeight="1" x14ac:dyDescent="0.2">
      <c r="A113" s="125"/>
      <c r="B113" s="163"/>
      <c r="C113" s="163"/>
      <c r="D113" s="163"/>
      <c r="E113" s="163"/>
      <c r="F113" s="163"/>
      <c r="G113" s="163"/>
      <c r="H113" s="163"/>
      <c r="I113" s="163"/>
      <c r="J113" s="163"/>
      <c r="K113" s="163"/>
      <c r="L113" s="163"/>
      <c r="M113" s="163"/>
      <c r="N113" s="125"/>
      <c r="O113" s="125"/>
      <c r="P113" s="125"/>
      <c r="Q113" s="125"/>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5.0999999999999996" customHeight="1" x14ac:dyDescent="0.2">
      <c r="A114" s="88"/>
      <c r="B114" s="44"/>
      <c r="C114" s="127"/>
      <c r="D114" s="127"/>
      <c r="E114" s="127"/>
      <c r="F114" s="127"/>
      <c r="G114" s="127"/>
      <c r="H114" s="127"/>
      <c r="I114" s="127"/>
      <c r="J114" s="127"/>
      <c r="K114" s="127"/>
      <c r="L114" s="127"/>
      <c r="M114" s="127"/>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64" t="s">
        <v>109</v>
      </c>
      <c r="C115" s="165"/>
      <c r="D115" s="165"/>
      <c r="E115" s="165"/>
      <c r="F115" s="165"/>
      <c r="G115" s="165"/>
      <c r="H115" s="165"/>
      <c r="I115" s="165"/>
      <c r="J115" s="165"/>
      <c r="K115" s="134"/>
      <c r="L115" s="149" t="s">
        <v>9</v>
      </c>
      <c r="M115" s="150"/>
      <c r="N115" s="166">
        <f>N40</f>
        <v>0</v>
      </c>
      <c r="O115" s="166"/>
      <c r="P115" s="166"/>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5.0999999999999996"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5"/>
      <c r="C117" s="125"/>
      <c r="D117" s="125"/>
      <c r="E117" s="120"/>
      <c r="F117" s="120"/>
      <c r="G117" s="120"/>
      <c r="H117" s="120"/>
      <c r="I117" s="120"/>
      <c r="J117" s="120"/>
      <c r="K117" s="120"/>
      <c r="L117" s="120"/>
      <c r="M117" s="120"/>
      <c r="N117" s="45"/>
      <c r="O117" s="45"/>
      <c r="P117" s="45"/>
      <c r="Q117" s="125"/>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3" t="s">
        <v>57</v>
      </c>
      <c r="B118" s="157" t="s">
        <v>110</v>
      </c>
      <c r="C118" s="157"/>
      <c r="D118" s="157"/>
      <c r="E118" s="157"/>
      <c r="F118" s="157"/>
      <c r="G118" s="157"/>
      <c r="H118" s="157"/>
      <c r="I118" s="157"/>
      <c r="J118" s="157"/>
      <c r="K118" s="157"/>
      <c r="L118" s="157"/>
      <c r="M118" s="157"/>
      <c r="N118" s="158">
        <f>MIN(N110:N115)</f>
        <v>0</v>
      </c>
      <c r="O118" s="158"/>
      <c r="P118" s="159"/>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4" t="s">
        <v>111</v>
      </c>
      <c r="B119" s="180" t="s">
        <v>112</v>
      </c>
      <c r="C119" s="165"/>
      <c r="D119" s="181" t="s">
        <v>113</v>
      </c>
      <c r="E119" s="181"/>
      <c r="F119" s="87"/>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4"/>
      <c r="B120" s="147" t="s">
        <v>114</v>
      </c>
      <c r="C120" s="148"/>
      <c r="D120" s="148"/>
      <c r="E120" s="148"/>
      <c r="F120" s="148"/>
      <c r="G120" s="148"/>
      <c r="H120" s="148"/>
      <c r="I120" s="148"/>
      <c r="J120" s="148"/>
      <c r="K120" s="117"/>
      <c r="L120" s="117"/>
      <c r="M120" s="117"/>
      <c r="N120" s="160"/>
      <c r="O120" s="160"/>
      <c r="P120" s="161"/>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5"/>
      <c r="B121" s="147" t="s">
        <v>115</v>
      </c>
      <c r="C121" s="148"/>
      <c r="D121" s="148"/>
      <c r="E121" s="148"/>
      <c r="F121" s="148"/>
      <c r="G121" s="148"/>
      <c r="H121" s="148"/>
      <c r="I121" s="148"/>
      <c r="J121" s="148"/>
      <c r="K121" s="117"/>
      <c r="L121" s="149"/>
      <c r="M121" s="150"/>
      <c r="N121" s="151"/>
      <c r="O121" s="151"/>
      <c r="P121" s="152"/>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75" x14ac:dyDescent="0.25">
      <c r="A122" s="104" t="s">
        <v>116</v>
      </c>
      <c r="B122" s="153" t="s">
        <v>117</v>
      </c>
      <c r="C122" s="154"/>
      <c r="D122" s="154"/>
      <c r="E122" s="154"/>
      <c r="F122" s="154"/>
      <c r="G122" s="154"/>
      <c r="H122" s="154"/>
      <c r="I122" s="154"/>
      <c r="J122" s="154"/>
      <c r="K122" s="129"/>
      <c r="L122" s="129"/>
      <c r="M122" s="129"/>
      <c r="N122" s="155">
        <f>(N118-N120+N121)</f>
        <v>0</v>
      </c>
      <c r="O122" s="155"/>
      <c r="P122" s="155"/>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8.1" customHeight="1" x14ac:dyDescent="0.2">
      <c r="A123" s="41"/>
      <c r="B123" s="31"/>
      <c r="C123" s="31"/>
      <c r="D123" s="31"/>
      <c r="E123" s="72"/>
      <c r="F123" s="72"/>
      <c r="G123" s="72"/>
      <c r="H123" s="72"/>
      <c r="I123" s="72"/>
      <c r="J123" s="72"/>
      <c r="K123" s="72"/>
      <c r="L123" s="72"/>
      <c r="M123" s="72"/>
      <c r="N123" s="89"/>
      <c r="O123" s="89"/>
      <c r="P123" s="89"/>
      <c r="Q123" s="32"/>
      <c r="R123" s="7"/>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c r="GF123" s="9"/>
      <c r="GG123" s="9"/>
      <c r="GH123" s="9"/>
      <c r="GI123" s="9"/>
      <c r="GJ123" s="9"/>
      <c r="GK123" s="9"/>
      <c r="GL123" s="9"/>
      <c r="GM123" s="9"/>
      <c r="GN123" s="9"/>
      <c r="GO123" s="9"/>
      <c r="GP123" s="9"/>
      <c r="GQ123" s="9"/>
      <c r="GR123" s="9"/>
      <c r="GS123" s="9"/>
      <c r="GT123" s="9"/>
      <c r="GU123" s="9"/>
      <c r="GV123" s="9"/>
      <c r="GW123" s="9"/>
      <c r="GX123" s="9"/>
      <c r="GY123" s="9"/>
      <c r="GZ123" s="9"/>
      <c r="HA123" s="9"/>
      <c r="HB123" s="9"/>
      <c r="HC123" s="9"/>
      <c r="HD123" s="9"/>
      <c r="HE123" s="9"/>
      <c r="HF123" s="9"/>
      <c r="HG123" s="9"/>
      <c r="HH123" s="9"/>
      <c r="HI123" s="9"/>
      <c r="HJ123" s="9"/>
      <c r="HK123" s="9"/>
      <c r="HL123" s="9"/>
      <c r="HM123" s="9"/>
      <c r="HN123" s="9"/>
      <c r="HO123" s="9"/>
      <c r="HP123" s="9"/>
      <c r="HQ123" s="9"/>
      <c r="HR123" s="9"/>
      <c r="HS123" s="9"/>
      <c r="HT123" s="9"/>
      <c r="HU123" s="9"/>
      <c r="HV123" s="9"/>
      <c r="HW123" s="9"/>
      <c r="HX123" s="9"/>
      <c r="HY123" s="9"/>
      <c r="HZ123" s="9"/>
      <c r="IA123" s="9"/>
      <c r="IB123" s="9"/>
      <c r="IC123" s="9"/>
      <c r="ID123" s="9"/>
      <c r="IE123" s="9"/>
      <c r="IF123" s="9"/>
      <c r="IG123" s="9"/>
      <c r="IH123" s="9"/>
      <c r="II123" s="9"/>
      <c r="IJ123" s="9"/>
      <c r="IK123" s="9"/>
      <c r="IL123" s="9"/>
      <c r="IM123" s="9"/>
      <c r="IN123" s="9"/>
      <c r="IO123" s="9"/>
      <c r="IP123" s="9"/>
      <c r="IQ123" s="9"/>
      <c r="IR123" s="9"/>
      <c r="IS123" s="9"/>
      <c r="IT123" s="9"/>
      <c r="IU123" s="9"/>
      <c r="IV123" s="9"/>
    </row>
    <row r="124" spans="1:256" ht="11.1" customHeight="1" x14ac:dyDescent="0.2">
      <c r="A124" s="125"/>
      <c r="B124" s="125"/>
      <c r="C124" s="125"/>
      <c r="D124" s="125"/>
      <c r="E124" s="125"/>
      <c r="F124" s="125"/>
      <c r="G124" s="125"/>
      <c r="H124" s="125"/>
      <c r="I124" s="125"/>
      <c r="J124" s="125"/>
      <c r="K124" s="125"/>
      <c r="L124" s="125"/>
      <c r="M124" s="125"/>
      <c r="N124" s="125"/>
      <c r="O124" s="125"/>
      <c r="P124" s="125"/>
      <c r="Q124" s="125"/>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5" x14ac:dyDescent="0.2">
      <c r="A125" s="105" t="s">
        <v>118</v>
      </c>
      <c r="B125" s="156" t="s">
        <v>119</v>
      </c>
      <c r="C125" s="156"/>
      <c r="D125" s="156"/>
      <c r="E125" s="156"/>
      <c r="F125" s="156"/>
      <c r="G125" s="156"/>
      <c r="H125" s="156"/>
      <c r="I125" s="156"/>
      <c r="J125" s="156"/>
      <c r="K125" s="156"/>
      <c r="L125" s="156"/>
      <c r="M125" s="156"/>
      <c r="N125" s="156"/>
      <c r="O125" s="77"/>
      <c r="P125" s="77"/>
      <c r="Q125" s="38"/>
      <c r="R125" s="11"/>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row>
    <row r="126" spans="1:256" ht="15" x14ac:dyDescent="0.2">
      <c r="A126" s="78"/>
      <c r="B126" s="117" t="s">
        <v>120</v>
      </c>
      <c r="C126" s="117"/>
      <c r="D126" s="117"/>
      <c r="E126" s="117"/>
      <c r="F126" s="117"/>
      <c r="G126" s="126"/>
      <c r="H126" s="126"/>
      <c r="I126" s="126"/>
      <c r="J126" s="126"/>
      <c r="K126" s="126"/>
      <c r="L126" s="126"/>
      <c r="M126" s="126"/>
      <c r="N126" s="126"/>
      <c r="O126" s="101"/>
      <c r="P126" s="101"/>
      <c r="Q126" s="16"/>
      <c r="R126" s="7"/>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c r="FF126" s="9"/>
      <c r="FG126" s="9"/>
      <c r="FH126" s="9"/>
      <c r="FI126" s="9"/>
      <c r="FJ126" s="9"/>
      <c r="FK126" s="9"/>
      <c r="FL126" s="9"/>
      <c r="FM126" s="9"/>
      <c r="FN126" s="9"/>
      <c r="FO126" s="9"/>
      <c r="FP126" s="9"/>
      <c r="FQ126" s="9"/>
      <c r="FR126" s="9"/>
      <c r="FS126" s="9"/>
      <c r="FT126" s="9"/>
      <c r="FU126" s="9"/>
      <c r="FV126" s="9"/>
      <c r="FW126" s="9"/>
      <c r="FX126" s="9"/>
      <c r="FY126" s="9"/>
      <c r="FZ126" s="9"/>
      <c r="GA126" s="9"/>
      <c r="GB126" s="9"/>
      <c r="GC126" s="9"/>
      <c r="GD126" s="9"/>
      <c r="GE126" s="9"/>
      <c r="GF126" s="9"/>
      <c r="GG126" s="9"/>
      <c r="GH126" s="9"/>
      <c r="GI126" s="9"/>
      <c r="GJ126" s="9"/>
      <c r="GK126" s="9"/>
      <c r="GL126" s="9"/>
      <c r="GM126" s="9"/>
      <c r="GN126" s="9"/>
      <c r="GO126" s="9"/>
      <c r="GP126" s="9"/>
      <c r="GQ126" s="9"/>
      <c r="GR126" s="9"/>
      <c r="GS126" s="9"/>
      <c r="GT126" s="9"/>
      <c r="GU126" s="9"/>
      <c r="GV126" s="9"/>
      <c r="GW126" s="9"/>
      <c r="GX126" s="9"/>
      <c r="GY126" s="9"/>
      <c r="GZ126" s="9"/>
      <c r="HA126" s="9"/>
      <c r="HB126" s="9"/>
      <c r="HC126" s="9"/>
      <c r="HD126" s="9"/>
      <c r="HE126" s="9"/>
      <c r="HF126" s="9"/>
      <c r="HG126" s="9"/>
      <c r="HH126" s="9"/>
      <c r="HI126" s="9"/>
      <c r="HJ126" s="9"/>
      <c r="HK126" s="9"/>
      <c r="HL126" s="9"/>
      <c r="HM126" s="9"/>
      <c r="HN126" s="9"/>
      <c r="HO126" s="9"/>
      <c r="HP126" s="9"/>
      <c r="HQ126" s="9"/>
      <c r="HR126" s="9"/>
      <c r="HS126" s="9"/>
      <c r="HT126" s="9"/>
      <c r="HU126" s="9"/>
      <c r="HV126" s="9"/>
      <c r="HW126" s="9"/>
      <c r="HX126" s="9"/>
      <c r="HY126" s="9"/>
      <c r="HZ126" s="9"/>
      <c r="IA126" s="9"/>
      <c r="IB126" s="9"/>
      <c r="IC126" s="9"/>
      <c r="ID126" s="9"/>
      <c r="IE126" s="9"/>
      <c r="IF126" s="9"/>
      <c r="IG126" s="9"/>
      <c r="IH126" s="9"/>
      <c r="II126" s="9"/>
      <c r="IJ126" s="9"/>
      <c r="IK126" s="9"/>
      <c r="IL126" s="9"/>
      <c r="IM126" s="9"/>
      <c r="IN126" s="9"/>
      <c r="IO126" s="9"/>
      <c r="IP126" s="9"/>
      <c r="IQ126" s="9"/>
      <c r="IR126" s="9"/>
      <c r="IS126" s="9"/>
      <c r="IT126" s="9"/>
      <c r="IU126" s="9"/>
      <c r="IV126" s="9"/>
    </row>
    <row r="127" spans="1:256" ht="15" x14ac:dyDescent="0.2">
      <c r="A127" s="78"/>
      <c r="B127" s="166">
        <f>MIN(N115,N118)</f>
        <v>0</v>
      </c>
      <c r="C127" s="166"/>
      <c r="D127" s="176"/>
      <c r="E127" s="115" t="s">
        <v>14</v>
      </c>
      <c r="F127" s="173">
        <f>SUM(N51)</f>
        <v>0</v>
      </c>
      <c r="G127" s="173"/>
      <c r="H127" s="173"/>
      <c r="I127" s="28" t="s">
        <v>8</v>
      </c>
      <c r="J127" s="19">
        <v>1000</v>
      </c>
      <c r="K127" s="20"/>
      <c r="L127" s="149" t="s">
        <v>9</v>
      </c>
      <c r="M127" s="177"/>
      <c r="N127" s="174" t="e">
        <f>SUM(B127/F127*J127)</f>
        <v>#DIV/0!</v>
      </c>
      <c r="O127" s="174"/>
      <c r="P127" s="174"/>
      <c r="Q127" s="16"/>
      <c r="R127" s="11"/>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row>
    <row r="128" spans="1:256" ht="14.1" customHeight="1" x14ac:dyDescent="0.2">
      <c r="A128" s="78"/>
      <c r="B128" s="178" t="s">
        <v>121</v>
      </c>
      <c r="C128" s="178"/>
      <c r="D128" s="178"/>
      <c r="E128" s="115"/>
      <c r="F128" s="178" t="s">
        <v>122</v>
      </c>
      <c r="G128" s="178"/>
      <c r="H128" s="178"/>
      <c r="I128" s="28"/>
      <c r="J128" s="20"/>
      <c r="K128" s="20"/>
      <c r="L128" s="115"/>
      <c r="M128" s="122"/>
      <c r="N128" s="179" t="s">
        <v>123</v>
      </c>
      <c r="O128" s="179"/>
      <c r="P128" s="179"/>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7.5" hidden="1" customHeight="1" x14ac:dyDescent="0.2">
      <c r="A129" s="79"/>
      <c r="B129" s="108"/>
      <c r="C129" s="108"/>
      <c r="D129" s="108"/>
      <c r="E129" s="123"/>
      <c r="F129" s="108"/>
      <c r="G129" s="108"/>
      <c r="H129" s="108"/>
      <c r="I129" s="80"/>
      <c r="J129" s="19"/>
      <c r="K129" s="19"/>
      <c r="L129" s="123"/>
      <c r="M129" s="81"/>
      <c r="N129" s="119"/>
      <c r="O129" s="119"/>
      <c r="P129" s="119"/>
      <c r="Q129" s="32"/>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9.6" customHeight="1" x14ac:dyDescent="0.2">
      <c r="A130" s="13"/>
      <c r="B130" s="13"/>
      <c r="C130" s="13"/>
      <c r="D130" s="13"/>
      <c r="E130" s="13"/>
      <c r="F130" s="13"/>
      <c r="G130" s="13"/>
      <c r="H130" s="13"/>
      <c r="I130" s="13"/>
      <c r="J130" s="13"/>
      <c r="K130" s="13"/>
      <c r="L130" s="13"/>
      <c r="M130" s="13"/>
      <c r="N130" s="13"/>
      <c r="O130" s="13"/>
      <c r="P130" s="13"/>
      <c r="Q130" s="125"/>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15" x14ac:dyDescent="0.2">
      <c r="A131" s="138" t="s">
        <v>124</v>
      </c>
      <c r="B131" s="171" t="s">
        <v>125</v>
      </c>
      <c r="C131" s="168"/>
      <c r="D131" s="168"/>
      <c r="E131" s="168"/>
      <c r="F131" s="168"/>
      <c r="G131" s="168"/>
      <c r="H131" s="168"/>
      <c r="I131" s="168"/>
      <c r="J131" s="168"/>
      <c r="K131" s="168"/>
      <c r="L131" s="168"/>
      <c r="M131" s="168"/>
      <c r="N131" s="168"/>
      <c r="O131" s="168"/>
      <c r="P131" s="168"/>
      <c r="Q131" s="172"/>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82"/>
      <c r="B132" s="125" t="s">
        <v>126</v>
      </c>
      <c r="C132" s="117"/>
      <c r="D132" s="117"/>
      <c r="E132" s="117"/>
      <c r="F132" s="117"/>
      <c r="G132" s="117"/>
      <c r="H132" s="117"/>
      <c r="I132" s="117"/>
      <c r="J132" s="117"/>
      <c r="K132" s="117"/>
      <c r="L132" s="117"/>
      <c r="M132" s="117"/>
      <c r="N132" s="117"/>
      <c r="O132" s="125"/>
      <c r="P132" s="125"/>
      <c r="Q132" s="16"/>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66">
        <f>MIN(N115,N122)</f>
        <v>0</v>
      </c>
      <c r="C133" s="166"/>
      <c r="D133" s="166"/>
      <c r="E133" s="115" t="s">
        <v>14</v>
      </c>
      <c r="F133" s="173">
        <f>SUM(N51)</f>
        <v>0</v>
      </c>
      <c r="G133" s="173"/>
      <c r="H133" s="173"/>
      <c r="I133" s="28" t="s">
        <v>8</v>
      </c>
      <c r="J133" s="19">
        <v>1000</v>
      </c>
      <c r="K133" s="20"/>
      <c r="L133" s="115" t="s">
        <v>9</v>
      </c>
      <c r="M133" s="122"/>
      <c r="N133" s="174" t="e">
        <f>SUM(B133/F133*J133)</f>
        <v>#DIV/0!</v>
      </c>
      <c r="O133" s="174"/>
      <c r="P133" s="174"/>
      <c r="Q133" s="83"/>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4.85" customHeight="1" x14ac:dyDescent="0.2">
      <c r="A134" s="139"/>
      <c r="B134" s="162" t="s">
        <v>127</v>
      </c>
      <c r="C134" s="162"/>
      <c r="D134" s="162"/>
      <c r="E134" s="123"/>
      <c r="F134" s="162" t="s">
        <v>128</v>
      </c>
      <c r="G134" s="162"/>
      <c r="H134" s="162"/>
      <c r="I134" s="80"/>
      <c r="J134" s="19"/>
      <c r="K134" s="19"/>
      <c r="L134" s="123"/>
      <c r="M134" s="81"/>
      <c r="N134" s="175" t="s">
        <v>129</v>
      </c>
      <c r="O134" s="175"/>
      <c r="P134" s="175"/>
      <c r="Q134" s="84"/>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7.45" customHeight="1" x14ac:dyDescent="0.2">
      <c r="A135" s="138" t="s">
        <v>130</v>
      </c>
      <c r="B135" s="264" t="s">
        <v>131</v>
      </c>
      <c r="C135" s="264"/>
      <c r="D135" s="264"/>
      <c r="E135" s="264"/>
      <c r="F135" s="264"/>
      <c r="G135" s="264"/>
      <c r="H135" s="264"/>
      <c r="I135" s="264"/>
      <c r="J135" s="264"/>
      <c r="K135" s="264"/>
      <c r="L135" s="264"/>
      <c r="M135" s="264"/>
      <c r="N135" s="264"/>
      <c r="O135" s="264"/>
      <c r="P135" s="264"/>
      <c r="Q135" s="38"/>
      <c r="R135" s="7"/>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c r="FF135" s="9"/>
      <c r="FG135" s="9"/>
      <c r="FH135" s="9"/>
      <c r="FI135" s="9"/>
      <c r="FJ135" s="9"/>
      <c r="FK135" s="9"/>
      <c r="FL135" s="9"/>
      <c r="FM135" s="9"/>
      <c r="FN135" s="9"/>
      <c r="FO135" s="9"/>
      <c r="FP135" s="9"/>
      <c r="FQ135" s="9"/>
      <c r="FR135" s="9"/>
      <c r="FS135" s="9"/>
      <c r="FT135" s="9"/>
      <c r="FU135" s="9"/>
      <c r="FV135" s="9"/>
      <c r="FW135" s="9"/>
      <c r="FX135" s="9"/>
      <c r="FY135" s="9"/>
      <c r="FZ135" s="9"/>
      <c r="GA135" s="9"/>
      <c r="GB135" s="9"/>
      <c r="GC135" s="9"/>
      <c r="GD135" s="9"/>
      <c r="GE135" s="9"/>
      <c r="GF135" s="9"/>
      <c r="GG135" s="9"/>
      <c r="GH135" s="9"/>
      <c r="GI135" s="9"/>
      <c r="GJ135" s="9"/>
      <c r="GK135" s="9"/>
      <c r="GL135" s="9"/>
      <c r="GM135" s="9"/>
      <c r="GN135" s="9"/>
      <c r="GO135" s="9"/>
      <c r="GP135" s="9"/>
      <c r="GQ135" s="9"/>
      <c r="GR135" s="9"/>
      <c r="GS135" s="9"/>
      <c r="GT135" s="9"/>
      <c r="GU135" s="9"/>
      <c r="GV135" s="9"/>
      <c r="GW135" s="9"/>
      <c r="GX135" s="9"/>
      <c r="GY135" s="9"/>
      <c r="GZ135" s="9"/>
      <c r="HA135" s="9"/>
      <c r="HB135" s="9"/>
      <c r="HC135" s="9"/>
      <c r="HD135" s="9"/>
      <c r="HE135" s="9"/>
      <c r="HF135" s="9"/>
      <c r="HG135" s="9"/>
      <c r="HH135" s="9"/>
      <c r="HI135" s="9"/>
      <c r="HJ135" s="9"/>
      <c r="HK135" s="9"/>
      <c r="HL135" s="9"/>
      <c r="HM135" s="9"/>
      <c r="HN135" s="9"/>
      <c r="HO135" s="9"/>
      <c r="HP135" s="9"/>
      <c r="HQ135" s="9"/>
      <c r="HR135" s="9"/>
      <c r="HS135" s="9"/>
      <c r="HT135" s="9"/>
      <c r="HU135" s="9"/>
      <c r="HV135" s="9"/>
      <c r="HW135" s="9"/>
      <c r="HX135" s="9"/>
      <c r="HY135" s="9"/>
      <c r="HZ135" s="9"/>
      <c r="IA135" s="9"/>
      <c r="IB135" s="9"/>
      <c r="IC135" s="9"/>
      <c r="ID135" s="9"/>
      <c r="IE135" s="9"/>
      <c r="IF135" s="9"/>
      <c r="IG135" s="9"/>
      <c r="IH135" s="9"/>
      <c r="II135" s="9"/>
      <c r="IJ135" s="9"/>
      <c r="IK135" s="9"/>
      <c r="IL135" s="9"/>
      <c r="IM135" s="9"/>
      <c r="IN135" s="9"/>
      <c r="IO135" s="9"/>
      <c r="IP135" s="9"/>
      <c r="IQ135" s="9"/>
      <c r="IR135" s="9"/>
      <c r="IS135" s="9"/>
      <c r="IT135" s="9"/>
      <c r="IU135" s="9"/>
      <c r="IV135" s="9"/>
    </row>
    <row r="136" spans="1:256" ht="17.45" customHeight="1" x14ac:dyDescent="0.2">
      <c r="A136" s="140" t="s">
        <v>132</v>
      </c>
      <c r="B136" s="282"/>
      <c r="C136" s="282"/>
      <c r="D136" s="282"/>
      <c r="E136" s="282"/>
      <c r="F136" s="94" t="s">
        <v>133</v>
      </c>
      <c r="G136" s="92"/>
      <c r="H136" s="285"/>
      <c r="I136" s="285"/>
      <c r="J136" s="285"/>
      <c r="K136" s="285"/>
      <c r="L136" s="285"/>
      <c r="M136" s="131"/>
      <c r="N136" s="141"/>
      <c r="O136" s="141"/>
      <c r="P136" s="141"/>
      <c r="Q136" s="142"/>
      <c r="R136" s="1"/>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1"/>
      <c r="DI136" s="131"/>
      <c r="DJ136" s="131"/>
      <c r="DK136" s="131"/>
      <c r="DL136" s="131"/>
      <c r="DM136" s="131"/>
      <c r="DN136" s="131"/>
      <c r="DO136" s="131"/>
      <c r="DP136" s="131"/>
      <c r="DQ136" s="131"/>
      <c r="DR136" s="131"/>
      <c r="DS136" s="131"/>
      <c r="DT136" s="131"/>
      <c r="DU136" s="131"/>
      <c r="DV136" s="131"/>
      <c r="DW136" s="131"/>
      <c r="DX136" s="131"/>
      <c r="DY136" s="131"/>
      <c r="DZ136" s="131"/>
      <c r="EA136" s="131"/>
      <c r="EB136" s="131"/>
      <c r="EC136" s="131"/>
      <c r="ED136" s="131"/>
      <c r="EE136" s="131"/>
      <c r="EF136" s="131"/>
      <c r="EG136" s="131"/>
      <c r="EH136" s="131"/>
      <c r="EI136" s="131"/>
      <c r="EJ136" s="131"/>
      <c r="EK136" s="131"/>
      <c r="EL136" s="131"/>
      <c r="EM136" s="131"/>
      <c r="EN136" s="131"/>
      <c r="EO136" s="131"/>
      <c r="EP136" s="131"/>
      <c r="EQ136" s="131"/>
      <c r="ER136" s="131"/>
      <c r="ES136" s="131"/>
      <c r="ET136" s="131"/>
      <c r="EU136" s="131"/>
      <c r="EV136" s="131"/>
      <c r="EW136" s="131"/>
      <c r="EX136" s="131"/>
      <c r="EY136" s="131"/>
      <c r="EZ136" s="131"/>
      <c r="FA136" s="131"/>
      <c r="FB136" s="131"/>
      <c r="FC136" s="131"/>
      <c r="FD136" s="131"/>
      <c r="FE136" s="131"/>
      <c r="FF136" s="131"/>
      <c r="FG136" s="131"/>
      <c r="FH136" s="131"/>
      <c r="FI136" s="131"/>
      <c r="FJ136" s="131"/>
      <c r="FK136" s="131"/>
      <c r="FL136" s="131"/>
      <c r="FM136" s="131"/>
      <c r="FN136" s="131"/>
      <c r="FO136" s="131"/>
      <c r="FP136" s="131"/>
      <c r="FQ136" s="131"/>
      <c r="FR136" s="131"/>
      <c r="FS136" s="131"/>
      <c r="FT136" s="131"/>
      <c r="FU136" s="131"/>
      <c r="FV136" s="131"/>
      <c r="FW136" s="131"/>
      <c r="FX136" s="131"/>
      <c r="FY136" s="131"/>
      <c r="FZ136" s="131"/>
      <c r="GA136" s="131"/>
      <c r="GB136" s="131"/>
      <c r="GC136" s="131"/>
      <c r="GD136" s="131"/>
      <c r="GE136" s="131"/>
      <c r="GF136" s="131"/>
      <c r="GG136" s="131"/>
      <c r="GH136" s="131"/>
      <c r="GI136" s="131"/>
      <c r="GJ136" s="131"/>
      <c r="GK136" s="131"/>
      <c r="GL136" s="131"/>
      <c r="GM136" s="131"/>
      <c r="GN136" s="131"/>
      <c r="GO136" s="131"/>
      <c r="GP136" s="131"/>
      <c r="GQ136" s="131"/>
      <c r="GR136" s="131"/>
      <c r="GS136" s="131"/>
      <c r="GT136" s="131"/>
      <c r="GU136" s="131"/>
      <c r="GV136" s="131"/>
      <c r="GW136" s="131"/>
      <c r="GX136" s="131"/>
      <c r="GY136" s="131"/>
      <c r="GZ136" s="131"/>
      <c r="HA136" s="131"/>
      <c r="HB136" s="131"/>
      <c r="HC136" s="131"/>
      <c r="HD136" s="131"/>
      <c r="HE136" s="131"/>
      <c r="HF136" s="131"/>
      <c r="HG136" s="131"/>
      <c r="HH136" s="131"/>
      <c r="HI136" s="131"/>
      <c r="HJ136" s="131"/>
      <c r="HK136" s="131"/>
      <c r="HL136" s="131"/>
      <c r="HM136" s="131"/>
      <c r="HN136" s="131"/>
      <c r="HO136" s="131"/>
      <c r="HP136" s="131"/>
      <c r="HQ136" s="131"/>
      <c r="HR136" s="131"/>
      <c r="HS136" s="131"/>
      <c r="HT136" s="131"/>
      <c r="HU136" s="131"/>
      <c r="HV136" s="131"/>
      <c r="HW136" s="131"/>
      <c r="HX136" s="131"/>
      <c r="HY136" s="131"/>
      <c r="HZ136" s="131"/>
      <c r="IA136" s="131"/>
      <c r="IB136" s="131"/>
      <c r="IC136" s="131"/>
      <c r="ID136" s="131"/>
      <c r="IE136" s="131"/>
      <c r="IF136" s="131"/>
      <c r="IG136" s="131"/>
      <c r="IH136" s="131"/>
      <c r="II136" s="131"/>
      <c r="IJ136" s="131"/>
      <c r="IK136" s="131"/>
      <c r="IL136" s="131"/>
      <c r="IM136" s="131"/>
      <c r="IN136" s="131"/>
      <c r="IO136" s="131"/>
      <c r="IP136" s="131"/>
      <c r="IQ136" s="131"/>
      <c r="IR136" s="131"/>
      <c r="IS136" s="131"/>
      <c r="IT136" s="131"/>
      <c r="IU136" s="131"/>
      <c r="IV136" s="131"/>
    </row>
    <row r="137" spans="1:256" x14ac:dyDescent="0.2">
      <c r="A137" s="140"/>
      <c r="B137" s="283" t="s">
        <v>134</v>
      </c>
      <c r="C137" s="283"/>
      <c r="D137" s="283"/>
      <c r="E137" s="283"/>
      <c r="F137" s="116"/>
      <c r="G137" s="116"/>
      <c r="H137" s="131" t="s">
        <v>135</v>
      </c>
      <c r="I137" s="22"/>
      <c r="J137" s="93"/>
      <c r="K137" s="93"/>
      <c r="L137" s="131"/>
      <c r="M137" s="131"/>
      <c r="N137" s="266"/>
      <c r="O137" s="266"/>
      <c r="P137" s="266"/>
      <c r="Q137" s="142"/>
      <c r="R137" s="1"/>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1"/>
      <c r="DI137" s="131"/>
      <c r="DJ137" s="131"/>
      <c r="DK137" s="131"/>
      <c r="DL137" s="131"/>
      <c r="DM137" s="131"/>
      <c r="DN137" s="131"/>
      <c r="DO137" s="131"/>
      <c r="DP137" s="131"/>
      <c r="DQ137" s="131"/>
      <c r="DR137" s="131"/>
      <c r="DS137" s="131"/>
      <c r="DT137" s="131"/>
      <c r="DU137" s="131"/>
      <c r="DV137" s="131"/>
      <c r="DW137" s="131"/>
      <c r="DX137" s="131"/>
      <c r="DY137" s="131"/>
      <c r="DZ137" s="131"/>
      <c r="EA137" s="131"/>
      <c r="EB137" s="131"/>
      <c r="EC137" s="131"/>
      <c r="ED137" s="131"/>
      <c r="EE137" s="131"/>
      <c r="EF137" s="131"/>
      <c r="EG137" s="131"/>
      <c r="EH137" s="131"/>
      <c r="EI137" s="131"/>
      <c r="EJ137" s="131"/>
      <c r="EK137" s="131"/>
      <c r="EL137" s="131"/>
      <c r="EM137" s="131"/>
      <c r="EN137" s="131"/>
      <c r="EO137" s="131"/>
      <c r="EP137" s="131"/>
      <c r="EQ137" s="131"/>
      <c r="ER137" s="131"/>
      <c r="ES137" s="131"/>
      <c r="ET137" s="131"/>
      <c r="EU137" s="131"/>
      <c r="EV137" s="131"/>
      <c r="EW137" s="131"/>
      <c r="EX137" s="131"/>
      <c r="EY137" s="131"/>
      <c r="EZ137" s="131"/>
      <c r="FA137" s="131"/>
      <c r="FB137" s="131"/>
      <c r="FC137" s="131"/>
      <c r="FD137" s="131"/>
      <c r="FE137" s="131"/>
      <c r="FF137" s="131"/>
      <c r="FG137" s="131"/>
      <c r="FH137" s="131"/>
      <c r="FI137" s="131"/>
      <c r="FJ137" s="131"/>
      <c r="FK137" s="131"/>
      <c r="FL137" s="131"/>
      <c r="FM137" s="131"/>
      <c r="FN137" s="131"/>
      <c r="FO137" s="131"/>
      <c r="FP137" s="131"/>
      <c r="FQ137" s="131"/>
      <c r="FR137" s="131"/>
      <c r="FS137" s="131"/>
      <c r="FT137" s="131"/>
      <c r="FU137" s="131"/>
      <c r="FV137" s="131"/>
      <c r="FW137" s="131"/>
      <c r="FX137" s="131"/>
      <c r="FY137" s="131"/>
      <c r="FZ137" s="131"/>
      <c r="GA137" s="131"/>
      <c r="GB137" s="131"/>
      <c r="GC137" s="131"/>
      <c r="GD137" s="131"/>
      <c r="GE137" s="131"/>
      <c r="GF137" s="131"/>
      <c r="GG137" s="131"/>
      <c r="GH137" s="131"/>
      <c r="GI137" s="131"/>
      <c r="GJ137" s="131"/>
      <c r="GK137" s="131"/>
      <c r="GL137" s="131"/>
      <c r="GM137" s="131"/>
      <c r="GN137" s="131"/>
      <c r="GO137" s="131"/>
      <c r="GP137" s="131"/>
      <c r="GQ137" s="131"/>
      <c r="GR137" s="131"/>
      <c r="GS137" s="131"/>
      <c r="GT137" s="131"/>
      <c r="GU137" s="131"/>
      <c r="GV137" s="131"/>
      <c r="GW137" s="131"/>
      <c r="GX137" s="131"/>
      <c r="GY137" s="131"/>
      <c r="GZ137" s="131"/>
      <c r="HA137" s="131"/>
      <c r="HB137" s="131"/>
      <c r="HC137" s="131"/>
      <c r="HD137" s="131"/>
      <c r="HE137" s="131"/>
      <c r="HF137" s="131"/>
      <c r="HG137" s="131"/>
      <c r="HH137" s="131"/>
      <c r="HI137" s="131"/>
      <c r="HJ137" s="131"/>
      <c r="HK137" s="131"/>
      <c r="HL137" s="131"/>
      <c r="HM137" s="131"/>
      <c r="HN137" s="131"/>
      <c r="HO137" s="131"/>
      <c r="HP137" s="131"/>
      <c r="HQ137" s="131"/>
      <c r="HR137" s="131"/>
      <c r="HS137" s="131"/>
      <c r="HT137" s="131"/>
      <c r="HU137" s="131"/>
      <c r="HV137" s="131"/>
      <c r="HW137" s="131"/>
      <c r="HX137" s="131"/>
      <c r="HY137" s="131"/>
      <c r="HZ137" s="131"/>
      <c r="IA137" s="131"/>
      <c r="IB137" s="131"/>
      <c r="IC137" s="131"/>
      <c r="ID137" s="131"/>
      <c r="IE137" s="131"/>
      <c r="IF137" s="131"/>
      <c r="IG137" s="131"/>
      <c r="IH137" s="131"/>
      <c r="II137" s="131"/>
      <c r="IJ137" s="131"/>
      <c r="IK137" s="131"/>
      <c r="IL137" s="131"/>
      <c r="IM137" s="131"/>
      <c r="IN137" s="131"/>
      <c r="IO137" s="131"/>
      <c r="IP137" s="131"/>
      <c r="IQ137" s="131"/>
      <c r="IR137" s="131"/>
      <c r="IS137" s="131"/>
      <c r="IT137" s="131"/>
      <c r="IU137" s="131"/>
      <c r="IV137" s="131"/>
    </row>
    <row r="138" spans="1:256" ht="5.45" customHeight="1" x14ac:dyDescent="0.2">
      <c r="A138" s="140"/>
      <c r="B138" s="265"/>
      <c r="C138" s="266"/>
      <c r="D138" s="266"/>
      <c r="E138" s="266"/>
      <c r="F138" s="131"/>
      <c r="G138" s="131"/>
      <c r="H138" s="267"/>
      <c r="I138" s="267"/>
      <c r="J138" s="267"/>
      <c r="K138" s="267"/>
      <c r="L138" s="267"/>
      <c r="M138" s="131"/>
      <c r="N138" s="131"/>
      <c r="O138" s="131"/>
      <c r="P138" s="131"/>
      <c r="Q138" s="142"/>
      <c r="R138" s="1"/>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1"/>
      <c r="DI138" s="131"/>
      <c r="DJ138" s="131"/>
      <c r="DK138" s="131"/>
      <c r="DL138" s="131"/>
      <c r="DM138" s="131"/>
      <c r="DN138" s="131"/>
      <c r="DO138" s="131"/>
      <c r="DP138" s="131"/>
      <c r="DQ138" s="131"/>
      <c r="DR138" s="131"/>
      <c r="DS138" s="131"/>
      <c r="DT138" s="131"/>
      <c r="DU138" s="131"/>
      <c r="DV138" s="131"/>
      <c r="DW138" s="131"/>
      <c r="DX138" s="131"/>
      <c r="DY138" s="131"/>
      <c r="DZ138" s="131"/>
      <c r="EA138" s="131"/>
      <c r="EB138" s="131"/>
      <c r="EC138" s="131"/>
      <c r="ED138" s="131"/>
      <c r="EE138" s="131"/>
      <c r="EF138" s="131"/>
      <c r="EG138" s="131"/>
      <c r="EH138" s="131"/>
      <c r="EI138" s="131"/>
      <c r="EJ138" s="131"/>
      <c r="EK138" s="131"/>
      <c r="EL138" s="131"/>
      <c r="EM138" s="131"/>
      <c r="EN138" s="131"/>
      <c r="EO138" s="131"/>
      <c r="EP138" s="131"/>
      <c r="EQ138" s="131"/>
      <c r="ER138" s="131"/>
      <c r="ES138" s="131"/>
      <c r="ET138" s="131"/>
      <c r="EU138" s="131"/>
      <c r="EV138" s="131"/>
      <c r="EW138" s="131"/>
      <c r="EX138" s="131"/>
      <c r="EY138" s="131"/>
      <c r="EZ138" s="131"/>
      <c r="FA138" s="131"/>
      <c r="FB138" s="131"/>
      <c r="FC138" s="131"/>
      <c r="FD138" s="131"/>
      <c r="FE138" s="131"/>
      <c r="FF138" s="131"/>
      <c r="FG138" s="131"/>
      <c r="FH138" s="131"/>
      <c r="FI138" s="131"/>
      <c r="FJ138" s="131"/>
      <c r="FK138" s="131"/>
      <c r="FL138" s="131"/>
      <c r="FM138" s="131"/>
      <c r="FN138" s="131"/>
      <c r="FO138" s="131"/>
      <c r="FP138" s="131"/>
      <c r="FQ138" s="131"/>
      <c r="FR138" s="131"/>
      <c r="FS138" s="131"/>
      <c r="FT138" s="131"/>
      <c r="FU138" s="131"/>
      <c r="FV138" s="131"/>
      <c r="FW138" s="131"/>
      <c r="FX138" s="131"/>
      <c r="FY138" s="131"/>
      <c r="FZ138" s="131"/>
      <c r="GA138" s="131"/>
      <c r="GB138" s="131"/>
      <c r="GC138" s="131"/>
      <c r="GD138" s="131"/>
      <c r="GE138" s="131"/>
      <c r="GF138" s="131"/>
      <c r="GG138" s="131"/>
      <c r="GH138" s="131"/>
      <c r="GI138" s="131"/>
      <c r="GJ138" s="131"/>
      <c r="GK138" s="131"/>
      <c r="GL138" s="131"/>
      <c r="GM138" s="131"/>
      <c r="GN138" s="131"/>
      <c r="GO138" s="131"/>
      <c r="GP138" s="131"/>
      <c r="GQ138" s="131"/>
      <c r="GR138" s="131"/>
      <c r="GS138" s="131"/>
      <c r="GT138" s="131"/>
      <c r="GU138" s="131"/>
      <c r="GV138" s="131"/>
      <c r="GW138" s="131"/>
      <c r="GX138" s="131"/>
      <c r="GY138" s="131"/>
      <c r="GZ138" s="131"/>
      <c r="HA138" s="131"/>
      <c r="HB138" s="131"/>
      <c r="HC138" s="131"/>
      <c r="HD138" s="131"/>
      <c r="HE138" s="131"/>
      <c r="HF138" s="131"/>
      <c r="HG138" s="131"/>
      <c r="HH138" s="131"/>
      <c r="HI138" s="131"/>
      <c r="HJ138" s="131"/>
      <c r="HK138" s="131"/>
      <c r="HL138" s="131"/>
      <c r="HM138" s="131"/>
      <c r="HN138" s="131"/>
      <c r="HO138" s="131"/>
      <c r="HP138" s="131"/>
      <c r="HQ138" s="131"/>
      <c r="HR138" s="131"/>
      <c r="HS138" s="131"/>
      <c r="HT138" s="131"/>
      <c r="HU138" s="131"/>
      <c r="HV138" s="131"/>
      <c r="HW138" s="131"/>
      <c r="HX138" s="131"/>
      <c r="HY138" s="131"/>
      <c r="HZ138" s="131"/>
      <c r="IA138" s="131"/>
      <c r="IB138" s="131"/>
      <c r="IC138" s="131"/>
      <c r="ID138" s="131"/>
      <c r="IE138" s="131"/>
      <c r="IF138" s="131"/>
      <c r="IG138" s="131"/>
      <c r="IH138" s="131"/>
      <c r="II138" s="131"/>
      <c r="IJ138" s="131"/>
      <c r="IK138" s="131"/>
      <c r="IL138" s="131"/>
      <c r="IM138" s="131"/>
      <c r="IN138" s="131"/>
      <c r="IO138" s="131"/>
      <c r="IP138" s="131"/>
      <c r="IQ138" s="131"/>
      <c r="IR138" s="131"/>
      <c r="IS138" s="131"/>
      <c r="IT138" s="131"/>
      <c r="IU138" s="131"/>
      <c r="IV138" s="131"/>
    </row>
    <row r="139" spans="1:256" ht="15" x14ac:dyDescent="0.2">
      <c r="A139" s="140" t="s">
        <v>136</v>
      </c>
      <c r="B139" s="236">
        <f>(B133+B136-H136)</f>
        <v>0</v>
      </c>
      <c r="C139" s="237"/>
      <c r="D139" s="237"/>
      <c r="E139" s="115" t="s">
        <v>14</v>
      </c>
      <c r="F139" s="281">
        <f>SUM(N51)</f>
        <v>0</v>
      </c>
      <c r="G139" s="281"/>
      <c r="H139" s="281"/>
      <c r="I139" s="28" t="s">
        <v>8</v>
      </c>
      <c r="J139" s="19">
        <v>1000</v>
      </c>
      <c r="K139" s="131"/>
      <c r="L139" s="115" t="s">
        <v>9</v>
      </c>
      <c r="M139" s="131"/>
      <c r="N139" s="242" t="e">
        <f>SUM(B139/F139*J139)</f>
        <v>#DIV/0!</v>
      </c>
      <c r="O139" s="242"/>
      <c r="P139" s="242"/>
      <c r="Q139" s="142"/>
      <c r="R139" s="1"/>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1"/>
      <c r="DI139" s="131"/>
      <c r="DJ139" s="131"/>
      <c r="DK139" s="131"/>
      <c r="DL139" s="131"/>
      <c r="DM139" s="131"/>
      <c r="DN139" s="131"/>
      <c r="DO139" s="131"/>
      <c r="DP139" s="131"/>
      <c r="DQ139" s="131"/>
      <c r="DR139" s="131"/>
      <c r="DS139" s="131"/>
      <c r="DT139" s="131"/>
      <c r="DU139" s="131"/>
      <c r="DV139" s="131"/>
      <c r="DW139" s="131"/>
      <c r="DX139" s="131"/>
      <c r="DY139" s="131"/>
      <c r="DZ139" s="131"/>
      <c r="EA139" s="131"/>
      <c r="EB139" s="131"/>
      <c r="EC139" s="131"/>
      <c r="ED139" s="131"/>
      <c r="EE139" s="131"/>
      <c r="EF139" s="131"/>
      <c r="EG139" s="131"/>
      <c r="EH139" s="131"/>
      <c r="EI139" s="131"/>
      <c r="EJ139" s="131"/>
      <c r="EK139" s="131"/>
      <c r="EL139" s="131"/>
      <c r="EM139" s="131"/>
      <c r="EN139" s="131"/>
      <c r="EO139" s="131"/>
      <c r="EP139" s="131"/>
      <c r="EQ139" s="131"/>
      <c r="ER139" s="131"/>
      <c r="ES139" s="131"/>
      <c r="ET139" s="131"/>
      <c r="EU139" s="131"/>
      <c r="EV139" s="131"/>
      <c r="EW139" s="131"/>
      <c r="EX139" s="131"/>
      <c r="EY139" s="131"/>
      <c r="EZ139" s="131"/>
      <c r="FA139" s="131"/>
      <c r="FB139" s="131"/>
      <c r="FC139" s="131"/>
      <c r="FD139" s="131"/>
      <c r="FE139" s="131"/>
      <c r="FF139" s="131"/>
      <c r="FG139" s="131"/>
      <c r="FH139" s="131"/>
      <c r="FI139" s="131"/>
      <c r="FJ139" s="131"/>
      <c r="FK139" s="131"/>
      <c r="FL139" s="131"/>
      <c r="FM139" s="131"/>
      <c r="FN139" s="131"/>
      <c r="FO139" s="131"/>
      <c r="FP139" s="131"/>
      <c r="FQ139" s="131"/>
      <c r="FR139" s="131"/>
      <c r="FS139" s="131"/>
      <c r="FT139" s="131"/>
      <c r="FU139" s="131"/>
      <c r="FV139" s="131"/>
      <c r="FW139" s="131"/>
      <c r="FX139" s="131"/>
      <c r="FY139" s="131"/>
      <c r="FZ139" s="131"/>
      <c r="GA139" s="131"/>
      <c r="GB139" s="131"/>
      <c r="GC139" s="131"/>
      <c r="GD139" s="131"/>
      <c r="GE139" s="131"/>
      <c r="GF139" s="131"/>
      <c r="GG139" s="131"/>
      <c r="GH139" s="131"/>
      <c r="GI139" s="131"/>
      <c r="GJ139" s="131"/>
      <c r="GK139" s="131"/>
      <c r="GL139" s="131"/>
      <c r="GM139" s="131"/>
      <c r="GN139" s="131"/>
      <c r="GO139" s="131"/>
      <c r="GP139" s="131"/>
      <c r="GQ139" s="131"/>
      <c r="GR139" s="131"/>
      <c r="GS139" s="131"/>
      <c r="GT139" s="131"/>
      <c r="GU139" s="131"/>
      <c r="GV139" s="131"/>
      <c r="GW139" s="131"/>
      <c r="GX139" s="131"/>
      <c r="GY139" s="131"/>
      <c r="GZ139" s="131"/>
      <c r="HA139" s="131"/>
      <c r="HB139" s="131"/>
      <c r="HC139" s="131"/>
      <c r="HD139" s="131"/>
      <c r="HE139" s="131"/>
      <c r="HF139" s="131"/>
      <c r="HG139" s="131"/>
      <c r="HH139" s="131"/>
      <c r="HI139" s="131"/>
      <c r="HJ139" s="131"/>
      <c r="HK139" s="131"/>
      <c r="HL139" s="131"/>
      <c r="HM139" s="131"/>
      <c r="HN139" s="131"/>
      <c r="HO139" s="131"/>
      <c r="HP139" s="131"/>
      <c r="HQ139" s="131"/>
      <c r="HR139" s="131"/>
      <c r="HS139" s="131"/>
      <c r="HT139" s="131"/>
      <c r="HU139" s="131"/>
      <c r="HV139" s="131"/>
      <c r="HW139" s="131"/>
      <c r="HX139" s="131"/>
      <c r="HY139" s="131"/>
      <c r="HZ139" s="131"/>
      <c r="IA139" s="131"/>
      <c r="IB139" s="131"/>
      <c r="IC139" s="131"/>
      <c r="ID139" s="131"/>
      <c r="IE139" s="131"/>
      <c r="IF139" s="131"/>
      <c r="IG139" s="131"/>
      <c r="IH139" s="131"/>
      <c r="II139" s="131"/>
      <c r="IJ139" s="131"/>
      <c r="IK139" s="131"/>
      <c r="IL139" s="131"/>
      <c r="IM139" s="131"/>
      <c r="IN139" s="131"/>
      <c r="IO139" s="131"/>
      <c r="IP139" s="131"/>
      <c r="IQ139" s="131"/>
      <c r="IR139" s="131"/>
      <c r="IS139" s="131"/>
      <c r="IT139" s="131"/>
      <c r="IU139" s="131"/>
      <c r="IV139" s="131"/>
    </row>
    <row r="140" spans="1:256" x14ac:dyDescent="0.2">
      <c r="A140" s="143"/>
      <c r="B140" s="284" t="s">
        <v>137</v>
      </c>
      <c r="C140" s="284"/>
      <c r="D140" s="284"/>
      <c r="E140" s="137"/>
      <c r="F140" s="162" t="s">
        <v>128</v>
      </c>
      <c r="G140" s="162"/>
      <c r="H140" s="162"/>
      <c r="I140" s="137"/>
      <c r="J140" s="137"/>
      <c r="K140" s="137"/>
      <c r="L140" s="137"/>
      <c r="M140" s="137"/>
      <c r="N140" s="284" t="s">
        <v>138</v>
      </c>
      <c r="O140" s="284"/>
      <c r="P140" s="284"/>
      <c r="Q140" s="144"/>
      <c r="R140" s="1"/>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1"/>
      <c r="DI140" s="131"/>
      <c r="DJ140" s="131"/>
      <c r="DK140" s="131"/>
      <c r="DL140" s="131"/>
      <c r="DM140" s="131"/>
      <c r="DN140" s="131"/>
      <c r="DO140" s="131"/>
      <c r="DP140" s="131"/>
      <c r="DQ140" s="131"/>
      <c r="DR140" s="131"/>
      <c r="DS140" s="131"/>
      <c r="DT140" s="131"/>
      <c r="DU140" s="131"/>
      <c r="DV140" s="131"/>
      <c r="DW140" s="131"/>
      <c r="DX140" s="131"/>
      <c r="DY140" s="131"/>
      <c r="DZ140" s="131"/>
      <c r="EA140" s="131"/>
      <c r="EB140" s="131"/>
      <c r="EC140" s="131"/>
      <c r="ED140" s="131"/>
      <c r="EE140" s="131"/>
      <c r="EF140" s="131"/>
      <c r="EG140" s="131"/>
      <c r="EH140" s="131"/>
      <c r="EI140" s="131"/>
      <c r="EJ140" s="131"/>
      <c r="EK140" s="131"/>
      <c r="EL140" s="131"/>
      <c r="EM140" s="131"/>
      <c r="EN140" s="131"/>
      <c r="EO140" s="131"/>
      <c r="EP140" s="131"/>
      <c r="EQ140" s="131"/>
      <c r="ER140" s="131"/>
      <c r="ES140" s="131"/>
      <c r="ET140" s="131"/>
      <c r="EU140" s="131"/>
      <c r="EV140" s="131"/>
      <c r="EW140" s="131"/>
      <c r="EX140" s="131"/>
      <c r="EY140" s="131"/>
      <c r="EZ140" s="131"/>
      <c r="FA140" s="131"/>
      <c r="FB140" s="131"/>
      <c r="FC140" s="131"/>
      <c r="FD140" s="131"/>
      <c r="FE140" s="131"/>
      <c r="FF140" s="131"/>
      <c r="FG140" s="131"/>
      <c r="FH140" s="131"/>
      <c r="FI140" s="131"/>
      <c r="FJ140" s="131"/>
      <c r="FK140" s="131"/>
      <c r="FL140" s="131"/>
      <c r="FM140" s="131"/>
      <c r="FN140" s="131"/>
      <c r="FO140" s="131"/>
      <c r="FP140" s="131"/>
      <c r="FQ140" s="131"/>
      <c r="FR140" s="131"/>
      <c r="FS140" s="131"/>
      <c r="FT140" s="131"/>
      <c r="FU140" s="131"/>
      <c r="FV140" s="131"/>
      <c r="FW140" s="131"/>
      <c r="FX140" s="131"/>
      <c r="FY140" s="131"/>
      <c r="FZ140" s="131"/>
      <c r="GA140" s="131"/>
      <c r="GB140" s="131"/>
      <c r="GC140" s="131"/>
      <c r="GD140" s="131"/>
      <c r="GE140" s="131"/>
      <c r="GF140" s="131"/>
      <c r="GG140" s="131"/>
      <c r="GH140" s="131"/>
      <c r="GI140" s="131"/>
      <c r="GJ140" s="131"/>
      <c r="GK140" s="131"/>
      <c r="GL140" s="131"/>
      <c r="GM140" s="131"/>
      <c r="GN140" s="131"/>
      <c r="GO140" s="131"/>
      <c r="GP140" s="131"/>
      <c r="GQ140" s="131"/>
      <c r="GR140" s="131"/>
      <c r="GS140" s="131"/>
      <c r="GT140" s="131"/>
      <c r="GU140" s="131"/>
      <c r="GV140" s="131"/>
      <c r="GW140" s="131"/>
      <c r="GX140" s="131"/>
      <c r="GY140" s="131"/>
      <c r="GZ140" s="131"/>
      <c r="HA140" s="131"/>
      <c r="HB140" s="131"/>
      <c r="HC140" s="131"/>
      <c r="HD140" s="131"/>
      <c r="HE140" s="131"/>
      <c r="HF140" s="131"/>
      <c r="HG140" s="131"/>
      <c r="HH140" s="131"/>
      <c r="HI140" s="131"/>
      <c r="HJ140" s="131"/>
      <c r="HK140" s="131"/>
      <c r="HL140" s="131"/>
      <c r="HM140" s="131"/>
      <c r="HN140" s="131"/>
      <c r="HO140" s="131"/>
      <c r="HP140" s="131"/>
      <c r="HQ140" s="131"/>
      <c r="HR140" s="131"/>
      <c r="HS140" s="131"/>
      <c r="HT140" s="131"/>
      <c r="HU140" s="131"/>
      <c r="HV140" s="131"/>
      <c r="HW140" s="131"/>
      <c r="HX140" s="131"/>
      <c r="HY140" s="131"/>
      <c r="HZ140" s="131"/>
      <c r="IA140" s="131"/>
      <c r="IB140" s="131"/>
      <c r="IC140" s="131"/>
      <c r="ID140" s="131"/>
      <c r="IE140" s="131"/>
      <c r="IF140" s="131"/>
      <c r="IG140" s="131"/>
      <c r="IH140" s="131"/>
      <c r="II140" s="131"/>
      <c r="IJ140" s="131"/>
      <c r="IK140" s="131"/>
      <c r="IL140" s="131"/>
      <c r="IM140" s="131"/>
      <c r="IN140" s="131"/>
      <c r="IO140" s="131"/>
      <c r="IP140" s="131"/>
      <c r="IQ140" s="131"/>
      <c r="IR140" s="131"/>
      <c r="IS140" s="131"/>
      <c r="IT140" s="131"/>
      <c r="IU140" s="131"/>
      <c r="IV140" s="131"/>
    </row>
    <row r="141" spans="1:256" x14ac:dyDescent="0.2">
      <c r="A141" s="131"/>
      <c r="B141" s="131" t="s">
        <v>71</v>
      </c>
      <c r="C141" s="131"/>
      <c r="D141" s="131"/>
      <c r="E141" s="131"/>
      <c r="F141" s="131"/>
      <c r="G141" s="131"/>
      <c r="H141" s="131"/>
      <c r="I141" s="131"/>
      <c r="J141" s="131"/>
      <c r="K141" s="131"/>
      <c r="L141" s="131"/>
      <c r="M141" s="131"/>
      <c r="N141" s="131"/>
      <c r="O141" s="131"/>
      <c r="P141" s="131" t="s">
        <v>139</v>
      </c>
      <c r="Q141" s="131"/>
      <c r="R141" s="1"/>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1"/>
      <c r="DI141" s="131"/>
      <c r="DJ141" s="131"/>
      <c r="DK141" s="131"/>
      <c r="DL141" s="131"/>
      <c r="DM141" s="131"/>
      <c r="DN141" s="131"/>
      <c r="DO141" s="131"/>
      <c r="DP141" s="131"/>
      <c r="DQ141" s="131"/>
      <c r="DR141" s="131"/>
      <c r="DS141" s="131"/>
      <c r="DT141" s="131"/>
      <c r="DU141" s="131"/>
      <c r="DV141" s="131"/>
      <c r="DW141" s="131"/>
      <c r="DX141" s="131"/>
      <c r="DY141" s="131"/>
      <c r="DZ141" s="131"/>
      <c r="EA141" s="131"/>
      <c r="EB141" s="131"/>
      <c r="EC141" s="131"/>
      <c r="ED141" s="131"/>
      <c r="EE141" s="131"/>
      <c r="EF141" s="131"/>
      <c r="EG141" s="131"/>
      <c r="EH141" s="131"/>
      <c r="EI141" s="131"/>
      <c r="EJ141" s="131"/>
      <c r="EK141" s="131"/>
      <c r="EL141" s="131"/>
      <c r="EM141" s="131"/>
      <c r="EN141" s="131"/>
      <c r="EO141" s="131"/>
      <c r="EP141" s="131"/>
      <c r="EQ141" s="131"/>
      <c r="ER141" s="131"/>
      <c r="ES141" s="131"/>
      <c r="ET141" s="131"/>
      <c r="EU141" s="131"/>
      <c r="EV141" s="131"/>
      <c r="EW141" s="131"/>
      <c r="EX141" s="131"/>
      <c r="EY141" s="131"/>
      <c r="EZ141" s="131"/>
      <c r="FA141" s="131"/>
      <c r="FB141" s="131"/>
      <c r="FC141" s="131"/>
      <c r="FD141" s="131"/>
      <c r="FE141" s="131"/>
      <c r="FF141" s="131"/>
      <c r="FG141" s="131"/>
      <c r="FH141" s="131"/>
      <c r="FI141" s="131"/>
      <c r="FJ141" s="131"/>
      <c r="FK141" s="131"/>
      <c r="FL141" s="131"/>
      <c r="FM141" s="131"/>
      <c r="FN141" s="131"/>
      <c r="FO141" s="131"/>
      <c r="FP141" s="131"/>
      <c r="FQ141" s="131"/>
      <c r="FR141" s="131"/>
      <c r="FS141" s="131"/>
      <c r="FT141" s="131"/>
      <c r="FU141" s="131"/>
      <c r="FV141" s="131"/>
      <c r="FW141" s="131"/>
      <c r="FX141" s="131"/>
      <c r="FY141" s="131"/>
      <c r="FZ141" s="131"/>
      <c r="GA141" s="131"/>
      <c r="GB141" s="131"/>
      <c r="GC141" s="131"/>
      <c r="GD141" s="131"/>
      <c r="GE141" s="131"/>
      <c r="GF141" s="131"/>
      <c r="GG141" s="131"/>
      <c r="GH141" s="131"/>
      <c r="GI141" s="131"/>
      <c r="GJ141" s="131"/>
      <c r="GK141" s="131"/>
      <c r="GL141" s="131"/>
      <c r="GM141" s="131"/>
      <c r="GN141" s="131"/>
      <c r="GO141" s="131"/>
      <c r="GP141" s="131"/>
      <c r="GQ141" s="131"/>
      <c r="GR141" s="131"/>
      <c r="GS141" s="131"/>
      <c r="GT141" s="131"/>
      <c r="GU141" s="131"/>
      <c r="GV141" s="131"/>
      <c r="GW141" s="131"/>
      <c r="GX141" s="131"/>
      <c r="GY141" s="131"/>
      <c r="GZ141" s="131"/>
      <c r="HA141" s="131"/>
      <c r="HB141" s="131"/>
      <c r="HC141" s="131"/>
      <c r="HD141" s="131"/>
      <c r="HE141" s="131"/>
      <c r="HF141" s="131"/>
      <c r="HG141" s="131"/>
      <c r="HH141" s="131"/>
      <c r="HI141" s="131"/>
      <c r="HJ141" s="131"/>
      <c r="HK141" s="131"/>
      <c r="HL141" s="131"/>
      <c r="HM141" s="131"/>
      <c r="HN141" s="131"/>
      <c r="HO141" s="131"/>
      <c r="HP141" s="131"/>
      <c r="HQ141" s="131"/>
      <c r="HR141" s="131"/>
      <c r="HS141" s="131"/>
      <c r="HT141" s="131"/>
      <c r="HU141" s="131"/>
      <c r="HV141" s="131"/>
      <c r="HW141" s="131"/>
      <c r="HX141" s="131"/>
      <c r="HY141" s="131"/>
      <c r="HZ141" s="131"/>
      <c r="IA141" s="131"/>
      <c r="IB141" s="131"/>
      <c r="IC141" s="131"/>
      <c r="ID141" s="131"/>
      <c r="IE141" s="131"/>
      <c r="IF141" s="131"/>
      <c r="IG141" s="131"/>
      <c r="IH141" s="131"/>
      <c r="II141" s="131"/>
      <c r="IJ141" s="131"/>
      <c r="IK141" s="131"/>
      <c r="IL141" s="131"/>
      <c r="IM141" s="131"/>
      <c r="IN141" s="131"/>
      <c r="IO141" s="131"/>
      <c r="IP141" s="131"/>
      <c r="IQ141" s="131"/>
      <c r="IR141" s="131"/>
      <c r="IS141" s="131"/>
      <c r="IT141" s="131"/>
      <c r="IU141" s="131"/>
      <c r="IV141" s="131"/>
    </row>
    <row r="142" spans="1:256" x14ac:dyDescent="0.2">
      <c r="A142" s="131"/>
      <c r="B142" s="131"/>
      <c r="C142" s="131"/>
      <c r="D142" s="131"/>
      <c r="E142" s="131"/>
      <c r="F142" s="131"/>
      <c r="G142" s="131"/>
      <c r="H142" s="131"/>
      <c r="I142" s="131"/>
      <c r="J142" s="131"/>
      <c r="K142" s="131"/>
      <c r="L142" s="131"/>
      <c r="M142" s="131"/>
      <c r="N142" s="131"/>
      <c r="O142" s="131"/>
      <c r="P142" s="131"/>
      <c r="Q142" s="131"/>
      <c r="R142" s="1"/>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1"/>
      <c r="DI142" s="131"/>
      <c r="DJ142" s="131"/>
      <c r="DK142" s="131"/>
      <c r="DL142" s="131"/>
      <c r="DM142" s="131"/>
      <c r="DN142" s="131"/>
      <c r="DO142" s="131"/>
      <c r="DP142" s="131"/>
      <c r="DQ142" s="131"/>
      <c r="DR142" s="131"/>
      <c r="DS142" s="131"/>
      <c r="DT142" s="131"/>
      <c r="DU142" s="131"/>
      <c r="DV142" s="131"/>
      <c r="DW142" s="131"/>
      <c r="DX142" s="131"/>
      <c r="DY142" s="131"/>
      <c r="DZ142" s="131"/>
      <c r="EA142" s="131"/>
      <c r="EB142" s="131"/>
      <c r="EC142" s="131"/>
      <c r="ED142" s="131"/>
      <c r="EE142" s="131"/>
      <c r="EF142" s="131"/>
      <c r="EG142" s="131"/>
      <c r="EH142" s="131"/>
      <c r="EI142" s="131"/>
      <c r="EJ142" s="131"/>
      <c r="EK142" s="131"/>
      <c r="EL142" s="131"/>
      <c r="EM142" s="131"/>
      <c r="EN142" s="131"/>
      <c r="EO142" s="131"/>
      <c r="EP142" s="131"/>
      <c r="EQ142" s="131"/>
      <c r="ER142" s="131"/>
      <c r="ES142" s="131"/>
      <c r="ET142" s="131"/>
      <c r="EU142" s="131"/>
      <c r="EV142" s="131"/>
      <c r="EW142" s="131"/>
      <c r="EX142" s="131"/>
      <c r="EY142" s="131"/>
      <c r="EZ142" s="131"/>
      <c r="FA142" s="131"/>
      <c r="FB142" s="131"/>
      <c r="FC142" s="131"/>
      <c r="FD142" s="131"/>
      <c r="FE142" s="131"/>
      <c r="FF142" s="131"/>
      <c r="FG142" s="131"/>
      <c r="FH142" s="131"/>
      <c r="FI142" s="131"/>
      <c r="FJ142" s="131"/>
      <c r="FK142" s="131"/>
      <c r="FL142" s="131"/>
      <c r="FM142" s="131"/>
      <c r="FN142" s="131"/>
      <c r="FO142" s="131"/>
      <c r="FP142" s="131"/>
      <c r="FQ142" s="131"/>
      <c r="FR142" s="131"/>
      <c r="FS142" s="131"/>
      <c r="FT142" s="131"/>
      <c r="FU142" s="131"/>
      <c r="FV142" s="131"/>
      <c r="FW142" s="131"/>
      <c r="FX142" s="131"/>
      <c r="FY142" s="131"/>
      <c r="FZ142" s="131"/>
      <c r="GA142" s="131"/>
      <c r="GB142" s="131"/>
      <c r="GC142" s="131"/>
      <c r="GD142" s="131"/>
      <c r="GE142" s="131"/>
      <c r="GF142" s="131"/>
      <c r="GG142" s="131"/>
      <c r="GH142" s="131"/>
      <c r="GI142" s="131"/>
      <c r="GJ142" s="131"/>
      <c r="GK142" s="131"/>
      <c r="GL142" s="131"/>
      <c r="GM142" s="131"/>
      <c r="GN142" s="131"/>
      <c r="GO142" s="131"/>
      <c r="GP142" s="131"/>
      <c r="GQ142" s="131"/>
      <c r="GR142" s="131"/>
      <c r="GS142" s="131"/>
      <c r="GT142" s="131"/>
      <c r="GU142" s="131"/>
      <c r="GV142" s="131"/>
      <c r="GW142" s="131"/>
      <c r="GX142" s="131"/>
      <c r="GY142" s="131"/>
      <c r="GZ142" s="131"/>
      <c r="HA142" s="131"/>
      <c r="HB142" s="131"/>
      <c r="HC142" s="131"/>
      <c r="HD142" s="131"/>
      <c r="HE142" s="131"/>
      <c r="HF142" s="131"/>
      <c r="HG142" s="131"/>
      <c r="HH142" s="131"/>
      <c r="HI142" s="131"/>
      <c r="HJ142" s="131"/>
      <c r="HK142" s="131"/>
      <c r="HL142" s="131"/>
      <c r="HM142" s="131"/>
      <c r="HN142" s="131"/>
      <c r="HO142" s="131"/>
      <c r="HP142" s="131"/>
      <c r="HQ142" s="131"/>
      <c r="HR142" s="131"/>
      <c r="HS142" s="131"/>
      <c r="HT142" s="131"/>
      <c r="HU142" s="131"/>
      <c r="HV142" s="131"/>
      <c r="HW142" s="131"/>
      <c r="HX142" s="131"/>
      <c r="HY142" s="131"/>
      <c r="HZ142" s="131"/>
      <c r="IA142" s="131"/>
      <c r="IB142" s="131"/>
      <c r="IC142" s="131"/>
      <c r="ID142" s="131"/>
      <c r="IE142" s="131"/>
      <c r="IF142" s="131"/>
      <c r="IG142" s="131"/>
      <c r="IH142" s="131"/>
      <c r="II142" s="131"/>
      <c r="IJ142" s="131"/>
      <c r="IK142" s="131"/>
      <c r="IL142" s="131"/>
      <c r="IM142" s="131"/>
      <c r="IN142" s="131"/>
      <c r="IO142" s="131"/>
      <c r="IP142" s="131"/>
      <c r="IQ142" s="131"/>
      <c r="IR142" s="131"/>
      <c r="IS142" s="131"/>
      <c r="IT142" s="131"/>
      <c r="IU142" s="131"/>
      <c r="IV142" s="131"/>
    </row>
    <row r="143" spans="1:256" ht="15" x14ac:dyDescent="0.2">
      <c r="A143" s="131"/>
      <c r="B143" s="131"/>
      <c r="C143" s="131"/>
      <c r="D143" s="131"/>
      <c r="E143" s="131"/>
      <c r="F143" s="131"/>
      <c r="G143" s="131"/>
      <c r="H143" s="95"/>
      <c r="I143" s="115"/>
      <c r="J143" s="115"/>
      <c r="K143" s="131"/>
      <c r="L143" s="131"/>
      <c r="M143" s="131"/>
      <c r="N143" s="131"/>
      <c r="O143" s="131"/>
      <c r="P143" s="131"/>
      <c r="Q143" s="131"/>
      <c r="R143" s="1"/>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1"/>
      <c r="DI143" s="131"/>
      <c r="DJ143" s="131"/>
      <c r="DK143" s="131"/>
      <c r="DL143" s="131"/>
      <c r="DM143" s="131"/>
      <c r="DN143" s="131"/>
      <c r="DO143" s="131"/>
      <c r="DP143" s="131"/>
      <c r="DQ143" s="131"/>
      <c r="DR143" s="131"/>
      <c r="DS143" s="131"/>
      <c r="DT143" s="131"/>
      <c r="DU143" s="131"/>
      <c r="DV143" s="131"/>
      <c r="DW143" s="131"/>
      <c r="DX143" s="131"/>
      <c r="DY143" s="131"/>
      <c r="DZ143" s="131"/>
      <c r="EA143" s="131"/>
      <c r="EB143" s="131"/>
      <c r="EC143" s="131"/>
      <c r="ED143" s="131"/>
      <c r="EE143" s="131"/>
      <c r="EF143" s="131"/>
      <c r="EG143" s="131"/>
      <c r="EH143" s="131"/>
      <c r="EI143" s="131"/>
      <c r="EJ143" s="131"/>
      <c r="EK143" s="131"/>
      <c r="EL143" s="131"/>
      <c r="EM143" s="131"/>
      <c r="EN143" s="131"/>
      <c r="EO143" s="131"/>
      <c r="EP143" s="131"/>
      <c r="EQ143" s="131"/>
      <c r="ER143" s="131"/>
      <c r="ES143" s="131"/>
      <c r="ET143" s="131"/>
      <c r="EU143" s="131"/>
      <c r="EV143" s="131"/>
      <c r="EW143" s="131"/>
      <c r="EX143" s="131"/>
      <c r="EY143" s="131"/>
      <c r="EZ143" s="131"/>
      <c r="FA143" s="131"/>
      <c r="FB143" s="131"/>
      <c r="FC143" s="131"/>
      <c r="FD143" s="131"/>
      <c r="FE143" s="131"/>
      <c r="FF143" s="131"/>
      <c r="FG143" s="131"/>
      <c r="FH143" s="131"/>
      <c r="FI143" s="131"/>
      <c r="FJ143" s="131"/>
      <c r="FK143" s="131"/>
      <c r="FL143" s="131"/>
      <c r="FM143" s="131"/>
      <c r="FN143" s="131"/>
      <c r="FO143" s="131"/>
      <c r="FP143" s="131"/>
      <c r="FQ143" s="131"/>
      <c r="FR143" s="131"/>
      <c r="FS143" s="131"/>
      <c r="FT143" s="131"/>
      <c r="FU143" s="131"/>
      <c r="FV143" s="131"/>
      <c r="FW143" s="131"/>
      <c r="FX143" s="131"/>
      <c r="FY143" s="131"/>
      <c r="FZ143" s="131"/>
      <c r="GA143" s="131"/>
      <c r="GB143" s="131"/>
      <c r="GC143" s="131"/>
      <c r="GD143" s="131"/>
      <c r="GE143" s="131"/>
      <c r="GF143" s="131"/>
      <c r="GG143" s="131"/>
      <c r="GH143" s="131"/>
      <c r="GI143" s="131"/>
      <c r="GJ143" s="131"/>
      <c r="GK143" s="131"/>
      <c r="GL143" s="131"/>
      <c r="GM143" s="131"/>
      <c r="GN143" s="131"/>
      <c r="GO143" s="131"/>
      <c r="GP143" s="131"/>
      <c r="GQ143" s="131"/>
      <c r="GR143" s="131"/>
      <c r="GS143" s="131"/>
      <c r="GT143" s="131"/>
      <c r="GU143" s="131"/>
      <c r="GV143" s="131"/>
      <c r="GW143" s="131"/>
      <c r="GX143" s="131"/>
      <c r="GY143" s="131"/>
      <c r="GZ143" s="131"/>
      <c r="HA143" s="131"/>
      <c r="HB143" s="131"/>
      <c r="HC143" s="131"/>
      <c r="HD143" s="131"/>
      <c r="HE143" s="131"/>
      <c r="HF143" s="131"/>
      <c r="HG143" s="131"/>
      <c r="HH143" s="131"/>
      <c r="HI143" s="131"/>
      <c r="HJ143" s="131"/>
      <c r="HK143" s="131"/>
      <c r="HL143" s="131"/>
      <c r="HM143" s="131"/>
      <c r="HN143" s="131"/>
      <c r="HO143" s="131"/>
      <c r="HP143" s="131"/>
      <c r="HQ143" s="131"/>
      <c r="HR143" s="131"/>
      <c r="HS143" s="131"/>
      <c r="HT143" s="131"/>
      <c r="HU143" s="131"/>
      <c r="HV143" s="131"/>
      <c r="HW143" s="131"/>
      <c r="HX143" s="131"/>
      <c r="HY143" s="131"/>
      <c r="HZ143" s="131"/>
      <c r="IA143" s="131"/>
      <c r="IB143" s="131"/>
      <c r="IC143" s="131"/>
      <c r="ID143" s="131"/>
      <c r="IE143" s="131"/>
      <c r="IF143" s="131"/>
      <c r="IG143" s="131"/>
      <c r="IH143" s="131"/>
      <c r="II143" s="131"/>
      <c r="IJ143" s="131"/>
      <c r="IK143" s="131"/>
      <c r="IL143" s="131"/>
      <c r="IM143" s="131"/>
      <c r="IN143" s="131"/>
      <c r="IO143" s="131"/>
      <c r="IP143" s="131"/>
      <c r="IQ143" s="131"/>
      <c r="IR143" s="131"/>
      <c r="IS143" s="131"/>
      <c r="IT143" s="131"/>
      <c r="IU143" s="131"/>
      <c r="IV143" s="131"/>
    </row>
    <row r="144" spans="1:256" x14ac:dyDescent="0.2">
      <c r="A144" s="131"/>
      <c r="B144" s="131"/>
      <c r="C144" s="131"/>
      <c r="D144" s="131"/>
      <c r="E144" s="131"/>
      <c r="F144" s="131"/>
      <c r="G144" s="131"/>
      <c r="H144" s="131"/>
      <c r="I144" s="131"/>
      <c r="J144" s="131"/>
      <c r="K144" s="131"/>
      <c r="L144" s="131"/>
      <c r="M144" s="131"/>
      <c r="N144" s="131"/>
      <c r="O144" s="131"/>
      <c r="P144" s="131"/>
      <c r="Q144" s="131"/>
      <c r="R144" s="1"/>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1"/>
      <c r="DI144" s="131"/>
      <c r="DJ144" s="131"/>
      <c r="DK144" s="131"/>
      <c r="DL144" s="131"/>
      <c r="DM144" s="131"/>
      <c r="DN144" s="131"/>
      <c r="DO144" s="131"/>
      <c r="DP144" s="131"/>
      <c r="DQ144" s="131"/>
      <c r="DR144" s="131"/>
      <c r="DS144" s="131"/>
      <c r="DT144" s="131"/>
      <c r="DU144" s="131"/>
      <c r="DV144" s="131"/>
      <c r="DW144" s="131"/>
      <c r="DX144" s="131"/>
      <c r="DY144" s="131"/>
      <c r="DZ144" s="131"/>
      <c r="EA144" s="131"/>
      <c r="EB144" s="131"/>
      <c r="EC144" s="131"/>
      <c r="ED144" s="131"/>
      <c r="EE144" s="131"/>
      <c r="EF144" s="131"/>
      <c r="EG144" s="131"/>
      <c r="EH144" s="131"/>
      <c r="EI144" s="131"/>
      <c r="EJ144" s="131"/>
      <c r="EK144" s="131"/>
      <c r="EL144" s="131"/>
      <c r="EM144" s="131"/>
      <c r="EN144" s="131"/>
      <c r="EO144" s="131"/>
      <c r="EP144" s="131"/>
      <c r="EQ144" s="131"/>
      <c r="ER144" s="131"/>
      <c r="ES144" s="131"/>
      <c r="ET144" s="131"/>
      <c r="EU144" s="131"/>
      <c r="EV144" s="131"/>
      <c r="EW144" s="131"/>
      <c r="EX144" s="131"/>
      <c r="EY144" s="131"/>
      <c r="EZ144" s="131"/>
      <c r="FA144" s="131"/>
      <c r="FB144" s="131"/>
      <c r="FC144" s="131"/>
      <c r="FD144" s="131"/>
      <c r="FE144" s="131"/>
      <c r="FF144" s="131"/>
      <c r="FG144" s="131"/>
      <c r="FH144" s="131"/>
      <c r="FI144" s="131"/>
      <c r="FJ144" s="131"/>
      <c r="FK144" s="131"/>
      <c r="FL144" s="131"/>
      <c r="FM144" s="131"/>
      <c r="FN144" s="131"/>
      <c r="FO144" s="131"/>
      <c r="FP144" s="131"/>
      <c r="FQ144" s="131"/>
      <c r="FR144" s="131"/>
      <c r="FS144" s="131"/>
      <c r="FT144" s="131"/>
      <c r="FU144" s="131"/>
      <c r="FV144" s="131"/>
      <c r="FW144" s="131"/>
      <c r="FX144" s="131"/>
      <c r="FY144" s="131"/>
      <c r="FZ144" s="131"/>
      <c r="GA144" s="131"/>
      <c r="GB144" s="131"/>
      <c r="GC144" s="131"/>
      <c r="GD144" s="131"/>
      <c r="GE144" s="131"/>
      <c r="GF144" s="131"/>
      <c r="GG144" s="131"/>
      <c r="GH144" s="131"/>
      <c r="GI144" s="131"/>
      <c r="GJ144" s="131"/>
      <c r="GK144" s="131"/>
      <c r="GL144" s="131"/>
      <c r="GM144" s="131"/>
      <c r="GN144" s="131"/>
      <c r="GO144" s="131"/>
      <c r="GP144" s="131"/>
      <c r="GQ144" s="131"/>
      <c r="GR144" s="131"/>
      <c r="GS144" s="131"/>
      <c r="GT144" s="131"/>
      <c r="GU144" s="131"/>
      <c r="GV144" s="131"/>
      <c r="GW144" s="131"/>
      <c r="GX144" s="131"/>
      <c r="GY144" s="131"/>
      <c r="GZ144" s="131"/>
      <c r="HA144" s="131"/>
      <c r="HB144" s="131"/>
      <c r="HC144" s="131"/>
      <c r="HD144" s="131"/>
      <c r="HE144" s="131"/>
      <c r="HF144" s="131"/>
      <c r="HG144" s="131"/>
      <c r="HH144" s="131"/>
      <c r="HI144" s="131"/>
      <c r="HJ144" s="131"/>
      <c r="HK144" s="131"/>
      <c r="HL144" s="131"/>
      <c r="HM144" s="131"/>
      <c r="HN144" s="131"/>
      <c r="HO144" s="131"/>
      <c r="HP144" s="131"/>
      <c r="HQ144" s="131"/>
      <c r="HR144" s="131"/>
      <c r="HS144" s="131"/>
      <c r="HT144" s="131"/>
      <c r="HU144" s="131"/>
      <c r="HV144" s="131"/>
      <c r="HW144" s="131"/>
      <c r="HX144" s="131"/>
      <c r="HY144" s="131"/>
      <c r="HZ144" s="131"/>
      <c r="IA144" s="131"/>
      <c r="IB144" s="131"/>
      <c r="IC144" s="131"/>
      <c r="ID144" s="131"/>
      <c r="IE144" s="131"/>
      <c r="IF144" s="131"/>
      <c r="IG144" s="131"/>
      <c r="IH144" s="131"/>
      <c r="II144" s="131"/>
      <c r="IJ144" s="131"/>
      <c r="IK144" s="131"/>
      <c r="IL144" s="131"/>
      <c r="IM144" s="131"/>
      <c r="IN144" s="131"/>
      <c r="IO144" s="131"/>
      <c r="IP144" s="131"/>
      <c r="IQ144" s="131"/>
      <c r="IR144" s="131"/>
      <c r="IS144" s="131"/>
      <c r="IT144" s="131"/>
      <c r="IU144" s="131"/>
      <c r="IV144" s="131"/>
    </row>
    <row r="145" spans="18:111" x14ac:dyDescent="0.2">
      <c r="R145" s="1"/>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row>
    <row r="146" spans="18:111" x14ac:dyDescent="0.2">
      <c r="R146" s="1"/>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row>
    <row r="147" spans="18:111" x14ac:dyDescent="0.2">
      <c r="R147" s="1"/>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row>
    <row r="148" spans="18:111" x14ac:dyDescent="0.2">
      <c r="R148" s="1"/>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row>
    <row r="149" spans="18:111" x14ac:dyDescent="0.2">
      <c r="R149" s="1"/>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row>
    <row r="150" spans="18:111" x14ac:dyDescent="0.2">
      <c r="R150" s="1"/>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row>
    <row r="151" spans="18:111" x14ac:dyDescent="0.2">
      <c r="R151" s="1"/>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row>
    <row r="152" spans="18:111" x14ac:dyDescent="0.2">
      <c r="R152" s="1"/>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row>
    <row r="153" spans="18:111" x14ac:dyDescent="0.2">
      <c r="R153" s="1"/>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row>
    <row r="154" spans="18:111" x14ac:dyDescent="0.2">
      <c r="R154" s="1"/>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row>
    <row r="155" spans="18:111" x14ac:dyDescent="0.2">
      <c r="R155" s="1"/>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row>
    <row r="156" spans="18:111" x14ac:dyDescent="0.2">
      <c r="R156" s="1"/>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row>
    <row r="157" spans="18:111" x14ac:dyDescent="0.2">
      <c r="R157" s="1"/>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row>
    <row r="158" spans="18:111" x14ac:dyDescent="0.2">
      <c r="R158" s="1"/>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row>
    <row r="159" spans="18:111" x14ac:dyDescent="0.2">
      <c r="R159" s="1"/>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row>
    <row r="160" spans="18:111" x14ac:dyDescent="0.2">
      <c r="R160" s="1"/>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row>
    <row r="161" spans="18:111" x14ac:dyDescent="0.2">
      <c r="R161" s="1"/>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row>
    <row r="162" spans="18:111" x14ac:dyDescent="0.2">
      <c r="R162" s="1"/>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row>
    <row r="163" spans="18:111" x14ac:dyDescent="0.2">
      <c r="R163" s="1"/>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row>
    <row r="164" spans="18:111" x14ac:dyDescent="0.2">
      <c r="R164" s="1"/>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row>
    <row r="165" spans="18:111" x14ac:dyDescent="0.2">
      <c r="R165" s="1"/>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row>
    <row r="166" spans="18:111" x14ac:dyDescent="0.2">
      <c r="R166" s="1"/>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row>
    <row r="167" spans="18:111" x14ac:dyDescent="0.2">
      <c r="R167" s="1"/>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row>
    <row r="168" spans="18:111" x14ac:dyDescent="0.2">
      <c r="R168" s="1"/>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row>
    <row r="169" spans="18:111" x14ac:dyDescent="0.2">
      <c r="R169" s="1"/>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row>
    <row r="170" spans="18:111" x14ac:dyDescent="0.2">
      <c r="R170" s="1"/>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row>
    <row r="171" spans="18:111" x14ac:dyDescent="0.2">
      <c r="R171" s="1"/>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row>
    <row r="172" spans="18:111" x14ac:dyDescent="0.2">
      <c r="R172" s="1"/>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row>
    <row r="173" spans="18:111" x14ac:dyDescent="0.2">
      <c r="R173" s="1"/>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row>
    <row r="174" spans="18:111" x14ac:dyDescent="0.2">
      <c r="R174" s="1"/>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row>
    <row r="175" spans="18:111" x14ac:dyDescent="0.2">
      <c r="R175" s="1"/>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row>
    <row r="176" spans="18:111" x14ac:dyDescent="0.2">
      <c r="R176" s="1"/>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row>
    <row r="177" spans="18:111" x14ac:dyDescent="0.2">
      <c r="R177" s="1"/>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row>
    <row r="178" spans="18:111" x14ac:dyDescent="0.2">
      <c r="R178" s="1"/>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row>
    <row r="179" spans="18:111" x14ac:dyDescent="0.2">
      <c r="R179" s="1"/>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row>
    <row r="180" spans="18:111" x14ac:dyDescent="0.2">
      <c r="R180" s="1"/>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row>
    <row r="181" spans="18:111" x14ac:dyDescent="0.2">
      <c r="R181" s="1"/>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row>
    <row r="182" spans="18:111" x14ac:dyDescent="0.2">
      <c r="R182" s="1"/>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row>
    <row r="183" spans="18:111" x14ac:dyDescent="0.2">
      <c r="R183" s="1"/>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row>
    <row r="184" spans="18:111" x14ac:dyDescent="0.2">
      <c r="R184" s="1"/>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row>
    <row r="185" spans="18:111" x14ac:dyDescent="0.2">
      <c r="R185" s="1"/>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row>
    <row r="186" spans="18:111" x14ac:dyDescent="0.2">
      <c r="R186" s="1"/>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row>
    <row r="187" spans="18:111" x14ac:dyDescent="0.2">
      <c r="R187" s="1"/>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row>
    <row r="188" spans="18:111" x14ac:dyDescent="0.2">
      <c r="R188" s="1"/>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row>
    <row r="189" spans="18:111" x14ac:dyDescent="0.2">
      <c r="R189" s="1"/>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row>
    <row r="190" spans="18:111" x14ac:dyDescent="0.2">
      <c r="R190" s="1"/>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row>
    <row r="191" spans="18:111" x14ac:dyDescent="0.2">
      <c r="R191" s="1"/>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row>
    <row r="192" spans="18:111" x14ac:dyDescent="0.2">
      <c r="R192" s="1"/>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row>
    <row r="193" spans="18:111" x14ac:dyDescent="0.2">
      <c r="R193" s="1"/>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row>
    <row r="194" spans="18:111" x14ac:dyDescent="0.2">
      <c r="R194" s="1"/>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row>
    <row r="195" spans="18:111" x14ac:dyDescent="0.2">
      <c r="R195" s="1"/>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row>
    <row r="196" spans="18:111" x14ac:dyDescent="0.2">
      <c r="R196" s="1"/>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row>
    <row r="197" spans="18:111" x14ac:dyDescent="0.2">
      <c r="R197" s="1"/>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row>
    <row r="198" spans="18:111" x14ac:dyDescent="0.2">
      <c r="R198" s="1"/>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row>
    <row r="199" spans="18:111" x14ac:dyDescent="0.2">
      <c r="R199" s="1"/>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row>
    <row r="200" spans="18:111" x14ac:dyDescent="0.2">
      <c r="R200" s="1"/>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row>
    <row r="201" spans="18:111" x14ac:dyDescent="0.2">
      <c r="R201" s="1"/>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row>
    <row r="202" spans="18:111" x14ac:dyDescent="0.2">
      <c r="R202" s="1"/>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row>
    <row r="203" spans="18:111" x14ac:dyDescent="0.2">
      <c r="R203" s="1"/>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row>
    <row r="204" spans="18:111" x14ac:dyDescent="0.2">
      <c r="R204" s="1"/>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row>
    <row r="205" spans="18:111" x14ac:dyDescent="0.2">
      <c r="R205" s="1"/>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row>
    <row r="206" spans="18:111" x14ac:dyDescent="0.2">
      <c r="R206" s="1"/>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row>
    <row r="207" spans="18:111" x14ac:dyDescent="0.2">
      <c r="R207" s="1"/>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row>
    <row r="208" spans="18:111" x14ac:dyDescent="0.2">
      <c r="R208" s="1"/>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row>
    <row r="209" spans="18:111" x14ac:dyDescent="0.2">
      <c r="R209" s="1"/>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c r="BA209" s="130"/>
      <c r="BB209" s="130"/>
      <c r="BC209" s="130"/>
      <c r="BD209" s="130"/>
      <c r="BE209" s="130"/>
      <c r="BF209" s="130"/>
      <c r="BG209" s="130"/>
      <c r="BH209" s="130"/>
      <c r="BI209" s="130"/>
      <c r="BJ209" s="130"/>
      <c r="BK209" s="130"/>
      <c r="BL209" s="130"/>
      <c r="BM209" s="130"/>
      <c r="BN209" s="130"/>
      <c r="BO209" s="130"/>
      <c r="BP209" s="130"/>
      <c r="BQ209" s="130"/>
      <c r="BR209" s="130"/>
      <c r="BS209" s="130"/>
      <c r="BT209" s="130"/>
      <c r="BU209" s="130"/>
      <c r="BV209" s="130"/>
      <c r="BW209" s="130"/>
      <c r="BX209" s="130"/>
      <c r="BY209" s="130"/>
      <c r="BZ209" s="130"/>
      <c r="CA209" s="130"/>
      <c r="CB209" s="130"/>
      <c r="CC209" s="130"/>
      <c r="CD209" s="130"/>
      <c r="CE209" s="130"/>
      <c r="CF209" s="130"/>
      <c r="CG209" s="130"/>
      <c r="CH209" s="130"/>
      <c r="CI209" s="130"/>
      <c r="CJ209" s="130"/>
      <c r="CK209" s="130"/>
      <c r="CL209" s="130"/>
      <c r="CM209" s="130"/>
      <c r="CN209" s="130"/>
      <c r="CO209" s="130"/>
      <c r="CP209" s="130"/>
      <c r="CQ209" s="130"/>
      <c r="CR209" s="130"/>
      <c r="CS209" s="130"/>
      <c r="CT209" s="130"/>
      <c r="CU209" s="130"/>
      <c r="CV209" s="130"/>
      <c r="CW209" s="130"/>
      <c r="CX209" s="130"/>
      <c r="CY209" s="130"/>
      <c r="CZ209" s="130"/>
      <c r="DA209" s="130"/>
      <c r="DB209" s="130"/>
      <c r="DC209" s="130"/>
      <c r="DD209" s="130"/>
      <c r="DE209" s="130"/>
      <c r="DF209" s="130"/>
      <c r="DG209" s="130"/>
    </row>
    <row r="210" spans="18:111" x14ac:dyDescent="0.2">
      <c r="R210" s="1"/>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c r="CK210" s="130"/>
      <c r="CL210" s="130"/>
      <c r="CM210" s="130"/>
      <c r="CN210" s="130"/>
      <c r="CO210" s="130"/>
      <c r="CP210" s="130"/>
      <c r="CQ210" s="130"/>
      <c r="CR210" s="130"/>
      <c r="CS210" s="130"/>
      <c r="CT210" s="130"/>
      <c r="CU210" s="130"/>
      <c r="CV210" s="130"/>
      <c r="CW210" s="130"/>
      <c r="CX210" s="130"/>
      <c r="CY210" s="130"/>
      <c r="CZ210" s="130"/>
      <c r="DA210" s="130"/>
      <c r="DB210" s="130"/>
      <c r="DC210" s="130"/>
      <c r="DD210" s="130"/>
      <c r="DE210" s="130"/>
      <c r="DF210" s="130"/>
      <c r="DG210" s="130"/>
    </row>
    <row r="211" spans="18:111" x14ac:dyDescent="0.2">
      <c r="R211" s="1"/>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c r="CK211" s="130"/>
      <c r="CL211" s="130"/>
      <c r="CM211" s="130"/>
      <c r="CN211" s="130"/>
      <c r="CO211" s="130"/>
      <c r="CP211" s="130"/>
      <c r="CQ211" s="130"/>
      <c r="CR211" s="130"/>
      <c r="CS211" s="130"/>
      <c r="CT211" s="130"/>
      <c r="CU211" s="130"/>
      <c r="CV211" s="130"/>
      <c r="CW211" s="130"/>
      <c r="CX211" s="130"/>
      <c r="CY211" s="130"/>
      <c r="CZ211" s="130"/>
      <c r="DA211" s="130"/>
      <c r="DB211" s="130"/>
      <c r="DC211" s="130"/>
      <c r="DD211" s="130"/>
      <c r="DE211" s="130"/>
      <c r="DF211" s="130"/>
      <c r="DG211" s="130"/>
    </row>
    <row r="212" spans="18:111" x14ac:dyDescent="0.2">
      <c r="R212" s="1"/>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c r="CK212" s="130"/>
      <c r="CL212" s="130"/>
      <c r="CM212" s="130"/>
      <c r="CN212" s="130"/>
      <c r="CO212" s="130"/>
      <c r="CP212" s="130"/>
      <c r="CQ212" s="130"/>
      <c r="CR212" s="130"/>
      <c r="CS212" s="130"/>
      <c r="CT212" s="130"/>
      <c r="CU212" s="130"/>
      <c r="CV212" s="130"/>
      <c r="CW212" s="130"/>
      <c r="CX212" s="130"/>
      <c r="CY212" s="130"/>
      <c r="CZ212" s="130"/>
      <c r="DA212" s="130"/>
      <c r="DB212" s="130"/>
      <c r="DC212" s="130"/>
      <c r="DD212" s="130"/>
      <c r="DE212" s="130"/>
      <c r="DF212" s="130"/>
      <c r="DG212" s="130"/>
    </row>
    <row r="213" spans="18:111" x14ac:dyDescent="0.2">
      <c r="R213" s="1"/>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c r="BA213" s="130"/>
      <c r="BB213" s="130"/>
      <c r="BC213" s="130"/>
      <c r="BD213" s="130"/>
      <c r="BE213" s="130"/>
      <c r="BF213" s="130"/>
      <c r="BG213" s="130"/>
      <c r="BH213" s="130"/>
      <c r="BI213" s="130"/>
      <c r="BJ213" s="130"/>
      <c r="BK213" s="130"/>
      <c r="BL213" s="130"/>
      <c r="BM213" s="130"/>
      <c r="BN213" s="130"/>
      <c r="BO213" s="130"/>
      <c r="BP213" s="130"/>
      <c r="BQ213" s="130"/>
      <c r="BR213" s="130"/>
      <c r="BS213" s="130"/>
      <c r="BT213" s="130"/>
      <c r="BU213" s="130"/>
      <c r="BV213" s="130"/>
      <c r="BW213" s="130"/>
      <c r="BX213" s="130"/>
      <c r="BY213" s="130"/>
      <c r="BZ213" s="130"/>
      <c r="CA213" s="130"/>
      <c r="CB213" s="130"/>
      <c r="CC213" s="130"/>
      <c r="CD213" s="130"/>
      <c r="CE213" s="130"/>
      <c r="CF213" s="130"/>
      <c r="CG213" s="130"/>
      <c r="CH213" s="130"/>
      <c r="CI213" s="130"/>
      <c r="CJ213" s="130"/>
      <c r="CK213" s="130"/>
      <c r="CL213" s="130"/>
      <c r="CM213" s="130"/>
      <c r="CN213" s="130"/>
      <c r="CO213" s="130"/>
      <c r="CP213" s="130"/>
      <c r="CQ213" s="130"/>
      <c r="CR213" s="130"/>
      <c r="CS213" s="130"/>
      <c r="CT213" s="130"/>
      <c r="CU213" s="130"/>
      <c r="CV213" s="130"/>
      <c r="CW213" s="130"/>
      <c r="CX213" s="130"/>
      <c r="CY213" s="130"/>
      <c r="CZ213" s="130"/>
      <c r="DA213" s="130"/>
      <c r="DB213" s="130"/>
      <c r="DC213" s="130"/>
      <c r="DD213" s="130"/>
      <c r="DE213" s="130"/>
      <c r="DF213" s="130"/>
      <c r="DG213" s="130"/>
    </row>
    <row r="214" spans="18:111" x14ac:dyDescent="0.2">
      <c r="R214" s="1"/>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c r="BA214" s="130"/>
      <c r="BB214" s="130"/>
      <c r="BC214" s="130"/>
      <c r="BD214" s="130"/>
      <c r="BE214" s="130"/>
      <c r="BF214" s="130"/>
      <c r="BG214" s="130"/>
      <c r="BH214" s="130"/>
      <c r="BI214" s="130"/>
      <c r="BJ214" s="130"/>
      <c r="BK214" s="130"/>
      <c r="BL214" s="130"/>
      <c r="BM214" s="130"/>
      <c r="BN214" s="130"/>
      <c r="BO214" s="130"/>
      <c r="BP214" s="130"/>
      <c r="BQ214" s="130"/>
      <c r="BR214" s="130"/>
      <c r="BS214" s="130"/>
      <c r="BT214" s="130"/>
      <c r="BU214" s="130"/>
      <c r="BV214" s="130"/>
      <c r="BW214" s="130"/>
      <c r="BX214" s="130"/>
      <c r="BY214" s="130"/>
      <c r="BZ214" s="130"/>
      <c r="CA214" s="130"/>
      <c r="CB214" s="130"/>
      <c r="CC214" s="130"/>
      <c r="CD214" s="130"/>
      <c r="CE214" s="130"/>
      <c r="CF214" s="130"/>
      <c r="CG214" s="130"/>
      <c r="CH214" s="130"/>
      <c r="CI214" s="130"/>
      <c r="CJ214" s="130"/>
      <c r="CK214" s="130"/>
      <c r="CL214" s="130"/>
      <c r="CM214" s="130"/>
      <c r="CN214" s="130"/>
      <c r="CO214" s="130"/>
      <c r="CP214" s="130"/>
      <c r="CQ214" s="130"/>
      <c r="CR214" s="130"/>
      <c r="CS214" s="130"/>
      <c r="CT214" s="130"/>
      <c r="CU214" s="130"/>
      <c r="CV214" s="130"/>
      <c r="CW214" s="130"/>
      <c r="CX214" s="130"/>
      <c r="CY214" s="130"/>
      <c r="CZ214" s="130"/>
      <c r="DA214" s="130"/>
      <c r="DB214" s="130"/>
      <c r="DC214" s="130"/>
      <c r="DD214" s="130"/>
      <c r="DE214" s="130"/>
      <c r="DF214" s="130"/>
      <c r="DG214" s="130"/>
    </row>
    <row r="215" spans="18:111" x14ac:dyDescent="0.2">
      <c r="R215" s="1"/>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c r="BA215" s="130"/>
      <c r="BB215" s="130"/>
      <c r="BC215" s="130"/>
      <c r="BD215" s="130"/>
      <c r="BE215" s="130"/>
      <c r="BF215" s="130"/>
      <c r="BG215" s="130"/>
      <c r="BH215" s="130"/>
      <c r="BI215" s="130"/>
      <c r="BJ215" s="130"/>
      <c r="BK215" s="130"/>
      <c r="BL215" s="130"/>
      <c r="BM215" s="130"/>
      <c r="BN215" s="130"/>
      <c r="BO215" s="130"/>
      <c r="BP215" s="130"/>
      <c r="BQ215" s="130"/>
      <c r="BR215" s="130"/>
      <c r="BS215" s="130"/>
      <c r="BT215" s="130"/>
      <c r="BU215" s="130"/>
      <c r="BV215" s="130"/>
      <c r="BW215" s="130"/>
      <c r="BX215" s="130"/>
      <c r="BY215" s="130"/>
      <c r="BZ215" s="130"/>
      <c r="CA215" s="130"/>
      <c r="CB215" s="130"/>
      <c r="CC215" s="130"/>
      <c r="CD215" s="130"/>
      <c r="CE215" s="130"/>
      <c r="CF215" s="130"/>
      <c r="CG215" s="130"/>
      <c r="CH215" s="130"/>
      <c r="CI215" s="130"/>
      <c r="CJ215" s="130"/>
      <c r="CK215" s="130"/>
      <c r="CL215" s="130"/>
      <c r="CM215" s="130"/>
      <c r="CN215" s="130"/>
      <c r="CO215" s="130"/>
      <c r="CP215" s="130"/>
      <c r="CQ215" s="130"/>
      <c r="CR215" s="130"/>
      <c r="CS215" s="130"/>
      <c r="CT215" s="130"/>
      <c r="CU215" s="130"/>
      <c r="CV215" s="130"/>
      <c r="CW215" s="130"/>
      <c r="CX215" s="130"/>
      <c r="CY215" s="130"/>
      <c r="CZ215" s="130"/>
      <c r="DA215" s="130"/>
      <c r="DB215" s="130"/>
      <c r="DC215" s="130"/>
      <c r="DD215" s="130"/>
      <c r="DE215" s="130"/>
      <c r="DF215" s="130"/>
      <c r="DG215" s="130"/>
    </row>
    <row r="216" spans="18:111" x14ac:dyDescent="0.2">
      <c r="R216" s="1"/>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c r="BA216" s="130"/>
      <c r="BB216" s="130"/>
      <c r="BC216" s="130"/>
      <c r="BD216" s="130"/>
      <c r="BE216" s="130"/>
      <c r="BF216" s="130"/>
      <c r="BG216" s="130"/>
      <c r="BH216" s="130"/>
      <c r="BI216" s="130"/>
      <c r="BJ216" s="130"/>
      <c r="BK216" s="130"/>
      <c r="BL216" s="130"/>
      <c r="BM216" s="130"/>
      <c r="BN216" s="130"/>
      <c r="BO216" s="130"/>
      <c r="BP216" s="130"/>
      <c r="BQ216" s="130"/>
      <c r="BR216" s="130"/>
      <c r="BS216" s="130"/>
      <c r="BT216" s="130"/>
      <c r="BU216" s="130"/>
      <c r="BV216" s="130"/>
      <c r="BW216" s="130"/>
      <c r="BX216" s="130"/>
      <c r="BY216" s="130"/>
      <c r="BZ216" s="130"/>
      <c r="CA216" s="130"/>
      <c r="CB216" s="130"/>
      <c r="CC216" s="130"/>
      <c r="CD216" s="130"/>
      <c r="CE216" s="130"/>
      <c r="CF216" s="130"/>
      <c r="CG216" s="130"/>
      <c r="CH216" s="130"/>
      <c r="CI216" s="130"/>
      <c r="CJ216" s="130"/>
      <c r="CK216" s="130"/>
      <c r="CL216" s="130"/>
      <c r="CM216" s="130"/>
      <c r="CN216" s="130"/>
      <c r="CO216" s="130"/>
      <c r="CP216" s="130"/>
      <c r="CQ216" s="130"/>
      <c r="CR216" s="130"/>
      <c r="CS216" s="130"/>
      <c r="CT216" s="130"/>
      <c r="CU216" s="130"/>
      <c r="CV216" s="130"/>
      <c r="CW216" s="130"/>
      <c r="CX216" s="130"/>
      <c r="CY216" s="130"/>
      <c r="CZ216" s="130"/>
      <c r="DA216" s="130"/>
      <c r="DB216" s="130"/>
      <c r="DC216" s="130"/>
      <c r="DD216" s="130"/>
      <c r="DE216" s="130"/>
      <c r="DF216" s="130"/>
      <c r="DG216" s="130"/>
    </row>
    <row r="217" spans="18:111" x14ac:dyDescent="0.2">
      <c r="R217" s="1"/>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c r="BA217" s="130"/>
      <c r="BB217" s="130"/>
      <c r="BC217" s="130"/>
      <c r="BD217" s="130"/>
      <c r="BE217" s="130"/>
      <c r="BF217" s="130"/>
      <c r="BG217" s="130"/>
      <c r="BH217" s="130"/>
      <c r="BI217" s="130"/>
      <c r="BJ217" s="130"/>
      <c r="BK217" s="130"/>
      <c r="BL217" s="130"/>
      <c r="BM217" s="130"/>
      <c r="BN217" s="130"/>
      <c r="BO217" s="130"/>
      <c r="BP217" s="130"/>
      <c r="BQ217" s="130"/>
      <c r="BR217" s="130"/>
      <c r="BS217" s="130"/>
      <c r="BT217" s="130"/>
      <c r="BU217" s="130"/>
      <c r="BV217" s="130"/>
      <c r="BW217" s="130"/>
      <c r="BX217" s="130"/>
      <c r="BY217" s="130"/>
      <c r="BZ217" s="130"/>
      <c r="CA217" s="130"/>
      <c r="CB217" s="130"/>
      <c r="CC217" s="130"/>
      <c r="CD217" s="130"/>
      <c r="CE217" s="130"/>
      <c r="CF217" s="130"/>
      <c r="CG217" s="130"/>
      <c r="CH217" s="130"/>
      <c r="CI217" s="130"/>
      <c r="CJ217" s="130"/>
      <c r="CK217" s="130"/>
      <c r="CL217" s="130"/>
      <c r="CM217" s="130"/>
      <c r="CN217" s="130"/>
      <c r="CO217" s="130"/>
      <c r="CP217" s="130"/>
      <c r="CQ217" s="130"/>
      <c r="CR217" s="130"/>
      <c r="CS217" s="130"/>
      <c r="CT217" s="130"/>
      <c r="CU217" s="130"/>
      <c r="CV217" s="130"/>
      <c r="CW217" s="130"/>
      <c r="CX217" s="130"/>
      <c r="CY217" s="130"/>
      <c r="CZ217" s="130"/>
      <c r="DA217" s="130"/>
      <c r="DB217" s="130"/>
      <c r="DC217" s="130"/>
      <c r="DD217" s="130"/>
      <c r="DE217" s="130"/>
      <c r="DF217" s="130"/>
      <c r="DG217" s="130"/>
    </row>
    <row r="218" spans="18:111" x14ac:dyDescent="0.2">
      <c r="R218" s="1"/>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c r="BA218" s="130"/>
      <c r="BB218" s="130"/>
      <c r="BC218" s="130"/>
      <c r="BD218" s="130"/>
      <c r="BE218" s="130"/>
      <c r="BF218" s="130"/>
      <c r="BG218" s="130"/>
      <c r="BH218" s="130"/>
      <c r="BI218" s="130"/>
      <c r="BJ218" s="130"/>
      <c r="BK218" s="130"/>
      <c r="BL218" s="130"/>
      <c r="BM218" s="130"/>
      <c r="BN218" s="130"/>
      <c r="BO218" s="130"/>
      <c r="BP218" s="130"/>
      <c r="BQ218" s="130"/>
      <c r="BR218" s="130"/>
      <c r="BS218" s="130"/>
      <c r="BT218" s="130"/>
      <c r="BU218" s="130"/>
      <c r="BV218" s="130"/>
      <c r="BW218" s="130"/>
      <c r="BX218" s="130"/>
      <c r="BY218" s="130"/>
      <c r="BZ218" s="130"/>
      <c r="CA218" s="130"/>
      <c r="CB218" s="130"/>
      <c r="CC218" s="130"/>
      <c r="CD218" s="130"/>
      <c r="CE218" s="130"/>
      <c r="CF218" s="130"/>
      <c r="CG218" s="130"/>
      <c r="CH218" s="130"/>
      <c r="CI218" s="130"/>
      <c r="CJ218" s="130"/>
      <c r="CK218" s="130"/>
      <c r="CL218" s="130"/>
      <c r="CM218" s="130"/>
      <c r="CN218" s="130"/>
      <c r="CO218" s="130"/>
      <c r="CP218" s="130"/>
      <c r="CQ218" s="130"/>
      <c r="CR218" s="130"/>
      <c r="CS218" s="130"/>
      <c r="CT218" s="130"/>
      <c r="CU218" s="130"/>
      <c r="CV218" s="130"/>
      <c r="CW218" s="130"/>
      <c r="CX218" s="130"/>
      <c r="CY218" s="130"/>
      <c r="CZ218" s="130"/>
      <c r="DA218" s="130"/>
      <c r="DB218" s="130"/>
      <c r="DC218" s="130"/>
      <c r="DD218" s="130"/>
      <c r="DE218" s="130"/>
      <c r="DF218" s="130"/>
      <c r="DG218" s="130"/>
    </row>
    <row r="219" spans="18:111" x14ac:dyDescent="0.2">
      <c r="R219" s="1"/>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c r="BA219" s="130"/>
      <c r="BB219" s="130"/>
      <c r="BC219" s="130"/>
      <c r="BD219" s="130"/>
      <c r="BE219" s="130"/>
      <c r="BF219" s="130"/>
      <c r="BG219" s="130"/>
      <c r="BH219" s="130"/>
      <c r="BI219" s="130"/>
      <c r="BJ219" s="130"/>
      <c r="BK219" s="130"/>
      <c r="BL219" s="130"/>
      <c r="BM219" s="130"/>
      <c r="BN219" s="130"/>
      <c r="BO219" s="130"/>
      <c r="BP219" s="130"/>
      <c r="BQ219" s="130"/>
      <c r="BR219" s="130"/>
      <c r="BS219" s="130"/>
      <c r="BT219" s="130"/>
      <c r="BU219" s="130"/>
      <c r="BV219" s="130"/>
      <c r="BW219" s="130"/>
      <c r="BX219" s="130"/>
      <c r="BY219" s="130"/>
      <c r="BZ219" s="130"/>
      <c r="CA219" s="130"/>
      <c r="CB219" s="130"/>
      <c r="CC219" s="130"/>
      <c r="CD219" s="130"/>
      <c r="CE219" s="130"/>
      <c r="CF219" s="130"/>
      <c r="CG219" s="130"/>
      <c r="CH219" s="130"/>
      <c r="CI219" s="130"/>
      <c r="CJ219" s="130"/>
      <c r="CK219" s="130"/>
      <c r="CL219" s="130"/>
      <c r="CM219" s="130"/>
      <c r="CN219" s="130"/>
      <c r="CO219" s="130"/>
      <c r="CP219" s="130"/>
      <c r="CQ219" s="130"/>
      <c r="CR219" s="130"/>
      <c r="CS219" s="130"/>
      <c r="CT219" s="130"/>
      <c r="CU219" s="130"/>
      <c r="CV219" s="130"/>
      <c r="CW219" s="130"/>
      <c r="CX219" s="130"/>
      <c r="CY219" s="130"/>
      <c r="CZ219" s="130"/>
      <c r="DA219" s="130"/>
      <c r="DB219" s="130"/>
      <c r="DC219" s="130"/>
      <c r="DD219" s="130"/>
      <c r="DE219" s="130"/>
      <c r="DF219" s="130"/>
      <c r="DG219" s="130"/>
    </row>
    <row r="220" spans="18:111" x14ac:dyDescent="0.2">
      <c r="R220" s="1"/>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c r="BA220" s="130"/>
      <c r="BB220" s="130"/>
      <c r="BC220" s="130"/>
      <c r="BD220" s="130"/>
      <c r="BE220" s="130"/>
      <c r="BF220" s="130"/>
      <c r="BG220" s="130"/>
      <c r="BH220" s="130"/>
      <c r="BI220" s="130"/>
      <c r="BJ220" s="130"/>
      <c r="BK220" s="130"/>
      <c r="BL220" s="130"/>
      <c r="BM220" s="130"/>
      <c r="BN220" s="130"/>
      <c r="BO220" s="130"/>
      <c r="BP220" s="130"/>
      <c r="BQ220" s="130"/>
      <c r="BR220" s="130"/>
      <c r="BS220" s="130"/>
      <c r="BT220" s="130"/>
      <c r="BU220" s="130"/>
      <c r="BV220" s="130"/>
      <c r="BW220" s="130"/>
      <c r="BX220" s="130"/>
      <c r="BY220" s="130"/>
      <c r="BZ220" s="130"/>
      <c r="CA220" s="130"/>
      <c r="CB220" s="130"/>
      <c r="CC220" s="130"/>
      <c r="CD220" s="130"/>
      <c r="CE220" s="130"/>
      <c r="CF220" s="130"/>
      <c r="CG220" s="130"/>
      <c r="CH220" s="130"/>
      <c r="CI220" s="130"/>
      <c r="CJ220" s="130"/>
      <c r="CK220" s="130"/>
      <c r="CL220" s="130"/>
      <c r="CM220" s="130"/>
      <c r="CN220" s="130"/>
      <c r="CO220" s="130"/>
      <c r="CP220" s="130"/>
      <c r="CQ220" s="130"/>
      <c r="CR220" s="130"/>
      <c r="CS220" s="130"/>
      <c r="CT220" s="130"/>
      <c r="CU220" s="130"/>
      <c r="CV220" s="130"/>
      <c r="CW220" s="130"/>
      <c r="CX220" s="130"/>
      <c r="CY220" s="130"/>
      <c r="CZ220" s="130"/>
      <c r="DA220" s="130"/>
      <c r="DB220" s="130"/>
      <c r="DC220" s="130"/>
      <c r="DD220" s="130"/>
      <c r="DE220" s="130"/>
      <c r="DF220" s="130"/>
      <c r="DG220" s="130"/>
    </row>
    <row r="221" spans="18:111" x14ac:dyDescent="0.2">
      <c r="R221" s="1"/>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c r="BA221" s="130"/>
      <c r="BB221" s="130"/>
      <c r="BC221" s="130"/>
      <c r="BD221" s="130"/>
      <c r="BE221" s="130"/>
      <c r="BF221" s="130"/>
      <c r="BG221" s="130"/>
      <c r="BH221" s="130"/>
      <c r="BI221" s="130"/>
      <c r="BJ221" s="130"/>
      <c r="BK221" s="130"/>
      <c r="BL221" s="130"/>
      <c r="BM221" s="130"/>
      <c r="BN221" s="130"/>
      <c r="BO221" s="130"/>
      <c r="BP221" s="130"/>
      <c r="BQ221" s="130"/>
      <c r="BR221" s="130"/>
      <c r="BS221" s="130"/>
      <c r="BT221" s="130"/>
      <c r="BU221" s="130"/>
      <c r="BV221" s="130"/>
      <c r="BW221" s="130"/>
      <c r="BX221" s="130"/>
      <c r="BY221" s="130"/>
      <c r="BZ221" s="130"/>
      <c r="CA221" s="130"/>
      <c r="CB221" s="130"/>
      <c r="CC221" s="130"/>
      <c r="CD221" s="130"/>
      <c r="CE221" s="130"/>
      <c r="CF221" s="130"/>
      <c r="CG221" s="130"/>
      <c r="CH221" s="130"/>
      <c r="CI221" s="130"/>
      <c r="CJ221" s="130"/>
      <c r="CK221" s="130"/>
      <c r="CL221" s="130"/>
      <c r="CM221" s="130"/>
      <c r="CN221" s="130"/>
      <c r="CO221" s="130"/>
      <c r="CP221" s="130"/>
      <c r="CQ221" s="130"/>
      <c r="CR221" s="130"/>
      <c r="CS221" s="130"/>
      <c r="CT221" s="130"/>
      <c r="CU221" s="130"/>
      <c r="CV221" s="130"/>
      <c r="CW221" s="130"/>
      <c r="CX221" s="130"/>
      <c r="CY221" s="130"/>
      <c r="CZ221" s="130"/>
      <c r="DA221" s="130"/>
      <c r="DB221" s="130"/>
      <c r="DC221" s="130"/>
      <c r="DD221" s="130"/>
      <c r="DE221" s="130"/>
      <c r="DF221" s="130"/>
      <c r="DG221" s="130"/>
    </row>
    <row r="222" spans="18:111" x14ac:dyDescent="0.2">
      <c r="R222" s="1"/>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c r="BA222" s="130"/>
      <c r="BB222" s="130"/>
      <c r="BC222" s="130"/>
      <c r="BD222" s="130"/>
      <c r="BE222" s="130"/>
      <c r="BF222" s="130"/>
      <c r="BG222" s="130"/>
      <c r="BH222" s="130"/>
      <c r="BI222" s="130"/>
      <c r="BJ222" s="130"/>
      <c r="BK222" s="130"/>
      <c r="BL222" s="130"/>
      <c r="BM222" s="130"/>
      <c r="BN222" s="130"/>
      <c r="BO222" s="130"/>
      <c r="BP222" s="130"/>
      <c r="BQ222" s="130"/>
      <c r="BR222" s="130"/>
      <c r="BS222" s="130"/>
      <c r="BT222" s="130"/>
      <c r="BU222" s="130"/>
      <c r="BV222" s="130"/>
      <c r="BW222" s="130"/>
      <c r="BX222" s="130"/>
      <c r="BY222" s="130"/>
      <c r="BZ222" s="130"/>
      <c r="CA222" s="130"/>
      <c r="CB222" s="130"/>
      <c r="CC222" s="130"/>
      <c r="CD222" s="130"/>
      <c r="CE222" s="130"/>
      <c r="CF222" s="130"/>
      <c r="CG222" s="130"/>
      <c r="CH222" s="130"/>
      <c r="CI222" s="130"/>
      <c r="CJ222" s="130"/>
      <c r="CK222" s="130"/>
      <c r="CL222" s="130"/>
      <c r="CM222" s="130"/>
      <c r="CN222" s="130"/>
      <c r="CO222" s="130"/>
      <c r="CP222" s="130"/>
      <c r="CQ222" s="130"/>
      <c r="CR222" s="130"/>
      <c r="CS222" s="130"/>
      <c r="CT222" s="130"/>
      <c r="CU222" s="130"/>
      <c r="CV222" s="130"/>
      <c r="CW222" s="130"/>
      <c r="CX222" s="130"/>
      <c r="CY222" s="130"/>
      <c r="CZ222" s="130"/>
      <c r="DA222" s="130"/>
      <c r="DB222" s="130"/>
      <c r="DC222" s="130"/>
      <c r="DD222" s="130"/>
      <c r="DE222" s="130"/>
      <c r="DF222" s="130"/>
      <c r="DG222" s="130"/>
    </row>
    <row r="223" spans="18:111" x14ac:dyDescent="0.2">
      <c r="R223" s="1"/>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c r="BA223" s="130"/>
      <c r="BB223" s="130"/>
      <c r="BC223" s="130"/>
      <c r="BD223" s="130"/>
      <c r="BE223" s="130"/>
      <c r="BF223" s="130"/>
      <c r="BG223" s="130"/>
      <c r="BH223" s="130"/>
      <c r="BI223" s="130"/>
      <c r="BJ223" s="130"/>
      <c r="BK223" s="130"/>
      <c r="BL223" s="130"/>
      <c r="BM223" s="130"/>
      <c r="BN223" s="130"/>
      <c r="BO223" s="130"/>
      <c r="BP223" s="130"/>
      <c r="BQ223" s="130"/>
      <c r="BR223" s="130"/>
      <c r="BS223" s="130"/>
      <c r="BT223" s="130"/>
      <c r="BU223" s="130"/>
      <c r="BV223" s="130"/>
      <c r="BW223" s="130"/>
      <c r="BX223" s="130"/>
      <c r="BY223" s="130"/>
      <c r="BZ223" s="130"/>
      <c r="CA223" s="130"/>
      <c r="CB223" s="130"/>
      <c r="CC223" s="130"/>
      <c r="CD223" s="130"/>
      <c r="CE223" s="130"/>
      <c r="CF223" s="130"/>
      <c r="CG223" s="130"/>
      <c r="CH223" s="130"/>
      <c r="CI223" s="130"/>
      <c r="CJ223" s="130"/>
      <c r="CK223" s="130"/>
      <c r="CL223" s="130"/>
      <c r="CM223" s="130"/>
      <c r="CN223" s="130"/>
      <c r="CO223" s="130"/>
      <c r="CP223" s="130"/>
      <c r="CQ223" s="130"/>
      <c r="CR223" s="130"/>
      <c r="CS223" s="130"/>
      <c r="CT223" s="130"/>
      <c r="CU223" s="130"/>
      <c r="CV223" s="130"/>
      <c r="CW223" s="130"/>
      <c r="CX223" s="130"/>
      <c r="CY223" s="130"/>
      <c r="CZ223" s="130"/>
      <c r="DA223" s="130"/>
      <c r="DB223" s="130"/>
      <c r="DC223" s="130"/>
      <c r="DD223" s="130"/>
      <c r="DE223" s="130"/>
      <c r="DF223" s="130"/>
      <c r="DG223" s="130"/>
    </row>
    <row r="224" spans="18:111" x14ac:dyDescent="0.2">
      <c r="R224" s="1"/>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c r="BA224" s="130"/>
      <c r="BB224" s="130"/>
      <c r="BC224" s="130"/>
      <c r="BD224" s="130"/>
      <c r="BE224" s="130"/>
      <c r="BF224" s="130"/>
      <c r="BG224" s="130"/>
      <c r="BH224" s="130"/>
      <c r="BI224" s="130"/>
      <c r="BJ224" s="130"/>
      <c r="BK224" s="130"/>
      <c r="BL224" s="130"/>
      <c r="BM224" s="130"/>
      <c r="BN224" s="130"/>
      <c r="BO224" s="130"/>
      <c r="BP224" s="130"/>
      <c r="BQ224" s="130"/>
      <c r="BR224" s="130"/>
      <c r="BS224" s="130"/>
      <c r="BT224" s="130"/>
      <c r="BU224" s="130"/>
      <c r="BV224" s="130"/>
      <c r="BW224" s="130"/>
      <c r="BX224" s="130"/>
      <c r="BY224" s="130"/>
      <c r="BZ224" s="130"/>
      <c r="CA224" s="130"/>
      <c r="CB224" s="130"/>
      <c r="CC224" s="130"/>
      <c r="CD224" s="130"/>
      <c r="CE224" s="130"/>
      <c r="CF224" s="130"/>
      <c r="CG224" s="130"/>
      <c r="CH224" s="130"/>
      <c r="CI224" s="130"/>
      <c r="CJ224" s="130"/>
      <c r="CK224" s="130"/>
      <c r="CL224" s="130"/>
      <c r="CM224" s="130"/>
      <c r="CN224" s="130"/>
      <c r="CO224" s="130"/>
      <c r="CP224" s="130"/>
      <c r="CQ224" s="130"/>
      <c r="CR224" s="130"/>
      <c r="CS224" s="130"/>
      <c r="CT224" s="130"/>
      <c r="CU224" s="130"/>
      <c r="CV224" s="130"/>
      <c r="CW224" s="130"/>
      <c r="CX224" s="130"/>
      <c r="CY224" s="130"/>
      <c r="CZ224" s="130"/>
      <c r="DA224" s="130"/>
      <c r="DB224" s="130"/>
      <c r="DC224" s="130"/>
      <c r="DD224" s="130"/>
      <c r="DE224" s="130"/>
      <c r="DF224" s="130"/>
      <c r="DG224" s="130"/>
    </row>
    <row r="225" spans="18:111" x14ac:dyDescent="0.2">
      <c r="R225" s="1"/>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c r="BA225" s="130"/>
      <c r="BB225" s="130"/>
      <c r="BC225" s="130"/>
      <c r="BD225" s="130"/>
      <c r="BE225" s="130"/>
      <c r="BF225" s="130"/>
      <c r="BG225" s="130"/>
      <c r="BH225" s="130"/>
      <c r="BI225" s="130"/>
      <c r="BJ225" s="130"/>
      <c r="BK225" s="130"/>
      <c r="BL225" s="130"/>
      <c r="BM225" s="130"/>
      <c r="BN225" s="130"/>
      <c r="BO225" s="130"/>
      <c r="BP225" s="130"/>
      <c r="BQ225" s="130"/>
      <c r="BR225" s="130"/>
      <c r="BS225" s="130"/>
      <c r="BT225" s="130"/>
      <c r="BU225" s="130"/>
      <c r="BV225" s="130"/>
      <c r="BW225" s="130"/>
      <c r="BX225" s="130"/>
      <c r="BY225" s="130"/>
      <c r="BZ225" s="130"/>
      <c r="CA225" s="130"/>
      <c r="CB225" s="130"/>
      <c r="CC225" s="130"/>
      <c r="CD225" s="130"/>
      <c r="CE225" s="130"/>
      <c r="CF225" s="130"/>
      <c r="CG225" s="130"/>
      <c r="CH225" s="130"/>
      <c r="CI225" s="130"/>
      <c r="CJ225" s="130"/>
      <c r="CK225" s="130"/>
      <c r="CL225" s="130"/>
      <c r="CM225" s="130"/>
      <c r="CN225" s="130"/>
      <c r="CO225" s="130"/>
      <c r="CP225" s="130"/>
      <c r="CQ225" s="130"/>
      <c r="CR225" s="130"/>
      <c r="CS225" s="130"/>
      <c r="CT225" s="130"/>
      <c r="CU225" s="130"/>
      <c r="CV225" s="130"/>
      <c r="CW225" s="130"/>
      <c r="CX225" s="130"/>
      <c r="CY225" s="130"/>
      <c r="CZ225" s="130"/>
      <c r="DA225" s="130"/>
      <c r="DB225" s="130"/>
      <c r="DC225" s="130"/>
      <c r="DD225" s="130"/>
      <c r="DE225" s="130"/>
      <c r="DF225" s="130"/>
      <c r="DG225" s="130"/>
    </row>
    <row r="226" spans="18:111" x14ac:dyDescent="0.2">
      <c r="R226" s="1"/>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c r="BA226" s="130"/>
      <c r="BB226" s="130"/>
      <c r="BC226" s="130"/>
      <c r="BD226" s="130"/>
      <c r="BE226" s="130"/>
      <c r="BF226" s="130"/>
      <c r="BG226" s="130"/>
      <c r="BH226" s="130"/>
      <c r="BI226" s="130"/>
      <c r="BJ226" s="130"/>
      <c r="BK226" s="130"/>
      <c r="BL226" s="130"/>
      <c r="BM226" s="130"/>
      <c r="BN226" s="130"/>
      <c r="BO226" s="130"/>
      <c r="BP226" s="130"/>
      <c r="BQ226" s="130"/>
      <c r="BR226" s="130"/>
      <c r="BS226" s="130"/>
      <c r="BT226" s="130"/>
      <c r="BU226" s="130"/>
      <c r="BV226" s="130"/>
      <c r="BW226" s="130"/>
      <c r="BX226" s="130"/>
      <c r="BY226" s="130"/>
      <c r="BZ226" s="130"/>
      <c r="CA226" s="130"/>
      <c r="CB226" s="130"/>
      <c r="CC226" s="130"/>
      <c r="CD226" s="130"/>
      <c r="CE226" s="130"/>
      <c r="CF226" s="130"/>
      <c r="CG226" s="130"/>
      <c r="CH226" s="130"/>
      <c r="CI226" s="130"/>
      <c r="CJ226" s="130"/>
      <c r="CK226" s="130"/>
      <c r="CL226" s="130"/>
      <c r="CM226" s="130"/>
      <c r="CN226" s="130"/>
      <c r="CO226" s="130"/>
      <c r="CP226" s="130"/>
      <c r="CQ226" s="130"/>
      <c r="CR226" s="130"/>
      <c r="CS226" s="130"/>
      <c r="CT226" s="130"/>
      <c r="CU226" s="130"/>
      <c r="CV226" s="130"/>
      <c r="CW226" s="130"/>
      <c r="CX226" s="130"/>
      <c r="CY226" s="130"/>
      <c r="CZ226" s="130"/>
      <c r="DA226" s="130"/>
      <c r="DB226" s="130"/>
      <c r="DC226" s="130"/>
      <c r="DD226" s="130"/>
      <c r="DE226" s="130"/>
      <c r="DF226" s="130"/>
      <c r="DG226" s="130"/>
    </row>
    <row r="227" spans="18:111" x14ac:dyDescent="0.2">
      <c r="R227" s="1"/>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c r="BA227" s="130"/>
      <c r="BB227" s="130"/>
      <c r="BC227" s="130"/>
      <c r="BD227" s="130"/>
      <c r="BE227" s="130"/>
      <c r="BF227" s="130"/>
      <c r="BG227" s="130"/>
      <c r="BH227" s="130"/>
      <c r="BI227" s="130"/>
      <c r="BJ227" s="130"/>
      <c r="BK227" s="130"/>
      <c r="BL227" s="130"/>
      <c r="BM227" s="130"/>
      <c r="BN227" s="130"/>
      <c r="BO227" s="130"/>
      <c r="BP227" s="130"/>
      <c r="BQ227" s="130"/>
      <c r="BR227" s="130"/>
      <c r="BS227" s="130"/>
      <c r="BT227" s="130"/>
      <c r="BU227" s="130"/>
      <c r="BV227" s="130"/>
      <c r="BW227" s="130"/>
      <c r="BX227" s="130"/>
      <c r="BY227" s="130"/>
      <c r="BZ227" s="130"/>
      <c r="CA227" s="130"/>
      <c r="CB227" s="130"/>
      <c r="CC227" s="130"/>
      <c r="CD227" s="130"/>
      <c r="CE227" s="130"/>
      <c r="CF227" s="130"/>
      <c r="CG227" s="130"/>
      <c r="CH227" s="130"/>
      <c r="CI227" s="130"/>
      <c r="CJ227" s="130"/>
      <c r="CK227" s="130"/>
      <c r="CL227" s="130"/>
      <c r="CM227" s="130"/>
      <c r="CN227" s="130"/>
      <c r="CO227" s="130"/>
      <c r="CP227" s="130"/>
      <c r="CQ227" s="130"/>
      <c r="CR227" s="130"/>
      <c r="CS227" s="130"/>
      <c r="CT227" s="130"/>
      <c r="CU227" s="130"/>
      <c r="CV227" s="130"/>
      <c r="CW227" s="130"/>
      <c r="CX227" s="130"/>
      <c r="CY227" s="130"/>
      <c r="CZ227" s="130"/>
      <c r="DA227" s="130"/>
      <c r="DB227" s="130"/>
      <c r="DC227" s="130"/>
      <c r="DD227" s="130"/>
      <c r="DE227" s="130"/>
      <c r="DF227" s="130"/>
      <c r="DG227" s="130"/>
    </row>
    <row r="228" spans="18:111" x14ac:dyDescent="0.2">
      <c r="R228" s="1"/>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c r="BA228" s="130"/>
      <c r="BB228" s="130"/>
      <c r="BC228" s="130"/>
      <c r="BD228" s="130"/>
      <c r="BE228" s="130"/>
      <c r="BF228" s="130"/>
      <c r="BG228" s="130"/>
      <c r="BH228" s="130"/>
      <c r="BI228" s="130"/>
      <c r="BJ228" s="130"/>
      <c r="BK228" s="130"/>
      <c r="BL228" s="130"/>
      <c r="BM228" s="130"/>
      <c r="BN228" s="130"/>
      <c r="BO228" s="130"/>
      <c r="BP228" s="130"/>
      <c r="BQ228" s="130"/>
      <c r="BR228" s="130"/>
      <c r="BS228" s="130"/>
      <c r="BT228" s="130"/>
      <c r="BU228" s="130"/>
      <c r="BV228" s="130"/>
      <c r="BW228" s="130"/>
      <c r="BX228" s="130"/>
      <c r="BY228" s="130"/>
      <c r="BZ228" s="130"/>
      <c r="CA228" s="130"/>
      <c r="CB228" s="130"/>
      <c r="CC228" s="130"/>
      <c r="CD228" s="130"/>
      <c r="CE228" s="130"/>
      <c r="CF228" s="130"/>
      <c r="CG228" s="130"/>
      <c r="CH228" s="130"/>
      <c r="CI228" s="130"/>
      <c r="CJ228" s="130"/>
      <c r="CK228" s="130"/>
      <c r="CL228" s="130"/>
      <c r="CM228" s="130"/>
      <c r="CN228" s="130"/>
      <c r="CO228" s="130"/>
      <c r="CP228" s="130"/>
      <c r="CQ228" s="130"/>
      <c r="CR228" s="130"/>
      <c r="CS228" s="130"/>
      <c r="CT228" s="130"/>
      <c r="CU228" s="130"/>
      <c r="CV228" s="130"/>
      <c r="CW228" s="130"/>
      <c r="CX228" s="130"/>
      <c r="CY228" s="130"/>
      <c r="CZ228" s="130"/>
      <c r="DA228" s="130"/>
      <c r="DB228" s="130"/>
      <c r="DC228" s="130"/>
      <c r="DD228" s="130"/>
      <c r="DE228" s="130"/>
      <c r="DF228" s="130"/>
      <c r="DG228" s="130"/>
    </row>
    <row r="229" spans="18:111" x14ac:dyDescent="0.2">
      <c r="R229" s="1"/>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c r="BA229" s="130"/>
      <c r="BB229" s="130"/>
      <c r="BC229" s="130"/>
      <c r="BD229" s="130"/>
      <c r="BE229" s="130"/>
      <c r="BF229" s="130"/>
      <c r="BG229" s="130"/>
      <c r="BH229" s="130"/>
      <c r="BI229" s="130"/>
      <c r="BJ229" s="130"/>
      <c r="BK229" s="130"/>
      <c r="BL229" s="130"/>
      <c r="BM229" s="130"/>
      <c r="BN229" s="130"/>
      <c r="BO229" s="130"/>
      <c r="BP229" s="130"/>
      <c r="BQ229" s="130"/>
      <c r="BR229" s="130"/>
      <c r="BS229" s="130"/>
      <c r="BT229" s="130"/>
      <c r="BU229" s="130"/>
      <c r="BV229" s="130"/>
      <c r="BW229" s="130"/>
      <c r="BX229" s="130"/>
      <c r="BY229" s="130"/>
      <c r="BZ229" s="130"/>
      <c r="CA229" s="130"/>
      <c r="CB229" s="130"/>
      <c r="CC229" s="130"/>
      <c r="CD229" s="130"/>
      <c r="CE229" s="130"/>
      <c r="CF229" s="130"/>
      <c r="CG229" s="130"/>
      <c r="CH229" s="130"/>
      <c r="CI229" s="130"/>
      <c r="CJ229" s="130"/>
      <c r="CK229" s="130"/>
      <c r="CL229" s="130"/>
      <c r="CM229" s="130"/>
      <c r="CN229" s="130"/>
      <c r="CO229" s="130"/>
      <c r="CP229" s="130"/>
      <c r="CQ229" s="130"/>
      <c r="CR229" s="130"/>
      <c r="CS229" s="130"/>
      <c r="CT229" s="130"/>
      <c r="CU229" s="130"/>
      <c r="CV229" s="130"/>
      <c r="CW229" s="130"/>
      <c r="CX229" s="130"/>
      <c r="CY229" s="130"/>
      <c r="CZ229" s="130"/>
      <c r="DA229" s="130"/>
      <c r="DB229" s="130"/>
      <c r="DC229" s="130"/>
      <c r="DD229" s="130"/>
      <c r="DE229" s="130"/>
      <c r="DF229" s="130"/>
      <c r="DG229" s="130"/>
    </row>
    <row r="230" spans="18:111" x14ac:dyDescent="0.2">
      <c r="R230" s="1"/>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c r="BA230" s="130"/>
      <c r="BB230" s="130"/>
      <c r="BC230" s="130"/>
      <c r="BD230" s="130"/>
      <c r="BE230" s="130"/>
      <c r="BF230" s="130"/>
      <c r="BG230" s="130"/>
      <c r="BH230" s="130"/>
      <c r="BI230" s="130"/>
      <c r="BJ230" s="130"/>
      <c r="BK230" s="130"/>
      <c r="BL230" s="130"/>
      <c r="BM230" s="130"/>
      <c r="BN230" s="130"/>
      <c r="BO230" s="130"/>
      <c r="BP230" s="130"/>
      <c r="BQ230" s="130"/>
      <c r="BR230" s="130"/>
      <c r="BS230" s="130"/>
      <c r="BT230" s="130"/>
      <c r="BU230" s="130"/>
      <c r="BV230" s="130"/>
      <c r="BW230" s="130"/>
      <c r="BX230" s="130"/>
      <c r="BY230" s="130"/>
      <c r="BZ230" s="130"/>
      <c r="CA230" s="130"/>
      <c r="CB230" s="130"/>
      <c r="CC230" s="130"/>
      <c r="CD230" s="130"/>
      <c r="CE230" s="130"/>
      <c r="CF230" s="130"/>
      <c r="CG230" s="130"/>
      <c r="CH230" s="130"/>
      <c r="CI230" s="130"/>
      <c r="CJ230" s="130"/>
      <c r="CK230" s="130"/>
      <c r="CL230" s="130"/>
      <c r="CM230" s="130"/>
      <c r="CN230" s="130"/>
      <c r="CO230" s="130"/>
      <c r="CP230" s="130"/>
      <c r="CQ230" s="130"/>
      <c r="CR230" s="130"/>
      <c r="CS230" s="130"/>
      <c r="CT230" s="130"/>
      <c r="CU230" s="130"/>
      <c r="CV230" s="130"/>
      <c r="CW230" s="130"/>
      <c r="CX230" s="130"/>
      <c r="CY230" s="130"/>
      <c r="CZ230" s="130"/>
      <c r="DA230" s="130"/>
      <c r="DB230" s="130"/>
      <c r="DC230" s="130"/>
      <c r="DD230" s="130"/>
      <c r="DE230" s="130"/>
      <c r="DF230" s="130"/>
      <c r="DG230" s="130"/>
    </row>
    <row r="231" spans="18:111" x14ac:dyDescent="0.2">
      <c r="R231" s="1"/>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c r="BA231" s="130"/>
      <c r="BB231" s="130"/>
      <c r="BC231" s="130"/>
      <c r="BD231" s="130"/>
      <c r="BE231" s="130"/>
      <c r="BF231" s="130"/>
      <c r="BG231" s="130"/>
      <c r="BH231" s="130"/>
      <c r="BI231" s="130"/>
      <c r="BJ231" s="130"/>
      <c r="BK231" s="130"/>
      <c r="BL231" s="130"/>
      <c r="BM231" s="130"/>
      <c r="BN231" s="130"/>
      <c r="BO231" s="130"/>
      <c r="BP231" s="130"/>
      <c r="BQ231" s="130"/>
      <c r="BR231" s="130"/>
      <c r="BS231" s="130"/>
      <c r="BT231" s="130"/>
      <c r="BU231" s="130"/>
      <c r="BV231" s="130"/>
      <c r="BW231" s="130"/>
      <c r="BX231" s="130"/>
      <c r="BY231" s="130"/>
      <c r="BZ231" s="130"/>
      <c r="CA231" s="130"/>
      <c r="CB231" s="130"/>
      <c r="CC231" s="130"/>
      <c r="CD231" s="130"/>
      <c r="CE231" s="130"/>
      <c r="CF231" s="130"/>
      <c r="CG231" s="130"/>
      <c r="CH231" s="130"/>
      <c r="CI231" s="130"/>
      <c r="CJ231" s="130"/>
      <c r="CK231" s="130"/>
      <c r="CL231" s="130"/>
      <c r="CM231" s="130"/>
      <c r="CN231" s="130"/>
      <c r="CO231" s="130"/>
      <c r="CP231" s="130"/>
      <c r="CQ231" s="130"/>
      <c r="CR231" s="130"/>
      <c r="CS231" s="130"/>
      <c r="CT231" s="130"/>
      <c r="CU231" s="130"/>
      <c r="CV231" s="130"/>
      <c r="CW231" s="130"/>
      <c r="CX231" s="130"/>
      <c r="CY231" s="130"/>
      <c r="CZ231" s="130"/>
      <c r="DA231" s="130"/>
      <c r="DB231" s="130"/>
      <c r="DC231" s="130"/>
      <c r="DD231" s="130"/>
      <c r="DE231" s="130"/>
      <c r="DF231" s="130"/>
      <c r="DG231" s="130"/>
    </row>
    <row r="232" spans="18:111" x14ac:dyDescent="0.2">
      <c r="R232" s="1"/>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c r="BA232" s="130"/>
      <c r="BB232" s="130"/>
      <c r="BC232" s="130"/>
      <c r="BD232" s="130"/>
      <c r="BE232" s="130"/>
      <c r="BF232" s="130"/>
      <c r="BG232" s="130"/>
      <c r="BH232" s="130"/>
      <c r="BI232" s="130"/>
      <c r="BJ232" s="130"/>
      <c r="BK232" s="130"/>
      <c r="BL232" s="130"/>
      <c r="BM232" s="130"/>
      <c r="BN232" s="130"/>
      <c r="BO232" s="130"/>
      <c r="BP232" s="130"/>
      <c r="BQ232" s="130"/>
      <c r="BR232" s="130"/>
      <c r="BS232" s="130"/>
      <c r="BT232" s="130"/>
      <c r="BU232" s="130"/>
      <c r="BV232" s="130"/>
      <c r="BW232" s="130"/>
      <c r="BX232" s="130"/>
      <c r="BY232" s="130"/>
      <c r="BZ232" s="130"/>
      <c r="CA232" s="130"/>
      <c r="CB232" s="130"/>
      <c r="CC232" s="130"/>
      <c r="CD232" s="130"/>
      <c r="CE232" s="130"/>
      <c r="CF232" s="130"/>
      <c r="CG232" s="130"/>
      <c r="CH232" s="130"/>
      <c r="CI232" s="130"/>
      <c r="CJ232" s="130"/>
      <c r="CK232" s="130"/>
      <c r="CL232" s="130"/>
      <c r="CM232" s="130"/>
      <c r="CN232" s="130"/>
      <c r="CO232" s="130"/>
      <c r="CP232" s="130"/>
      <c r="CQ232" s="130"/>
      <c r="CR232" s="130"/>
      <c r="CS232" s="130"/>
      <c r="CT232" s="130"/>
      <c r="CU232" s="130"/>
      <c r="CV232" s="130"/>
      <c r="CW232" s="130"/>
      <c r="CX232" s="130"/>
      <c r="CY232" s="130"/>
      <c r="CZ232" s="130"/>
      <c r="DA232" s="130"/>
      <c r="DB232" s="130"/>
      <c r="DC232" s="130"/>
      <c r="DD232" s="130"/>
      <c r="DE232" s="130"/>
      <c r="DF232" s="130"/>
      <c r="DG232" s="130"/>
    </row>
    <row r="233" spans="18:111" x14ac:dyDescent="0.2">
      <c r="R233" s="1"/>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c r="BA233" s="130"/>
      <c r="BB233" s="130"/>
      <c r="BC233" s="130"/>
      <c r="BD233" s="130"/>
      <c r="BE233" s="130"/>
      <c r="BF233" s="130"/>
      <c r="BG233" s="130"/>
      <c r="BH233" s="130"/>
      <c r="BI233" s="130"/>
      <c r="BJ233" s="130"/>
      <c r="BK233" s="130"/>
      <c r="BL233" s="130"/>
      <c r="BM233" s="130"/>
      <c r="BN233" s="130"/>
      <c r="BO233" s="130"/>
      <c r="BP233" s="130"/>
      <c r="BQ233" s="130"/>
      <c r="BR233" s="130"/>
      <c r="BS233" s="130"/>
      <c r="BT233" s="130"/>
      <c r="BU233" s="130"/>
      <c r="BV233" s="130"/>
      <c r="BW233" s="130"/>
      <c r="BX233" s="130"/>
      <c r="BY233" s="130"/>
      <c r="BZ233" s="130"/>
      <c r="CA233" s="130"/>
      <c r="CB233" s="130"/>
      <c r="CC233" s="130"/>
      <c r="CD233" s="130"/>
      <c r="CE233" s="130"/>
      <c r="CF233" s="130"/>
      <c r="CG233" s="130"/>
      <c r="CH233" s="130"/>
      <c r="CI233" s="130"/>
      <c r="CJ233" s="130"/>
      <c r="CK233" s="130"/>
      <c r="CL233" s="130"/>
      <c r="CM233" s="130"/>
      <c r="CN233" s="130"/>
      <c r="CO233" s="130"/>
      <c r="CP233" s="130"/>
      <c r="CQ233" s="130"/>
      <c r="CR233" s="130"/>
      <c r="CS233" s="130"/>
      <c r="CT233" s="130"/>
      <c r="CU233" s="130"/>
      <c r="CV233" s="130"/>
      <c r="CW233" s="130"/>
      <c r="CX233" s="130"/>
      <c r="CY233" s="130"/>
      <c r="CZ233" s="130"/>
      <c r="DA233" s="130"/>
      <c r="DB233" s="130"/>
      <c r="DC233" s="130"/>
      <c r="DD233" s="130"/>
      <c r="DE233" s="130"/>
      <c r="DF233" s="130"/>
      <c r="DG233" s="130"/>
    </row>
    <row r="234" spans="18:111" x14ac:dyDescent="0.2">
      <c r="R234" s="1"/>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c r="BA234" s="130"/>
      <c r="BB234" s="130"/>
      <c r="BC234" s="130"/>
      <c r="BD234" s="130"/>
      <c r="BE234" s="130"/>
      <c r="BF234" s="130"/>
      <c r="BG234" s="130"/>
      <c r="BH234" s="130"/>
      <c r="BI234" s="130"/>
      <c r="BJ234" s="130"/>
      <c r="BK234" s="130"/>
      <c r="BL234" s="130"/>
      <c r="BM234" s="130"/>
      <c r="BN234" s="130"/>
      <c r="BO234" s="130"/>
      <c r="BP234" s="130"/>
      <c r="BQ234" s="130"/>
      <c r="BR234" s="130"/>
      <c r="BS234" s="130"/>
      <c r="BT234" s="130"/>
      <c r="BU234" s="130"/>
      <c r="BV234" s="130"/>
      <c r="BW234" s="130"/>
      <c r="BX234" s="130"/>
      <c r="BY234" s="130"/>
      <c r="BZ234" s="130"/>
      <c r="CA234" s="130"/>
      <c r="CB234" s="130"/>
      <c r="CC234" s="130"/>
      <c r="CD234" s="130"/>
      <c r="CE234" s="130"/>
      <c r="CF234" s="130"/>
      <c r="CG234" s="130"/>
      <c r="CH234" s="130"/>
      <c r="CI234" s="130"/>
      <c r="CJ234" s="130"/>
      <c r="CK234" s="130"/>
      <c r="CL234" s="130"/>
      <c r="CM234" s="130"/>
      <c r="CN234" s="130"/>
      <c r="CO234" s="130"/>
      <c r="CP234" s="130"/>
      <c r="CQ234" s="130"/>
      <c r="CR234" s="130"/>
      <c r="CS234" s="130"/>
      <c r="CT234" s="130"/>
      <c r="CU234" s="130"/>
      <c r="CV234" s="130"/>
      <c r="CW234" s="130"/>
      <c r="CX234" s="130"/>
      <c r="CY234" s="130"/>
      <c r="CZ234" s="130"/>
      <c r="DA234" s="130"/>
      <c r="DB234" s="130"/>
      <c r="DC234" s="130"/>
      <c r="DD234" s="130"/>
      <c r="DE234" s="130"/>
      <c r="DF234" s="130"/>
      <c r="DG234" s="130"/>
    </row>
    <row r="235" spans="18:111" x14ac:dyDescent="0.2">
      <c r="R235" s="1"/>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c r="BA235" s="130"/>
      <c r="BB235" s="130"/>
      <c r="BC235" s="130"/>
      <c r="BD235" s="130"/>
      <c r="BE235" s="130"/>
      <c r="BF235" s="130"/>
      <c r="BG235" s="130"/>
      <c r="BH235" s="130"/>
      <c r="BI235" s="130"/>
      <c r="BJ235" s="130"/>
      <c r="BK235" s="130"/>
      <c r="BL235" s="130"/>
      <c r="BM235" s="130"/>
      <c r="BN235" s="130"/>
      <c r="BO235" s="130"/>
      <c r="BP235" s="130"/>
      <c r="BQ235" s="130"/>
      <c r="BR235" s="130"/>
      <c r="BS235" s="130"/>
      <c r="BT235" s="130"/>
      <c r="BU235" s="130"/>
      <c r="BV235" s="130"/>
      <c r="BW235" s="130"/>
      <c r="BX235" s="130"/>
      <c r="BY235" s="130"/>
      <c r="BZ235" s="130"/>
      <c r="CA235" s="130"/>
      <c r="CB235" s="130"/>
      <c r="CC235" s="130"/>
      <c r="CD235" s="130"/>
      <c r="CE235" s="130"/>
      <c r="CF235" s="130"/>
      <c r="CG235" s="130"/>
      <c r="CH235" s="130"/>
      <c r="CI235" s="130"/>
      <c r="CJ235" s="130"/>
      <c r="CK235" s="130"/>
      <c r="CL235" s="130"/>
      <c r="CM235" s="130"/>
      <c r="CN235" s="130"/>
      <c r="CO235" s="130"/>
      <c r="CP235" s="130"/>
      <c r="CQ235" s="130"/>
      <c r="CR235" s="130"/>
      <c r="CS235" s="130"/>
      <c r="CT235" s="130"/>
      <c r="CU235" s="130"/>
      <c r="CV235" s="130"/>
      <c r="CW235" s="130"/>
      <c r="CX235" s="130"/>
      <c r="CY235" s="130"/>
      <c r="CZ235" s="130"/>
      <c r="DA235" s="130"/>
      <c r="DB235" s="130"/>
      <c r="DC235" s="130"/>
      <c r="DD235" s="130"/>
      <c r="DE235" s="130"/>
      <c r="DF235" s="130"/>
      <c r="DG235" s="130"/>
    </row>
    <row r="236" spans="18:111" x14ac:dyDescent="0.2">
      <c r="R236" s="1"/>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c r="BA236" s="130"/>
      <c r="BB236" s="130"/>
      <c r="BC236" s="130"/>
      <c r="BD236" s="130"/>
      <c r="BE236" s="130"/>
      <c r="BF236" s="130"/>
      <c r="BG236" s="130"/>
      <c r="BH236" s="130"/>
      <c r="BI236" s="130"/>
      <c r="BJ236" s="130"/>
      <c r="BK236" s="130"/>
      <c r="BL236" s="130"/>
      <c r="BM236" s="130"/>
      <c r="BN236" s="130"/>
      <c r="BO236" s="130"/>
      <c r="BP236" s="130"/>
      <c r="BQ236" s="130"/>
      <c r="BR236" s="130"/>
      <c r="BS236" s="130"/>
      <c r="BT236" s="130"/>
      <c r="BU236" s="130"/>
      <c r="BV236" s="130"/>
      <c r="BW236" s="130"/>
      <c r="BX236" s="130"/>
      <c r="BY236" s="130"/>
      <c r="BZ236" s="130"/>
      <c r="CA236" s="130"/>
      <c r="CB236" s="130"/>
      <c r="CC236" s="130"/>
      <c r="CD236" s="130"/>
      <c r="CE236" s="130"/>
      <c r="CF236" s="130"/>
      <c r="CG236" s="130"/>
      <c r="CH236" s="130"/>
      <c r="CI236" s="130"/>
      <c r="CJ236" s="130"/>
      <c r="CK236" s="130"/>
      <c r="CL236" s="130"/>
      <c r="CM236" s="130"/>
      <c r="CN236" s="130"/>
      <c r="CO236" s="130"/>
      <c r="CP236" s="130"/>
      <c r="CQ236" s="130"/>
      <c r="CR236" s="130"/>
      <c r="CS236" s="130"/>
      <c r="CT236" s="130"/>
      <c r="CU236" s="130"/>
      <c r="CV236" s="130"/>
      <c r="CW236" s="130"/>
      <c r="CX236" s="130"/>
      <c r="CY236" s="130"/>
      <c r="CZ236" s="130"/>
      <c r="DA236" s="130"/>
      <c r="DB236" s="130"/>
      <c r="DC236" s="130"/>
      <c r="DD236" s="130"/>
      <c r="DE236" s="130"/>
      <c r="DF236" s="130"/>
      <c r="DG236" s="130"/>
    </row>
    <row r="237" spans="18:111" x14ac:dyDescent="0.2">
      <c r="R237" s="1"/>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c r="BA237" s="130"/>
      <c r="BB237" s="130"/>
      <c r="BC237" s="130"/>
      <c r="BD237" s="130"/>
      <c r="BE237" s="130"/>
      <c r="BF237" s="130"/>
      <c r="BG237" s="130"/>
      <c r="BH237" s="130"/>
      <c r="BI237" s="130"/>
      <c r="BJ237" s="130"/>
      <c r="BK237" s="130"/>
      <c r="BL237" s="130"/>
      <c r="BM237" s="130"/>
      <c r="BN237" s="130"/>
      <c r="BO237" s="130"/>
      <c r="BP237" s="130"/>
      <c r="BQ237" s="130"/>
      <c r="BR237" s="130"/>
      <c r="BS237" s="130"/>
      <c r="BT237" s="130"/>
      <c r="BU237" s="130"/>
      <c r="BV237" s="130"/>
      <c r="BW237" s="130"/>
      <c r="BX237" s="130"/>
      <c r="BY237" s="130"/>
      <c r="BZ237" s="130"/>
      <c r="CA237" s="130"/>
      <c r="CB237" s="130"/>
      <c r="CC237" s="130"/>
      <c r="CD237" s="130"/>
      <c r="CE237" s="130"/>
      <c r="CF237" s="130"/>
      <c r="CG237" s="130"/>
      <c r="CH237" s="130"/>
      <c r="CI237" s="130"/>
      <c r="CJ237" s="130"/>
      <c r="CK237" s="130"/>
      <c r="CL237" s="130"/>
      <c r="CM237" s="130"/>
      <c r="CN237" s="130"/>
      <c r="CO237" s="130"/>
      <c r="CP237" s="130"/>
      <c r="CQ237" s="130"/>
      <c r="CR237" s="130"/>
      <c r="CS237" s="130"/>
      <c r="CT237" s="130"/>
      <c r="CU237" s="130"/>
      <c r="CV237" s="130"/>
      <c r="CW237" s="130"/>
      <c r="CX237" s="130"/>
      <c r="CY237" s="130"/>
      <c r="CZ237" s="130"/>
      <c r="DA237" s="130"/>
      <c r="DB237" s="130"/>
      <c r="DC237" s="130"/>
      <c r="DD237" s="130"/>
      <c r="DE237" s="130"/>
      <c r="DF237" s="130"/>
      <c r="DG237" s="130"/>
    </row>
    <row r="238" spans="18:111" x14ac:dyDescent="0.2">
      <c r="R238" s="1"/>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c r="BA238" s="130"/>
      <c r="BB238" s="130"/>
      <c r="BC238" s="130"/>
      <c r="BD238" s="130"/>
      <c r="BE238" s="130"/>
      <c r="BF238" s="130"/>
      <c r="BG238" s="130"/>
      <c r="BH238" s="130"/>
      <c r="BI238" s="130"/>
      <c r="BJ238" s="130"/>
      <c r="BK238" s="130"/>
      <c r="BL238" s="130"/>
      <c r="BM238" s="130"/>
      <c r="BN238" s="130"/>
      <c r="BO238" s="130"/>
      <c r="BP238" s="130"/>
      <c r="BQ238" s="130"/>
      <c r="BR238" s="130"/>
      <c r="BS238" s="130"/>
      <c r="BT238" s="130"/>
      <c r="BU238" s="130"/>
      <c r="BV238" s="130"/>
      <c r="BW238" s="130"/>
      <c r="BX238" s="130"/>
      <c r="BY238" s="130"/>
      <c r="BZ238" s="130"/>
      <c r="CA238" s="130"/>
      <c r="CB238" s="130"/>
      <c r="CC238" s="130"/>
      <c r="CD238" s="130"/>
      <c r="CE238" s="130"/>
      <c r="CF238" s="130"/>
      <c r="CG238" s="130"/>
      <c r="CH238" s="130"/>
      <c r="CI238" s="130"/>
      <c r="CJ238" s="130"/>
      <c r="CK238" s="130"/>
      <c r="CL238" s="130"/>
      <c r="CM238" s="130"/>
      <c r="CN238" s="130"/>
      <c r="CO238" s="130"/>
      <c r="CP238" s="130"/>
      <c r="CQ238" s="130"/>
      <c r="CR238" s="130"/>
      <c r="CS238" s="130"/>
      <c r="CT238" s="130"/>
      <c r="CU238" s="130"/>
      <c r="CV238" s="130"/>
      <c r="CW238" s="130"/>
      <c r="CX238" s="130"/>
      <c r="CY238" s="130"/>
      <c r="CZ238" s="130"/>
      <c r="DA238" s="130"/>
      <c r="DB238" s="130"/>
      <c r="DC238" s="130"/>
      <c r="DD238" s="130"/>
      <c r="DE238" s="130"/>
      <c r="DF238" s="130"/>
      <c r="DG238" s="130"/>
    </row>
    <row r="239" spans="18:111" x14ac:dyDescent="0.2">
      <c r="R239" s="1"/>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c r="BA239" s="130"/>
      <c r="BB239" s="130"/>
      <c r="BC239" s="130"/>
      <c r="BD239" s="130"/>
      <c r="BE239" s="130"/>
      <c r="BF239" s="130"/>
      <c r="BG239" s="130"/>
      <c r="BH239" s="130"/>
      <c r="BI239" s="130"/>
      <c r="BJ239" s="130"/>
      <c r="BK239" s="130"/>
      <c r="BL239" s="130"/>
      <c r="BM239" s="130"/>
      <c r="BN239" s="130"/>
      <c r="BO239" s="130"/>
      <c r="BP239" s="130"/>
      <c r="BQ239" s="130"/>
      <c r="BR239" s="130"/>
      <c r="BS239" s="130"/>
      <c r="BT239" s="130"/>
      <c r="BU239" s="130"/>
      <c r="BV239" s="130"/>
      <c r="BW239" s="130"/>
      <c r="BX239" s="130"/>
      <c r="BY239" s="130"/>
      <c r="BZ239" s="130"/>
      <c r="CA239" s="130"/>
      <c r="CB239" s="130"/>
      <c r="CC239" s="130"/>
      <c r="CD239" s="130"/>
      <c r="CE239" s="130"/>
      <c r="CF239" s="130"/>
      <c r="CG239" s="130"/>
      <c r="CH239" s="130"/>
      <c r="CI239" s="130"/>
      <c r="CJ239" s="130"/>
      <c r="CK239" s="130"/>
      <c r="CL239" s="130"/>
      <c r="CM239" s="130"/>
      <c r="CN239" s="130"/>
      <c r="CO239" s="130"/>
      <c r="CP239" s="130"/>
      <c r="CQ239" s="130"/>
      <c r="CR239" s="130"/>
      <c r="CS239" s="130"/>
      <c r="CT239" s="130"/>
      <c r="CU239" s="130"/>
      <c r="CV239" s="130"/>
      <c r="CW239" s="130"/>
      <c r="CX239" s="130"/>
      <c r="CY239" s="130"/>
      <c r="CZ239" s="130"/>
      <c r="DA239" s="130"/>
      <c r="DB239" s="130"/>
      <c r="DC239" s="130"/>
      <c r="DD239" s="130"/>
      <c r="DE239" s="130"/>
      <c r="DF239" s="130"/>
      <c r="DG239" s="130"/>
    </row>
    <row r="240" spans="18:111" x14ac:dyDescent="0.2">
      <c r="R240" s="1"/>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c r="BA240" s="130"/>
      <c r="BB240" s="130"/>
      <c r="BC240" s="130"/>
      <c r="BD240" s="130"/>
      <c r="BE240" s="130"/>
      <c r="BF240" s="130"/>
      <c r="BG240" s="130"/>
      <c r="BH240" s="130"/>
      <c r="BI240" s="130"/>
      <c r="BJ240" s="130"/>
      <c r="BK240" s="130"/>
      <c r="BL240" s="130"/>
      <c r="BM240" s="130"/>
      <c r="BN240" s="130"/>
      <c r="BO240" s="130"/>
      <c r="BP240" s="130"/>
      <c r="BQ240" s="130"/>
      <c r="BR240" s="130"/>
      <c r="BS240" s="130"/>
      <c r="BT240" s="130"/>
      <c r="BU240" s="130"/>
      <c r="BV240" s="130"/>
      <c r="BW240" s="130"/>
      <c r="BX240" s="130"/>
      <c r="BY240" s="130"/>
      <c r="BZ240" s="130"/>
      <c r="CA240" s="130"/>
      <c r="CB240" s="130"/>
      <c r="CC240" s="130"/>
      <c r="CD240" s="130"/>
      <c r="CE240" s="130"/>
      <c r="CF240" s="130"/>
      <c r="CG240" s="130"/>
      <c r="CH240" s="130"/>
      <c r="CI240" s="130"/>
      <c r="CJ240" s="130"/>
      <c r="CK240" s="130"/>
      <c r="CL240" s="130"/>
      <c r="CM240" s="130"/>
      <c r="CN240" s="130"/>
      <c r="CO240" s="130"/>
      <c r="CP240" s="130"/>
      <c r="CQ240" s="130"/>
      <c r="CR240" s="130"/>
      <c r="CS240" s="130"/>
      <c r="CT240" s="130"/>
      <c r="CU240" s="130"/>
      <c r="CV240" s="130"/>
      <c r="CW240" s="130"/>
      <c r="CX240" s="130"/>
      <c r="CY240" s="130"/>
      <c r="CZ240" s="130"/>
      <c r="DA240" s="130"/>
      <c r="DB240" s="130"/>
      <c r="DC240" s="130"/>
      <c r="DD240" s="130"/>
      <c r="DE240" s="130"/>
      <c r="DF240" s="130"/>
      <c r="DG240" s="130"/>
    </row>
    <row r="241" spans="18:111" x14ac:dyDescent="0.2">
      <c r="R241" s="1"/>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c r="BA241" s="130"/>
      <c r="BB241" s="130"/>
      <c r="BC241" s="130"/>
      <c r="BD241" s="130"/>
      <c r="BE241" s="130"/>
      <c r="BF241" s="130"/>
      <c r="BG241" s="130"/>
      <c r="BH241" s="130"/>
      <c r="BI241" s="130"/>
      <c r="BJ241" s="130"/>
      <c r="BK241" s="130"/>
      <c r="BL241" s="130"/>
      <c r="BM241" s="130"/>
      <c r="BN241" s="130"/>
      <c r="BO241" s="130"/>
      <c r="BP241" s="130"/>
      <c r="BQ241" s="130"/>
      <c r="BR241" s="130"/>
      <c r="BS241" s="130"/>
      <c r="BT241" s="130"/>
      <c r="BU241" s="130"/>
      <c r="BV241" s="130"/>
      <c r="BW241" s="130"/>
      <c r="BX241" s="130"/>
      <c r="BY241" s="130"/>
      <c r="BZ241" s="130"/>
      <c r="CA241" s="130"/>
      <c r="CB241" s="130"/>
      <c r="CC241" s="130"/>
      <c r="CD241" s="130"/>
      <c r="CE241" s="130"/>
      <c r="CF241" s="130"/>
      <c r="CG241" s="130"/>
      <c r="CH241" s="130"/>
      <c r="CI241" s="130"/>
      <c r="CJ241" s="130"/>
      <c r="CK241" s="130"/>
      <c r="CL241" s="130"/>
      <c r="CM241" s="130"/>
      <c r="CN241" s="130"/>
      <c r="CO241" s="130"/>
      <c r="CP241" s="130"/>
      <c r="CQ241" s="130"/>
      <c r="CR241" s="130"/>
      <c r="CS241" s="130"/>
      <c r="CT241" s="130"/>
      <c r="CU241" s="130"/>
      <c r="CV241" s="130"/>
      <c r="CW241" s="130"/>
      <c r="CX241" s="130"/>
      <c r="CY241" s="130"/>
      <c r="CZ241" s="130"/>
      <c r="DA241" s="130"/>
      <c r="DB241" s="130"/>
      <c r="DC241" s="130"/>
      <c r="DD241" s="130"/>
      <c r="DE241" s="130"/>
      <c r="DF241" s="130"/>
      <c r="DG241" s="130"/>
    </row>
    <row r="242" spans="18:111" x14ac:dyDescent="0.2">
      <c r="R242" s="1"/>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c r="BA242" s="130"/>
      <c r="BB242" s="130"/>
      <c r="BC242" s="130"/>
      <c r="BD242" s="130"/>
      <c r="BE242" s="130"/>
      <c r="BF242" s="130"/>
      <c r="BG242" s="130"/>
      <c r="BH242" s="130"/>
      <c r="BI242" s="130"/>
      <c r="BJ242" s="130"/>
      <c r="BK242" s="130"/>
      <c r="BL242" s="130"/>
      <c r="BM242" s="130"/>
      <c r="BN242" s="130"/>
      <c r="BO242" s="130"/>
      <c r="BP242" s="130"/>
      <c r="BQ242" s="130"/>
      <c r="BR242" s="130"/>
      <c r="BS242" s="130"/>
      <c r="BT242" s="130"/>
      <c r="BU242" s="130"/>
      <c r="BV242" s="130"/>
      <c r="BW242" s="130"/>
      <c r="BX242" s="130"/>
      <c r="BY242" s="130"/>
      <c r="BZ242" s="130"/>
      <c r="CA242" s="130"/>
      <c r="CB242" s="130"/>
      <c r="CC242" s="130"/>
      <c r="CD242" s="130"/>
      <c r="CE242" s="130"/>
      <c r="CF242" s="130"/>
      <c r="CG242" s="130"/>
      <c r="CH242" s="130"/>
      <c r="CI242" s="130"/>
      <c r="CJ242" s="130"/>
      <c r="CK242" s="130"/>
      <c r="CL242" s="130"/>
      <c r="CM242" s="130"/>
      <c r="CN242" s="130"/>
      <c r="CO242" s="130"/>
      <c r="CP242" s="130"/>
      <c r="CQ242" s="130"/>
      <c r="CR242" s="130"/>
      <c r="CS242" s="130"/>
      <c r="CT242" s="130"/>
      <c r="CU242" s="130"/>
      <c r="CV242" s="130"/>
      <c r="CW242" s="130"/>
      <c r="CX242" s="130"/>
      <c r="CY242" s="130"/>
      <c r="CZ242" s="130"/>
      <c r="DA242" s="130"/>
      <c r="DB242" s="130"/>
      <c r="DC242" s="130"/>
      <c r="DD242" s="130"/>
      <c r="DE242" s="130"/>
      <c r="DF242" s="130"/>
      <c r="DG242" s="130"/>
    </row>
    <row r="243" spans="18:111" x14ac:dyDescent="0.2">
      <c r="R243" s="1"/>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c r="BA243" s="130"/>
      <c r="BB243" s="130"/>
      <c r="BC243" s="130"/>
      <c r="BD243" s="130"/>
      <c r="BE243" s="130"/>
      <c r="BF243" s="130"/>
      <c r="BG243" s="130"/>
      <c r="BH243" s="130"/>
      <c r="BI243" s="130"/>
      <c r="BJ243" s="130"/>
      <c r="BK243" s="130"/>
      <c r="BL243" s="130"/>
      <c r="BM243" s="130"/>
      <c r="BN243" s="130"/>
      <c r="BO243" s="130"/>
      <c r="BP243" s="130"/>
      <c r="BQ243" s="130"/>
      <c r="BR243" s="130"/>
      <c r="BS243" s="130"/>
      <c r="BT243" s="130"/>
      <c r="BU243" s="130"/>
      <c r="BV243" s="130"/>
      <c r="BW243" s="130"/>
      <c r="BX243" s="130"/>
      <c r="BY243" s="130"/>
      <c r="BZ243" s="130"/>
      <c r="CA243" s="130"/>
      <c r="CB243" s="130"/>
      <c r="CC243" s="130"/>
      <c r="CD243" s="130"/>
      <c r="CE243" s="130"/>
      <c r="CF243" s="130"/>
      <c r="CG243" s="130"/>
      <c r="CH243" s="130"/>
      <c r="CI243" s="130"/>
      <c r="CJ243" s="130"/>
      <c r="CK243" s="130"/>
      <c r="CL243" s="130"/>
      <c r="CM243" s="130"/>
      <c r="CN243" s="130"/>
      <c r="CO243" s="130"/>
      <c r="CP243" s="130"/>
      <c r="CQ243" s="130"/>
      <c r="CR243" s="130"/>
      <c r="CS243" s="130"/>
      <c r="CT243" s="130"/>
      <c r="CU243" s="130"/>
      <c r="CV243" s="130"/>
      <c r="CW243" s="130"/>
      <c r="CX243" s="130"/>
      <c r="CY243" s="130"/>
      <c r="CZ243" s="130"/>
      <c r="DA243" s="130"/>
      <c r="DB243" s="130"/>
      <c r="DC243" s="130"/>
      <c r="DD243" s="130"/>
      <c r="DE243" s="130"/>
      <c r="DF243" s="130"/>
      <c r="DG243" s="130"/>
    </row>
    <row r="244" spans="18:111" x14ac:dyDescent="0.2">
      <c r="R244" s="1"/>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c r="BA244" s="130"/>
      <c r="BB244" s="130"/>
      <c r="BC244" s="130"/>
      <c r="BD244" s="130"/>
      <c r="BE244" s="130"/>
      <c r="BF244" s="130"/>
      <c r="BG244" s="130"/>
      <c r="BH244" s="130"/>
      <c r="BI244" s="130"/>
      <c r="BJ244" s="130"/>
      <c r="BK244" s="130"/>
      <c r="BL244" s="130"/>
      <c r="BM244" s="130"/>
      <c r="BN244" s="130"/>
      <c r="BO244" s="130"/>
      <c r="BP244" s="130"/>
      <c r="BQ244" s="130"/>
      <c r="BR244" s="130"/>
      <c r="BS244" s="130"/>
      <c r="BT244" s="130"/>
      <c r="BU244" s="130"/>
      <c r="BV244" s="130"/>
      <c r="BW244" s="130"/>
      <c r="BX244" s="130"/>
      <c r="BY244" s="130"/>
      <c r="BZ244" s="130"/>
      <c r="CA244" s="130"/>
      <c r="CB244" s="130"/>
      <c r="CC244" s="130"/>
      <c r="CD244" s="130"/>
      <c r="CE244" s="130"/>
      <c r="CF244" s="130"/>
      <c r="CG244" s="130"/>
      <c r="CH244" s="130"/>
      <c r="CI244" s="130"/>
      <c r="CJ244" s="130"/>
      <c r="CK244" s="130"/>
      <c r="CL244" s="130"/>
      <c r="CM244" s="130"/>
      <c r="CN244" s="130"/>
      <c r="CO244" s="130"/>
      <c r="CP244" s="130"/>
      <c r="CQ244" s="130"/>
      <c r="CR244" s="130"/>
      <c r="CS244" s="130"/>
      <c r="CT244" s="130"/>
      <c r="CU244" s="130"/>
      <c r="CV244" s="130"/>
      <c r="CW244" s="130"/>
      <c r="CX244" s="130"/>
      <c r="CY244" s="130"/>
      <c r="CZ244" s="130"/>
      <c r="DA244" s="130"/>
      <c r="DB244" s="130"/>
      <c r="DC244" s="130"/>
      <c r="DD244" s="130"/>
      <c r="DE244" s="130"/>
      <c r="DF244" s="130"/>
      <c r="DG244" s="130"/>
    </row>
    <row r="245" spans="18:111" x14ac:dyDescent="0.2">
      <c r="R245" s="1"/>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c r="BA245" s="130"/>
      <c r="BB245" s="130"/>
      <c r="BC245" s="130"/>
      <c r="BD245" s="130"/>
      <c r="BE245" s="130"/>
      <c r="BF245" s="130"/>
      <c r="BG245" s="130"/>
      <c r="BH245" s="130"/>
      <c r="BI245" s="130"/>
      <c r="BJ245" s="130"/>
      <c r="BK245" s="130"/>
      <c r="BL245" s="130"/>
      <c r="BM245" s="130"/>
      <c r="BN245" s="130"/>
      <c r="BO245" s="130"/>
      <c r="BP245" s="130"/>
      <c r="BQ245" s="130"/>
      <c r="BR245" s="130"/>
      <c r="BS245" s="130"/>
      <c r="BT245" s="130"/>
      <c r="BU245" s="130"/>
      <c r="BV245" s="130"/>
      <c r="BW245" s="130"/>
      <c r="BX245" s="130"/>
      <c r="BY245" s="130"/>
      <c r="BZ245" s="130"/>
      <c r="CA245" s="130"/>
      <c r="CB245" s="130"/>
      <c r="CC245" s="130"/>
      <c r="CD245" s="130"/>
      <c r="CE245" s="130"/>
      <c r="CF245" s="130"/>
      <c r="CG245" s="130"/>
      <c r="CH245" s="130"/>
      <c r="CI245" s="130"/>
      <c r="CJ245" s="130"/>
      <c r="CK245" s="130"/>
      <c r="CL245" s="130"/>
      <c r="CM245" s="130"/>
      <c r="CN245" s="130"/>
      <c r="CO245" s="130"/>
      <c r="CP245" s="130"/>
      <c r="CQ245" s="130"/>
      <c r="CR245" s="130"/>
      <c r="CS245" s="130"/>
      <c r="CT245" s="130"/>
      <c r="CU245" s="130"/>
      <c r="CV245" s="130"/>
      <c r="CW245" s="130"/>
      <c r="CX245" s="130"/>
      <c r="CY245" s="130"/>
      <c r="CZ245" s="130"/>
      <c r="DA245" s="130"/>
      <c r="DB245" s="130"/>
      <c r="DC245" s="130"/>
      <c r="DD245" s="130"/>
      <c r="DE245" s="130"/>
      <c r="DF245" s="130"/>
      <c r="DG245" s="130"/>
    </row>
    <row r="246" spans="18:111" x14ac:dyDescent="0.2">
      <c r="R246" s="1"/>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c r="BA246" s="130"/>
      <c r="BB246" s="130"/>
      <c r="BC246" s="130"/>
      <c r="BD246" s="130"/>
      <c r="BE246" s="130"/>
      <c r="BF246" s="130"/>
      <c r="BG246" s="130"/>
      <c r="BH246" s="130"/>
      <c r="BI246" s="130"/>
      <c r="BJ246" s="130"/>
      <c r="BK246" s="130"/>
      <c r="BL246" s="130"/>
      <c r="BM246" s="130"/>
      <c r="BN246" s="130"/>
      <c r="BO246" s="130"/>
      <c r="BP246" s="130"/>
      <c r="BQ246" s="130"/>
      <c r="BR246" s="130"/>
      <c r="BS246" s="130"/>
      <c r="BT246" s="130"/>
      <c r="BU246" s="130"/>
      <c r="BV246" s="130"/>
      <c r="BW246" s="130"/>
      <c r="BX246" s="130"/>
      <c r="BY246" s="130"/>
      <c r="BZ246" s="130"/>
      <c r="CA246" s="130"/>
      <c r="CB246" s="130"/>
      <c r="CC246" s="130"/>
      <c r="CD246" s="130"/>
      <c r="CE246" s="130"/>
      <c r="CF246" s="130"/>
      <c r="CG246" s="130"/>
      <c r="CH246" s="130"/>
      <c r="CI246" s="130"/>
      <c r="CJ246" s="130"/>
      <c r="CK246" s="130"/>
      <c r="CL246" s="130"/>
      <c r="CM246" s="130"/>
      <c r="CN246" s="130"/>
      <c r="CO246" s="130"/>
      <c r="CP246" s="130"/>
      <c r="CQ246" s="130"/>
      <c r="CR246" s="130"/>
      <c r="CS246" s="130"/>
      <c r="CT246" s="130"/>
      <c r="CU246" s="130"/>
      <c r="CV246" s="130"/>
      <c r="CW246" s="130"/>
      <c r="CX246" s="130"/>
      <c r="CY246" s="130"/>
      <c r="CZ246" s="130"/>
      <c r="DA246" s="130"/>
      <c r="DB246" s="130"/>
      <c r="DC246" s="130"/>
      <c r="DD246" s="130"/>
      <c r="DE246" s="130"/>
      <c r="DF246" s="130"/>
      <c r="DG246" s="130"/>
    </row>
    <row r="247" spans="18:111" x14ac:dyDescent="0.2">
      <c r="R247" s="1"/>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c r="BA247" s="130"/>
      <c r="BB247" s="130"/>
      <c r="BC247" s="130"/>
      <c r="BD247" s="130"/>
      <c r="BE247" s="130"/>
      <c r="BF247" s="130"/>
      <c r="BG247" s="130"/>
      <c r="BH247" s="130"/>
      <c r="BI247" s="130"/>
      <c r="BJ247" s="130"/>
      <c r="BK247" s="130"/>
      <c r="BL247" s="130"/>
      <c r="BM247" s="130"/>
      <c r="BN247" s="130"/>
      <c r="BO247" s="130"/>
      <c r="BP247" s="130"/>
      <c r="BQ247" s="130"/>
      <c r="BR247" s="130"/>
      <c r="BS247" s="130"/>
      <c r="BT247" s="130"/>
      <c r="BU247" s="130"/>
      <c r="BV247" s="130"/>
      <c r="BW247" s="130"/>
      <c r="BX247" s="130"/>
      <c r="BY247" s="130"/>
      <c r="BZ247" s="130"/>
      <c r="CA247" s="130"/>
      <c r="CB247" s="130"/>
      <c r="CC247" s="130"/>
      <c r="CD247" s="130"/>
      <c r="CE247" s="130"/>
      <c r="CF247" s="130"/>
      <c r="CG247" s="130"/>
      <c r="CH247" s="130"/>
      <c r="CI247" s="130"/>
      <c r="CJ247" s="130"/>
      <c r="CK247" s="130"/>
      <c r="CL247" s="130"/>
      <c r="CM247" s="130"/>
      <c r="CN247" s="130"/>
      <c r="CO247" s="130"/>
      <c r="CP247" s="130"/>
      <c r="CQ247" s="130"/>
      <c r="CR247" s="130"/>
      <c r="CS247" s="130"/>
      <c r="CT247" s="130"/>
      <c r="CU247" s="130"/>
      <c r="CV247" s="130"/>
      <c r="CW247" s="130"/>
      <c r="CX247" s="130"/>
      <c r="CY247" s="130"/>
      <c r="CZ247" s="130"/>
      <c r="DA247" s="130"/>
      <c r="DB247" s="130"/>
      <c r="DC247" s="130"/>
      <c r="DD247" s="130"/>
      <c r="DE247" s="130"/>
      <c r="DF247" s="130"/>
      <c r="DG247" s="130"/>
    </row>
    <row r="248" spans="18:111" x14ac:dyDescent="0.2">
      <c r="R248" s="1"/>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c r="BA248" s="130"/>
      <c r="BB248" s="130"/>
      <c r="BC248" s="130"/>
      <c r="BD248" s="130"/>
      <c r="BE248" s="130"/>
      <c r="BF248" s="130"/>
      <c r="BG248" s="130"/>
      <c r="BH248" s="130"/>
      <c r="BI248" s="130"/>
      <c r="BJ248" s="130"/>
      <c r="BK248" s="130"/>
      <c r="BL248" s="130"/>
      <c r="BM248" s="130"/>
      <c r="BN248" s="130"/>
      <c r="BO248" s="130"/>
      <c r="BP248" s="130"/>
      <c r="BQ248" s="130"/>
      <c r="BR248" s="130"/>
      <c r="BS248" s="130"/>
      <c r="BT248" s="130"/>
      <c r="BU248" s="130"/>
      <c r="BV248" s="130"/>
      <c r="BW248" s="130"/>
      <c r="BX248" s="130"/>
      <c r="BY248" s="130"/>
      <c r="BZ248" s="130"/>
      <c r="CA248" s="130"/>
      <c r="CB248" s="130"/>
      <c r="CC248" s="130"/>
      <c r="CD248" s="130"/>
      <c r="CE248" s="130"/>
      <c r="CF248" s="130"/>
      <c r="CG248" s="130"/>
      <c r="CH248" s="130"/>
      <c r="CI248" s="130"/>
      <c r="CJ248" s="130"/>
      <c r="CK248" s="130"/>
      <c r="CL248" s="130"/>
      <c r="CM248" s="130"/>
      <c r="CN248" s="130"/>
      <c r="CO248" s="130"/>
      <c r="CP248" s="130"/>
      <c r="CQ248" s="130"/>
      <c r="CR248" s="130"/>
      <c r="CS248" s="130"/>
      <c r="CT248" s="130"/>
      <c r="CU248" s="130"/>
      <c r="CV248" s="130"/>
      <c r="CW248" s="130"/>
      <c r="CX248" s="130"/>
      <c r="CY248" s="130"/>
      <c r="CZ248" s="130"/>
      <c r="DA248" s="130"/>
      <c r="DB248" s="130"/>
      <c r="DC248" s="130"/>
      <c r="DD248" s="130"/>
      <c r="DE248" s="130"/>
      <c r="DF248" s="130"/>
      <c r="DG248" s="130"/>
    </row>
    <row r="249" spans="18:111" x14ac:dyDescent="0.2">
      <c r="R249" s="1"/>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c r="BA249" s="130"/>
      <c r="BB249" s="130"/>
      <c r="BC249" s="130"/>
      <c r="BD249" s="130"/>
      <c r="BE249" s="130"/>
      <c r="BF249" s="130"/>
      <c r="BG249" s="130"/>
      <c r="BH249" s="130"/>
      <c r="BI249" s="130"/>
      <c r="BJ249" s="130"/>
      <c r="BK249" s="130"/>
      <c r="BL249" s="130"/>
      <c r="BM249" s="130"/>
      <c r="BN249" s="130"/>
      <c r="BO249" s="130"/>
      <c r="BP249" s="130"/>
      <c r="BQ249" s="130"/>
      <c r="BR249" s="130"/>
      <c r="BS249" s="130"/>
      <c r="BT249" s="130"/>
      <c r="BU249" s="130"/>
      <c r="BV249" s="130"/>
      <c r="BW249" s="130"/>
      <c r="BX249" s="130"/>
      <c r="BY249" s="130"/>
      <c r="BZ249" s="130"/>
      <c r="CA249" s="130"/>
      <c r="CB249" s="130"/>
      <c r="CC249" s="130"/>
      <c r="CD249" s="130"/>
      <c r="CE249" s="130"/>
      <c r="CF249" s="130"/>
      <c r="CG249" s="130"/>
      <c r="CH249" s="130"/>
      <c r="CI249" s="130"/>
      <c r="CJ249" s="130"/>
      <c r="CK249" s="130"/>
      <c r="CL249" s="130"/>
      <c r="CM249" s="130"/>
      <c r="CN249" s="130"/>
      <c r="CO249" s="130"/>
      <c r="CP249" s="130"/>
      <c r="CQ249" s="130"/>
      <c r="CR249" s="130"/>
      <c r="CS249" s="130"/>
      <c r="CT249" s="130"/>
      <c r="CU249" s="130"/>
      <c r="CV249" s="130"/>
      <c r="CW249" s="130"/>
      <c r="CX249" s="130"/>
      <c r="CY249" s="130"/>
      <c r="CZ249" s="130"/>
      <c r="DA249" s="130"/>
      <c r="DB249" s="130"/>
      <c r="DC249" s="130"/>
      <c r="DD249" s="130"/>
      <c r="DE249" s="130"/>
      <c r="DF249" s="130"/>
      <c r="DG249" s="130"/>
    </row>
    <row r="250" spans="18:111" x14ac:dyDescent="0.2">
      <c r="R250" s="1"/>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c r="BA250" s="130"/>
      <c r="BB250" s="130"/>
      <c r="BC250" s="130"/>
      <c r="BD250" s="130"/>
      <c r="BE250" s="130"/>
      <c r="BF250" s="130"/>
      <c r="BG250" s="130"/>
      <c r="BH250" s="130"/>
      <c r="BI250" s="130"/>
      <c r="BJ250" s="130"/>
      <c r="BK250" s="130"/>
      <c r="BL250" s="130"/>
      <c r="BM250" s="130"/>
      <c r="BN250" s="130"/>
      <c r="BO250" s="130"/>
      <c r="BP250" s="130"/>
      <c r="BQ250" s="130"/>
      <c r="BR250" s="130"/>
      <c r="BS250" s="130"/>
      <c r="BT250" s="130"/>
      <c r="BU250" s="130"/>
      <c r="BV250" s="130"/>
      <c r="BW250" s="130"/>
      <c r="BX250" s="130"/>
      <c r="BY250" s="130"/>
      <c r="BZ250" s="130"/>
      <c r="CA250" s="130"/>
      <c r="CB250" s="130"/>
      <c r="CC250" s="130"/>
      <c r="CD250" s="130"/>
      <c r="CE250" s="130"/>
      <c r="CF250" s="130"/>
      <c r="CG250" s="130"/>
      <c r="CH250" s="130"/>
      <c r="CI250" s="130"/>
      <c r="CJ250" s="130"/>
      <c r="CK250" s="130"/>
      <c r="CL250" s="130"/>
      <c r="CM250" s="130"/>
      <c r="CN250" s="130"/>
      <c r="CO250" s="130"/>
      <c r="CP250" s="130"/>
      <c r="CQ250" s="130"/>
      <c r="CR250" s="130"/>
      <c r="CS250" s="130"/>
      <c r="CT250" s="130"/>
      <c r="CU250" s="130"/>
      <c r="CV250" s="130"/>
      <c r="CW250" s="130"/>
      <c r="CX250" s="130"/>
      <c r="CY250" s="130"/>
      <c r="CZ250" s="130"/>
      <c r="DA250" s="130"/>
      <c r="DB250" s="130"/>
      <c r="DC250" s="130"/>
      <c r="DD250" s="130"/>
      <c r="DE250" s="130"/>
      <c r="DF250" s="130"/>
      <c r="DG250" s="130"/>
    </row>
    <row r="251" spans="18:111" x14ac:dyDescent="0.2">
      <c r="R251" s="1"/>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c r="BA251" s="130"/>
      <c r="BB251" s="130"/>
      <c r="BC251" s="130"/>
      <c r="BD251" s="130"/>
      <c r="BE251" s="130"/>
      <c r="BF251" s="130"/>
      <c r="BG251" s="130"/>
      <c r="BH251" s="130"/>
      <c r="BI251" s="130"/>
      <c r="BJ251" s="130"/>
      <c r="BK251" s="130"/>
      <c r="BL251" s="130"/>
      <c r="BM251" s="130"/>
      <c r="BN251" s="130"/>
      <c r="BO251" s="130"/>
      <c r="BP251" s="130"/>
      <c r="BQ251" s="130"/>
      <c r="BR251" s="130"/>
      <c r="BS251" s="130"/>
      <c r="BT251" s="130"/>
      <c r="BU251" s="130"/>
      <c r="BV251" s="130"/>
      <c r="BW251" s="130"/>
      <c r="BX251" s="130"/>
      <c r="BY251" s="130"/>
      <c r="BZ251" s="130"/>
      <c r="CA251" s="130"/>
      <c r="CB251" s="130"/>
      <c r="CC251" s="130"/>
      <c r="CD251" s="130"/>
      <c r="CE251" s="130"/>
      <c r="CF251" s="130"/>
      <c r="CG251" s="130"/>
      <c r="CH251" s="130"/>
      <c r="CI251" s="130"/>
      <c r="CJ251" s="130"/>
      <c r="CK251" s="130"/>
      <c r="CL251" s="130"/>
      <c r="CM251" s="130"/>
      <c r="CN251" s="130"/>
      <c r="CO251" s="130"/>
      <c r="CP251" s="130"/>
      <c r="CQ251" s="130"/>
      <c r="CR251" s="130"/>
      <c r="CS251" s="130"/>
      <c r="CT251" s="130"/>
      <c r="CU251" s="130"/>
      <c r="CV251" s="130"/>
      <c r="CW251" s="130"/>
      <c r="CX251" s="130"/>
      <c r="CY251" s="130"/>
      <c r="CZ251" s="130"/>
      <c r="DA251" s="130"/>
      <c r="DB251" s="130"/>
      <c r="DC251" s="130"/>
      <c r="DD251" s="130"/>
      <c r="DE251" s="130"/>
      <c r="DF251" s="130"/>
      <c r="DG251" s="130"/>
    </row>
    <row r="252" spans="18:111" x14ac:dyDescent="0.2">
      <c r="R252" s="1"/>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c r="BA252" s="130"/>
      <c r="BB252" s="130"/>
      <c r="BC252" s="130"/>
      <c r="BD252" s="130"/>
      <c r="BE252" s="130"/>
      <c r="BF252" s="130"/>
      <c r="BG252" s="130"/>
      <c r="BH252" s="130"/>
      <c r="BI252" s="130"/>
      <c r="BJ252" s="130"/>
      <c r="BK252" s="130"/>
      <c r="BL252" s="130"/>
      <c r="BM252" s="130"/>
      <c r="BN252" s="130"/>
      <c r="BO252" s="130"/>
      <c r="BP252" s="130"/>
      <c r="BQ252" s="130"/>
      <c r="BR252" s="130"/>
      <c r="BS252" s="130"/>
      <c r="BT252" s="130"/>
      <c r="BU252" s="130"/>
      <c r="BV252" s="130"/>
      <c r="BW252" s="130"/>
      <c r="BX252" s="130"/>
      <c r="BY252" s="130"/>
      <c r="BZ252" s="130"/>
      <c r="CA252" s="130"/>
      <c r="CB252" s="130"/>
      <c r="CC252" s="130"/>
      <c r="CD252" s="130"/>
      <c r="CE252" s="130"/>
      <c r="CF252" s="130"/>
      <c r="CG252" s="130"/>
      <c r="CH252" s="130"/>
      <c r="CI252" s="130"/>
      <c r="CJ252" s="130"/>
      <c r="CK252" s="130"/>
      <c r="CL252" s="130"/>
      <c r="CM252" s="130"/>
      <c r="CN252" s="130"/>
      <c r="CO252" s="130"/>
      <c r="CP252" s="130"/>
      <c r="CQ252" s="130"/>
      <c r="CR252" s="130"/>
      <c r="CS252" s="130"/>
      <c r="CT252" s="130"/>
      <c r="CU252" s="130"/>
      <c r="CV252" s="130"/>
      <c r="CW252" s="130"/>
      <c r="CX252" s="130"/>
      <c r="CY252" s="130"/>
      <c r="CZ252" s="130"/>
      <c r="DA252" s="130"/>
      <c r="DB252" s="130"/>
      <c r="DC252" s="130"/>
      <c r="DD252" s="130"/>
      <c r="DE252" s="130"/>
      <c r="DF252" s="130"/>
      <c r="DG252" s="130"/>
    </row>
    <row r="253" spans="18:111" x14ac:dyDescent="0.2">
      <c r="R253" s="1"/>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c r="BA253" s="130"/>
      <c r="BB253" s="130"/>
      <c r="BC253" s="130"/>
      <c r="BD253" s="130"/>
      <c r="BE253" s="130"/>
      <c r="BF253" s="130"/>
      <c r="BG253" s="130"/>
      <c r="BH253" s="130"/>
      <c r="BI253" s="130"/>
      <c r="BJ253" s="130"/>
      <c r="BK253" s="130"/>
      <c r="BL253" s="130"/>
      <c r="BM253" s="130"/>
      <c r="BN253" s="130"/>
      <c r="BO253" s="130"/>
      <c r="BP253" s="130"/>
      <c r="BQ253" s="130"/>
      <c r="BR253" s="130"/>
      <c r="BS253" s="130"/>
      <c r="BT253" s="130"/>
      <c r="BU253" s="130"/>
      <c r="BV253" s="130"/>
      <c r="BW253" s="130"/>
      <c r="BX253" s="130"/>
      <c r="BY253" s="130"/>
      <c r="BZ253" s="130"/>
      <c r="CA253" s="130"/>
      <c r="CB253" s="130"/>
      <c r="CC253" s="130"/>
      <c r="CD253" s="130"/>
      <c r="CE253" s="130"/>
      <c r="CF253" s="130"/>
      <c r="CG253" s="130"/>
      <c r="CH253" s="130"/>
      <c r="CI253" s="130"/>
      <c r="CJ253" s="130"/>
      <c r="CK253" s="130"/>
      <c r="CL253" s="130"/>
      <c r="CM253" s="130"/>
      <c r="CN253" s="130"/>
      <c r="CO253" s="130"/>
      <c r="CP253" s="130"/>
      <c r="CQ253" s="130"/>
      <c r="CR253" s="130"/>
      <c r="CS253" s="130"/>
      <c r="CT253" s="130"/>
      <c r="CU253" s="130"/>
      <c r="CV253" s="130"/>
      <c r="CW253" s="130"/>
      <c r="CX253" s="130"/>
      <c r="CY253" s="130"/>
      <c r="CZ253" s="130"/>
      <c r="DA253" s="130"/>
      <c r="DB253" s="130"/>
      <c r="DC253" s="130"/>
      <c r="DD253" s="130"/>
      <c r="DE253" s="130"/>
      <c r="DF253" s="130"/>
      <c r="DG253" s="130"/>
    </row>
    <row r="254" spans="18:111" x14ac:dyDescent="0.2">
      <c r="R254" s="1"/>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c r="BA254" s="130"/>
      <c r="BB254" s="130"/>
      <c r="BC254" s="130"/>
      <c r="BD254" s="130"/>
      <c r="BE254" s="130"/>
      <c r="BF254" s="130"/>
      <c r="BG254" s="130"/>
      <c r="BH254" s="130"/>
      <c r="BI254" s="130"/>
      <c r="BJ254" s="130"/>
      <c r="BK254" s="130"/>
      <c r="BL254" s="130"/>
      <c r="BM254" s="130"/>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0"/>
      <c r="CY254" s="130"/>
      <c r="CZ254" s="130"/>
      <c r="DA254" s="130"/>
      <c r="DB254" s="130"/>
      <c r="DC254" s="130"/>
      <c r="DD254" s="130"/>
      <c r="DE254" s="130"/>
      <c r="DF254" s="130"/>
      <c r="DG254" s="130"/>
    </row>
    <row r="255" spans="18:111" x14ac:dyDescent="0.2">
      <c r="R255" s="1"/>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c r="BA255" s="130"/>
      <c r="BB255" s="130"/>
      <c r="BC255" s="130"/>
      <c r="BD255" s="130"/>
      <c r="BE255" s="130"/>
      <c r="BF255" s="130"/>
      <c r="BG255" s="130"/>
      <c r="BH255" s="130"/>
      <c r="BI255" s="130"/>
      <c r="BJ255" s="130"/>
      <c r="BK255" s="130"/>
      <c r="BL255" s="130"/>
      <c r="BM255" s="130"/>
      <c r="BN255" s="130"/>
      <c r="BO255" s="130"/>
      <c r="BP255" s="130"/>
      <c r="BQ255" s="130"/>
      <c r="BR255" s="130"/>
      <c r="BS255" s="130"/>
      <c r="BT255" s="130"/>
      <c r="BU255" s="130"/>
      <c r="BV255" s="130"/>
      <c r="BW255" s="130"/>
      <c r="BX255" s="130"/>
      <c r="BY255" s="130"/>
      <c r="BZ255" s="130"/>
      <c r="CA255" s="130"/>
      <c r="CB255" s="130"/>
      <c r="CC255" s="130"/>
      <c r="CD255" s="130"/>
      <c r="CE255" s="130"/>
      <c r="CF255" s="130"/>
      <c r="CG255" s="130"/>
      <c r="CH255" s="130"/>
      <c r="CI255" s="130"/>
      <c r="CJ255" s="130"/>
      <c r="CK255" s="130"/>
      <c r="CL255" s="130"/>
      <c r="CM255" s="130"/>
      <c r="CN255" s="130"/>
      <c r="CO255" s="130"/>
      <c r="CP255" s="130"/>
      <c r="CQ255" s="130"/>
      <c r="CR255" s="130"/>
      <c r="CS255" s="130"/>
      <c r="CT255" s="130"/>
      <c r="CU255" s="130"/>
      <c r="CV255" s="130"/>
      <c r="CW255" s="130"/>
      <c r="CX255" s="130"/>
      <c r="CY255" s="130"/>
      <c r="CZ255" s="130"/>
      <c r="DA255" s="130"/>
      <c r="DB255" s="130"/>
      <c r="DC255" s="130"/>
      <c r="DD255" s="130"/>
      <c r="DE255" s="130"/>
      <c r="DF255" s="130"/>
      <c r="DG255" s="130"/>
    </row>
    <row r="256" spans="18:111" x14ac:dyDescent="0.2">
      <c r="R256" s="1"/>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c r="BA256" s="130"/>
      <c r="BB256" s="130"/>
      <c r="BC256" s="130"/>
      <c r="BD256" s="130"/>
      <c r="BE256" s="130"/>
      <c r="BF256" s="130"/>
      <c r="BG256" s="130"/>
      <c r="BH256" s="130"/>
      <c r="BI256" s="130"/>
      <c r="BJ256" s="130"/>
      <c r="BK256" s="130"/>
      <c r="BL256" s="130"/>
      <c r="BM256" s="130"/>
      <c r="BN256" s="130"/>
      <c r="BO256" s="130"/>
      <c r="BP256" s="130"/>
      <c r="BQ256" s="130"/>
      <c r="BR256" s="130"/>
      <c r="BS256" s="130"/>
      <c r="BT256" s="130"/>
      <c r="BU256" s="130"/>
      <c r="BV256" s="130"/>
      <c r="BW256" s="130"/>
      <c r="BX256" s="130"/>
      <c r="BY256" s="130"/>
      <c r="BZ256" s="130"/>
      <c r="CA256" s="130"/>
      <c r="CB256" s="130"/>
      <c r="CC256" s="130"/>
      <c r="CD256" s="130"/>
      <c r="CE256" s="130"/>
      <c r="CF256" s="130"/>
      <c r="CG256" s="130"/>
      <c r="CH256" s="130"/>
      <c r="CI256" s="130"/>
      <c r="CJ256" s="130"/>
      <c r="CK256" s="130"/>
      <c r="CL256" s="130"/>
      <c r="CM256" s="130"/>
      <c r="CN256" s="130"/>
      <c r="CO256" s="130"/>
      <c r="CP256" s="130"/>
      <c r="CQ256" s="130"/>
      <c r="CR256" s="130"/>
      <c r="CS256" s="130"/>
      <c r="CT256" s="130"/>
      <c r="CU256" s="130"/>
      <c r="CV256" s="130"/>
      <c r="CW256" s="130"/>
      <c r="CX256" s="130"/>
      <c r="CY256" s="130"/>
      <c r="CZ256" s="130"/>
      <c r="DA256" s="130"/>
      <c r="DB256" s="130"/>
      <c r="DC256" s="130"/>
      <c r="DD256" s="130"/>
      <c r="DE256" s="130"/>
      <c r="DF256" s="130"/>
      <c r="DG256" s="130"/>
    </row>
    <row r="257" spans="18:111" x14ac:dyDescent="0.2">
      <c r="R257" s="1"/>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c r="BA257" s="130"/>
      <c r="BB257" s="130"/>
      <c r="BC257" s="130"/>
      <c r="BD257" s="130"/>
      <c r="BE257" s="130"/>
      <c r="BF257" s="130"/>
      <c r="BG257" s="130"/>
      <c r="BH257" s="130"/>
      <c r="BI257" s="130"/>
      <c r="BJ257" s="130"/>
      <c r="BK257" s="130"/>
      <c r="BL257" s="130"/>
      <c r="BM257" s="130"/>
      <c r="BN257" s="130"/>
      <c r="BO257" s="130"/>
      <c r="BP257" s="130"/>
      <c r="BQ257" s="130"/>
      <c r="BR257" s="130"/>
      <c r="BS257" s="130"/>
      <c r="BT257" s="130"/>
      <c r="BU257" s="130"/>
      <c r="BV257" s="130"/>
      <c r="BW257" s="130"/>
      <c r="BX257" s="130"/>
      <c r="BY257" s="130"/>
      <c r="BZ257" s="130"/>
      <c r="CA257" s="130"/>
      <c r="CB257" s="130"/>
      <c r="CC257" s="130"/>
      <c r="CD257" s="130"/>
      <c r="CE257" s="130"/>
      <c r="CF257" s="130"/>
      <c r="CG257" s="130"/>
      <c r="CH257" s="130"/>
      <c r="CI257" s="130"/>
      <c r="CJ257" s="130"/>
      <c r="CK257" s="130"/>
      <c r="CL257" s="130"/>
      <c r="CM257" s="130"/>
      <c r="CN257" s="130"/>
      <c r="CO257" s="130"/>
      <c r="CP257" s="130"/>
      <c r="CQ257" s="130"/>
      <c r="CR257" s="130"/>
      <c r="CS257" s="130"/>
      <c r="CT257" s="130"/>
      <c r="CU257" s="130"/>
      <c r="CV257" s="130"/>
      <c r="CW257" s="130"/>
      <c r="CX257" s="130"/>
      <c r="CY257" s="130"/>
      <c r="CZ257" s="130"/>
      <c r="DA257" s="130"/>
      <c r="DB257" s="130"/>
      <c r="DC257" s="130"/>
      <c r="DD257" s="130"/>
      <c r="DE257" s="130"/>
      <c r="DF257" s="130"/>
      <c r="DG257" s="130"/>
    </row>
    <row r="258" spans="18:111" x14ac:dyDescent="0.2">
      <c r="R258" s="1"/>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c r="BA258" s="130"/>
      <c r="BB258" s="130"/>
      <c r="BC258" s="130"/>
      <c r="BD258" s="130"/>
      <c r="BE258" s="130"/>
      <c r="BF258" s="130"/>
      <c r="BG258" s="130"/>
      <c r="BH258" s="130"/>
      <c r="BI258" s="130"/>
      <c r="BJ258" s="130"/>
      <c r="BK258" s="130"/>
      <c r="BL258" s="130"/>
      <c r="BM258" s="130"/>
      <c r="BN258" s="130"/>
      <c r="BO258" s="130"/>
      <c r="BP258" s="130"/>
      <c r="BQ258" s="130"/>
      <c r="BR258" s="130"/>
      <c r="BS258" s="130"/>
      <c r="BT258" s="130"/>
      <c r="BU258" s="130"/>
      <c r="BV258" s="130"/>
      <c r="BW258" s="130"/>
      <c r="BX258" s="130"/>
      <c r="BY258" s="130"/>
      <c r="BZ258" s="130"/>
      <c r="CA258" s="130"/>
      <c r="CB258" s="130"/>
      <c r="CC258" s="130"/>
      <c r="CD258" s="130"/>
      <c r="CE258" s="130"/>
      <c r="CF258" s="130"/>
      <c r="CG258" s="130"/>
      <c r="CH258" s="130"/>
      <c r="CI258" s="130"/>
      <c r="CJ258" s="130"/>
      <c r="CK258" s="130"/>
      <c r="CL258" s="130"/>
      <c r="CM258" s="130"/>
      <c r="CN258" s="130"/>
      <c r="CO258" s="130"/>
      <c r="CP258" s="130"/>
      <c r="CQ258" s="130"/>
      <c r="CR258" s="130"/>
      <c r="CS258" s="130"/>
      <c r="CT258" s="130"/>
      <c r="CU258" s="130"/>
      <c r="CV258" s="130"/>
      <c r="CW258" s="130"/>
      <c r="CX258" s="130"/>
      <c r="CY258" s="130"/>
      <c r="CZ258" s="130"/>
      <c r="DA258" s="130"/>
      <c r="DB258" s="130"/>
      <c r="DC258" s="130"/>
      <c r="DD258" s="130"/>
      <c r="DE258" s="130"/>
      <c r="DF258" s="130"/>
      <c r="DG258" s="130"/>
    </row>
    <row r="259" spans="18:111" x14ac:dyDescent="0.2">
      <c r="R259" s="1"/>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c r="BA259" s="130"/>
      <c r="BB259" s="130"/>
      <c r="BC259" s="130"/>
      <c r="BD259" s="130"/>
      <c r="BE259" s="130"/>
      <c r="BF259" s="130"/>
      <c r="BG259" s="130"/>
      <c r="BH259" s="130"/>
      <c r="BI259" s="130"/>
      <c r="BJ259" s="130"/>
      <c r="BK259" s="130"/>
      <c r="BL259" s="130"/>
      <c r="BM259" s="130"/>
      <c r="BN259" s="130"/>
      <c r="BO259" s="130"/>
      <c r="BP259" s="130"/>
      <c r="BQ259" s="130"/>
      <c r="BR259" s="130"/>
      <c r="BS259" s="130"/>
      <c r="BT259" s="130"/>
      <c r="BU259" s="130"/>
      <c r="BV259" s="130"/>
      <c r="BW259" s="130"/>
      <c r="BX259" s="130"/>
      <c r="BY259" s="130"/>
      <c r="BZ259" s="130"/>
      <c r="CA259" s="130"/>
      <c r="CB259" s="130"/>
      <c r="CC259" s="130"/>
      <c r="CD259" s="130"/>
      <c r="CE259" s="130"/>
      <c r="CF259" s="130"/>
      <c r="CG259" s="130"/>
      <c r="CH259" s="130"/>
      <c r="CI259" s="130"/>
      <c r="CJ259" s="130"/>
      <c r="CK259" s="130"/>
      <c r="CL259" s="130"/>
      <c r="CM259" s="130"/>
      <c r="CN259" s="130"/>
      <c r="CO259" s="130"/>
      <c r="CP259" s="130"/>
      <c r="CQ259" s="130"/>
      <c r="CR259" s="130"/>
      <c r="CS259" s="130"/>
      <c r="CT259" s="130"/>
      <c r="CU259" s="130"/>
      <c r="CV259" s="130"/>
      <c r="CW259" s="130"/>
      <c r="CX259" s="130"/>
      <c r="CY259" s="130"/>
      <c r="CZ259" s="130"/>
      <c r="DA259" s="130"/>
      <c r="DB259" s="130"/>
      <c r="DC259" s="130"/>
      <c r="DD259" s="130"/>
      <c r="DE259" s="130"/>
      <c r="DF259" s="130"/>
      <c r="DG259" s="130"/>
    </row>
    <row r="260" spans="18:111" x14ac:dyDescent="0.2">
      <c r="R260" s="1"/>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c r="BA260" s="130"/>
      <c r="BB260" s="130"/>
      <c r="BC260" s="130"/>
      <c r="BD260" s="130"/>
      <c r="BE260" s="130"/>
      <c r="BF260" s="130"/>
      <c r="BG260" s="130"/>
      <c r="BH260" s="130"/>
      <c r="BI260" s="130"/>
      <c r="BJ260" s="130"/>
      <c r="BK260" s="130"/>
      <c r="BL260" s="130"/>
      <c r="BM260" s="130"/>
      <c r="BN260" s="130"/>
      <c r="BO260" s="130"/>
      <c r="BP260" s="130"/>
      <c r="BQ260" s="130"/>
      <c r="BR260" s="130"/>
      <c r="BS260" s="130"/>
      <c r="BT260" s="130"/>
      <c r="BU260" s="130"/>
      <c r="BV260" s="130"/>
      <c r="BW260" s="130"/>
      <c r="BX260" s="130"/>
      <c r="BY260" s="130"/>
      <c r="BZ260" s="130"/>
      <c r="CA260" s="130"/>
      <c r="CB260" s="130"/>
      <c r="CC260" s="130"/>
      <c r="CD260" s="130"/>
      <c r="CE260" s="130"/>
      <c r="CF260" s="130"/>
      <c r="CG260" s="130"/>
      <c r="CH260" s="130"/>
      <c r="CI260" s="130"/>
      <c r="CJ260" s="130"/>
      <c r="CK260" s="130"/>
      <c r="CL260" s="130"/>
      <c r="CM260" s="130"/>
      <c r="CN260" s="130"/>
      <c r="CO260" s="130"/>
      <c r="CP260" s="130"/>
      <c r="CQ260" s="130"/>
      <c r="CR260" s="130"/>
      <c r="CS260" s="130"/>
      <c r="CT260" s="130"/>
      <c r="CU260" s="130"/>
      <c r="CV260" s="130"/>
      <c r="CW260" s="130"/>
      <c r="CX260" s="130"/>
      <c r="CY260" s="130"/>
      <c r="CZ260" s="130"/>
      <c r="DA260" s="130"/>
      <c r="DB260" s="130"/>
      <c r="DC260" s="130"/>
      <c r="DD260" s="130"/>
      <c r="DE260" s="130"/>
      <c r="DF260" s="130"/>
      <c r="DG260" s="130"/>
    </row>
    <row r="261" spans="18:111" x14ac:dyDescent="0.2">
      <c r="R261" s="1"/>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c r="BA261" s="130"/>
      <c r="BB261" s="130"/>
      <c r="BC261" s="130"/>
      <c r="BD261" s="130"/>
      <c r="BE261" s="130"/>
      <c r="BF261" s="130"/>
      <c r="BG261" s="130"/>
      <c r="BH261" s="130"/>
      <c r="BI261" s="130"/>
      <c r="BJ261" s="130"/>
      <c r="BK261" s="130"/>
      <c r="BL261" s="130"/>
      <c r="BM261" s="130"/>
      <c r="BN261" s="130"/>
      <c r="BO261" s="130"/>
      <c r="BP261" s="130"/>
      <c r="BQ261" s="130"/>
      <c r="BR261" s="130"/>
      <c r="BS261" s="130"/>
      <c r="BT261" s="130"/>
      <c r="BU261" s="130"/>
      <c r="BV261" s="130"/>
      <c r="BW261" s="130"/>
      <c r="BX261" s="130"/>
      <c r="BY261" s="130"/>
      <c r="BZ261" s="130"/>
      <c r="CA261" s="130"/>
      <c r="CB261" s="130"/>
      <c r="CC261" s="130"/>
      <c r="CD261" s="130"/>
      <c r="CE261" s="130"/>
      <c r="CF261" s="130"/>
      <c r="CG261" s="130"/>
      <c r="CH261" s="130"/>
      <c r="CI261" s="130"/>
      <c r="CJ261" s="130"/>
      <c r="CK261" s="130"/>
      <c r="CL261" s="130"/>
      <c r="CM261" s="130"/>
      <c r="CN261" s="130"/>
      <c r="CO261" s="130"/>
      <c r="CP261" s="130"/>
      <c r="CQ261" s="130"/>
      <c r="CR261" s="130"/>
      <c r="CS261" s="130"/>
      <c r="CT261" s="130"/>
      <c r="CU261" s="130"/>
      <c r="CV261" s="130"/>
      <c r="CW261" s="130"/>
      <c r="CX261" s="130"/>
      <c r="CY261" s="130"/>
      <c r="CZ261" s="130"/>
      <c r="DA261" s="130"/>
      <c r="DB261" s="130"/>
      <c r="DC261" s="130"/>
      <c r="DD261" s="130"/>
      <c r="DE261" s="130"/>
      <c r="DF261" s="130"/>
      <c r="DG261" s="130"/>
    </row>
    <row r="262" spans="18:111" x14ac:dyDescent="0.2">
      <c r="R262" s="1"/>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c r="BA262" s="130"/>
      <c r="BB262" s="130"/>
      <c r="BC262" s="130"/>
      <c r="BD262" s="130"/>
      <c r="BE262" s="130"/>
      <c r="BF262" s="130"/>
      <c r="BG262" s="130"/>
      <c r="BH262" s="130"/>
      <c r="BI262" s="130"/>
      <c r="BJ262" s="130"/>
      <c r="BK262" s="130"/>
      <c r="BL262" s="130"/>
      <c r="BM262" s="130"/>
      <c r="BN262" s="130"/>
      <c r="BO262" s="130"/>
      <c r="BP262" s="130"/>
      <c r="BQ262" s="130"/>
      <c r="BR262" s="130"/>
      <c r="BS262" s="130"/>
      <c r="BT262" s="130"/>
      <c r="BU262" s="130"/>
      <c r="BV262" s="130"/>
      <c r="BW262" s="130"/>
      <c r="BX262" s="130"/>
      <c r="BY262" s="130"/>
      <c r="BZ262" s="130"/>
      <c r="CA262" s="130"/>
      <c r="CB262" s="130"/>
      <c r="CC262" s="130"/>
      <c r="CD262" s="130"/>
      <c r="CE262" s="130"/>
      <c r="CF262" s="130"/>
      <c r="CG262" s="130"/>
      <c r="CH262" s="130"/>
      <c r="CI262" s="130"/>
      <c r="CJ262" s="130"/>
      <c r="CK262" s="130"/>
      <c r="CL262" s="130"/>
      <c r="CM262" s="130"/>
      <c r="CN262" s="130"/>
      <c r="CO262" s="130"/>
      <c r="CP262" s="130"/>
      <c r="CQ262" s="130"/>
      <c r="CR262" s="130"/>
      <c r="CS262" s="130"/>
      <c r="CT262" s="130"/>
      <c r="CU262" s="130"/>
      <c r="CV262" s="130"/>
      <c r="CW262" s="130"/>
      <c r="CX262" s="130"/>
      <c r="CY262" s="130"/>
      <c r="CZ262" s="130"/>
      <c r="DA262" s="130"/>
      <c r="DB262" s="130"/>
      <c r="DC262" s="130"/>
      <c r="DD262" s="130"/>
      <c r="DE262" s="130"/>
      <c r="DF262" s="130"/>
      <c r="DG262" s="130"/>
    </row>
    <row r="263" spans="18:111" x14ac:dyDescent="0.2">
      <c r="R263" s="1"/>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c r="BA263" s="130"/>
      <c r="BB263" s="130"/>
      <c r="BC263" s="130"/>
      <c r="BD263" s="130"/>
      <c r="BE263" s="130"/>
      <c r="BF263" s="130"/>
      <c r="BG263" s="130"/>
      <c r="BH263" s="130"/>
      <c r="BI263" s="130"/>
      <c r="BJ263" s="130"/>
      <c r="BK263" s="130"/>
      <c r="BL263" s="130"/>
      <c r="BM263" s="130"/>
      <c r="BN263" s="130"/>
      <c r="BO263" s="130"/>
      <c r="BP263" s="130"/>
      <c r="BQ263" s="130"/>
      <c r="BR263" s="130"/>
      <c r="BS263" s="130"/>
      <c r="BT263" s="130"/>
      <c r="BU263" s="130"/>
      <c r="BV263" s="130"/>
      <c r="BW263" s="130"/>
      <c r="BX263" s="130"/>
      <c r="BY263" s="130"/>
      <c r="BZ263" s="130"/>
      <c r="CA263" s="130"/>
      <c r="CB263" s="130"/>
      <c r="CC263" s="130"/>
      <c r="CD263" s="130"/>
      <c r="CE263" s="130"/>
      <c r="CF263" s="130"/>
      <c r="CG263" s="130"/>
      <c r="CH263" s="130"/>
      <c r="CI263" s="130"/>
      <c r="CJ263" s="130"/>
      <c r="CK263" s="130"/>
      <c r="CL263" s="130"/>
      <c r="CM263" s="130"/>
      <c r="CN263" s="130"/>
      <c r="CO263" s="130"/>
      <c r="CP263" s="130"/>
      <c r="CQ263" s="130"/>
      <c r="CR263" s="130"/>
      <c r="CS263" s="130"/>
      <c r="CT263" s="130"/>
      <c r="CU263" s="130"/>
      <c r="CV263" s="130"/>
      <c r="CW263" s="130"/>
      <c r="CX263" s="130"/>
      <c r="CY263" s="130"/>
      <c r="CZ263" s="130"/>
      <c r="DA263" s="130"/>
      <c r="DB263" s="130"/>
      <c r="DC263" s="130"/>
      <c r="DD263" s="130"/>
      <c r="DE263" s="130"/>
      <c r="DF263" s="130"/>
      <c r="DG263" s="130"/>
    </row>
    <row r="264" spans="18:111" x14ac:dyDescent="0.2">
      <c r="R264" s="1"/>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c r="BA264" s="130"/>
      <c r="BB264" s="130"/>
      <c r="BC264" s="130"/>
      <c r="BD264" s="130"/>
      <c r="BE264" s="130"/>
      <c r="BF264" s="130"/>
      <c r="BG264" s="130"/>
      <c r="BH264" s="130"/>
      <c r="BI264" s="130"/>
      <c r="BJ264" s="130"/>
      <c r="BK264" s="130"/>
      <c r="BL264" s="130"/>
      <c r="BM264" s="130"/>
      <c r="BN264" s="130"/>
      <c r="BO264" s="130"/>
      <c r="BP264" s="130"/>
      <c r="BQ264" s="130"/>
      <c r="BR264" s="130"/>
      <c r="BS264" s="130"/>
      <c r="BT264" s="130"/>
      <c r="BU264" s="130"/>
      <c r="BV264" s="130"/>
      <c r="BW264" s="130"/>
      <c r="BX264" s="130"/>
      <c r="BY264" s="130"/>
      <c r="BZ264" s="130"/>
      <c r="CA264" s="130"/>
      <c r="CB264" s="130"/>
      <c r="CC264" s="130"/>
      <c r="CD264" s="130"/>
      <c r="CE264" s="130"/>
      <c r="CF264" s="130"/>
      <c r="CG264" s="130"/>
      <c r="CH264" s="130"/>
      <c r="CI264" s="130"/>
      <c r="CJ264" s="130"/>
      <c r="CK264" s="130"/>
      <c r="CL264" s="130"/>
      <c r="CM264" s="130"/>
      <c r="CN264" s="130"/>
      <c r="CO264" s="130"/>
      <c r="CP264" s="130"/>
      <c r="CQ264" s="130"/>
      <c r="CR264" s="130"/>
      <c r="CS264" s="130"/>
      <c r="CT264" s="130"/>
      <c r="CU264" s="130"/>
      <c r="CV264" s="130"/>
      <c r="CW264" s="130"/>
      <c r="CX264" s="130"/>
      <c r="CY264" s="130"/>
      <c r="CZ264" s="130"/>
      <c r="DA264" s="130"/>
      <c r="DB264" s="130"/>
      <c r="DC264" s="130"/>
      <c r="DD264" s="130"/>
      <c r="DE264" s="130"/>
      <c r="DF264" s="130"/>
      <c r="DG264" s="130"/>
    </row>
    <row r="265" spans="18:111" x14ac:dyDescent="0.2">
      <c r="R265" s="1"/>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c r="BA265" s="130"/>
      <c r="BB265" s="130"/>
      <c r="BC265" s="130"/>
      <c r="BD265" s="130"/>
      <c r="BE265" s="130"/>
      <c r="BF265" s="130"/>
      <c r="BG265" s="130"/>
      <c r="BH265" s="130"/>
      <c r="BI265" s="130"/>
      <c r="BJ265" s="130"/>
      <c r="BK265" s="130"/>
      <c r="BL265" s="130"/>
      <c r="BM265" s="130"/>
      <c r="BN265" s="130"/>
      <c r="BO265" s="130"/>
      <c r="BP265" s="130"/>
      <c r="BQ265" s="130"/>
      <c r="BR265" s="130"/>
      <c r="BS265" s="130"/>
      <c r="BT265" s="130"/>
      <c r="BU265" s="130"/>
      <c r="BV265" s="130"/>
      <c r="BW265" s="130"/>
      <c r="BX265" s="130"/>
      <c r="BY265" s="130"/>
      <c r="BZ265" s="130"/>
      <c r="CA265" s="130"/>
      <c r="CB265" s="130"/>
      <c r="CC265" s="130"/>
      <c r="CD265" s="130"/>
      <c r="CE265" s="130"/>
      <c r="CF265" s="130"/>
      <c r="CG265" s="130"/>
      <c r="CH265" s="130"/>
      <c r="CI265" s="130"/>
      <c r="CJ265" s="130"/>
      <c r="CK265" s="130"/>
      <c r="CL265" s="130"/>
      <c r="CM265" s="130"/>
      <c r="CN265" s="130"/>
      <c r="CO265" s="130"/>
      <c r="CP265" s="130"/>
      <c r="CQ265" s="130"/>
      <c r="CR265" s="130"/>
      <c r="CS265" s="130"/>
      <c r="CT265" s="130"/>
      <c r="CU265" s="130"/>
      <c r="CV265" s="130"/>
      <c r="CW265" s="130"/>
      <c r="CX265" s="130"/>
      <c r="CY265" s="130"/>
      <c r="CZ265" s="130"/>
      <c r="DA265" s="130"/>
      <c r="DB265" s="130"/>
      <c r="DC265" s="130"/>
      <c r="DD265" s="130"/>
      <c r="DE265" s="130"/>
      <c r="DF265" s="130"/>
      <c r="DG265" s="130"/>
    </row>
    <row r="266" spans="18:111" x14ac:dyDescent="0.2">
      <c r="R266" s="1"/>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c r="BA266" s="130"/>
      <c r="BB266" s="130"/>
      <c r="BC266" s="130"/>
      <c r="BD266" s="130"/>
      <c r="BE266" s="130"/>
      <c r="BF266" s="130"/>
      <c r="BG266" s="130"/>
      <c r="BH266" s="130"/>
      <c r="BI266" s="130"/>
      <c r="BJ266" s="130"/>
      <c r="BK266" s="130"/>
      <c r="BL266" s="130"/>
      <c r="BM266" s="130"/>
      <c r="BN266" s="130"/>
      <c r="BO266" s="130"/>
      <c r="BP266" s="130"/>
      <c r="BQ266" s="130"/>
      <c r="BR266" s="130"/>
      <c r="BS266" s="130"/>
      <c r="BT266" s="130"/>
      <c r="BU266" s="130"/>
      <c r="BV266" s="130"/>
      <c r="BW266" s="130"/>
      <c r="BX266" s="130"/>
      <c r="BY266" s="130"/>
      <c r="BZ266" s="130"/>
      <c r="CA266" s="130"/>
      <c r="CB266" s="130"/>
      <c r="CC266" s="130"/>
      <c r="CD266" s="130"/>
      <c r="CE266" s="130"/>
      <c r="CF266" s="130"/>
      <c r="CG266" s="130"/>
      <c r="CH266" s="130"/>
      <c r="CI266" s="130"/>
      <c r="CJ266" s="130"/>
      <c r="CK266" s="130"/>
      <c r="CL266" s="130"/>
      <c r="CM266" s="130"/>
      <c r="CN266" s="130"/>
      <c r="CO266" s="130"/>
      <c r="CP266" s="130"/>
      <c r="CQ266" s="130"/>
      <c r="CR266" s="130"/>
      <c r="CS266" s="130"/>
      <c r="CT266" s="130"/>
      <c r="CU266" s="130"/>
      <c r="CV266" s="130"/>
      <c r="CW266" s="130"/>
      <c r="CX266" s="130"/>
      <c r="CY266" s="130"/>
      <c r="CZ266" s="130"/>
      <c r="DA266" s="130"/>
      <c r="DB266" s="130"/>
      <c r="DC266" s="130"/>
      <c r="DD266" s="130"/>
      <c r="DE266" s="130"/>
      <c r="DF266" s="130"/>
      <c r="DG266" s="130"/>
    </row>
    <row r="267" spans="18:111" x14ac:dyDescent="0.2">
      <c r="R267" s="1"/>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c r="BA267" s="130"/>
      <c r="BB267" s="130"/>
      <c r="BC267" s="130"/>
      <c r="BD267" s="130"/>
      <c r="BE267" s="130"/>
      <c r="BF267" s="130"/>
      <c r="BG267" s="130"/>
      <c r="BH267" s="130"/>
      <c r="BI267" s="130"/>
      <c r="BJ267" s="130"/>
      <c r="BK267" s="130"/>
      <c r="BL267" s="130"/>
      <c r="BM267" s="130"/>
      <c r="BN267" s="130"/>
      <c r="BO267" s="130"/>
      <c r="BP267" s="130"/>
      <c r="BQ267" s="130"/>
      <c r="BR267" s="130"/>
      <c r="BS267" s="130"/>
      <c r="BT267" s="130"/>
      <c r="BU267" s="130"/>
      <c r="BV267" s="130"/>
      <c r="BW267" s="130"/>
      <c r="BX267" s="130"/>
      <c r="BY267" s="130"/>
      <c r="BZ267" s="130"/>
      <c r="CA267" s="130"/>
      <c r="CB267" s="130"/>
      <c r="CC267" s="130"/>
      <c r="CD267" s="130"/>
      <c r="CE267" s="130"/>
      <c r="CF267" s="130"/>
      <c r="CG267" s="130"/>
      <c r="CH267" s="130"/>
      <c r="CI267" s="130"/>
      <c r="CJ267" s="130"/>
      <c r="CK267" s="130"/>
      <c r="CL267" s="130"/>
      <c r="CM267" s="130"/>
      <c r="CN267" s="130"/>
      <c r="CO267" s="130"/>
      <c r="CP267" s="130"/>
      <c r="CQ267" s="130"/>
      <c r="CR267" s="130"/>
      <c r="CS267" s="130"/>
      <c r="CT267" s="130"/>
      <c r="CU267" s="130"/>
      <c r="CV267" s="130"/>
      <c r="CW267" s="130"/>
      <c r="CX267" s="130"/>
      <c r="CY267" s="130"/>
      <c r="CZ267" s="130"/>
      <c r="DA267" s="130"/>
      <c r="DB267" s="130"/>
      <c r="DC267" s="130"/>
      <c r="DD267" s="130"/>
      <c r="DE267" s="130"/>
      <c r="DF267" s="130"/>
      <c r="DG267" s="130"/>
    </row>
    <row r="268" spans="18:111" x14ac:dyDescent="0.2">
      <c r="R268" s="1"/>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c r="BA268" s="130"/>
      <c r="BB268" s="130"/>
      <c r="BC268" s="130"/>
      <c r="BD268" s="130"/>
      <c r="BE268" s="130"/>
      <c r="BF268" s="130"/>
      <c r="BG268" s="130"/>
      <c r="BH268" s="130"/>
      <c r="BI268" s="130"/>
      <c r="BJ268" s="130"/>
      <c r="BK268" s="130"/>
      <c r="BL268" s="130"/>
      <c r="BM268" s="130"/>
      <c r="BN268" s="130"/>
      <c r="BO268" s="130"/>
      <c r="BP268" s="130"/>
      <c r="BQ268" s="130"/>
      <c r="BR268" s="130"/>
      <c r="BS268" s="130"/>
      <c r="BT268" s="130"/>
      <c r="BU268" s="130"/>
      <c r="BV268" s="130"/>
      <c r="BW268" s="130"/>
      <c r="BX268" s="130"/>
      <c r="BY268" s="130"/>
      <c r="BZ268" s="130"/>
      <c r="CA268" s="130"/>
      <c r="CB268" s="130"/>
      <c r="CC268" s="130"/>
      <c r="CD268" s="130"/>
      <c r="CE268" s="130"/>
      <c r="CF268" s="130"/>
      <c r="CG268" s="130"/>
      <c r="CH268" s="130"/>
      <c r="CI268" s="130"/>
      <c r="CJ268" s="130"/>
      <c r="CK268" s="130"/>
      <c r="CL268" s="130"/>
      <c r="CM268" s="130"/>
      <c r="CN268" s="130"/>
      <c r="CO268" s="130"/>
      <c r="CP268" s="130"/>
      <c r="CQ268" s="130"/>
      <c r="CR268" s="130"/>
      <c r="CS268" s="130"/>
      <c r="CT268" s="130"/>
      <c r="CU268" s="130"/>
      <c r="CV268" s="130"/>
      <c r="CW268" s="130"/>
      <c r="CX268" s="130"/>
      <c r="CY268" s="130"/>
      <c r="CZ268" s="130"/>
      <c r="DA268" s="130"/>
      <c r="DB268" s="130"/>
      <c r="DC268" s="130"/>
      <c r="DD268" s="130"/>
      <c r="DE268" s="130"/>
      <c r="DF268" s="130"/>
      <c r="DG268" s="130"/>
    </row>
    <row r="269" spans="18:111" x14ac:dyDescent="0.2">
      <c r="R269" s="1"/>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c r="BA269" s="130"/>
      <c r="BB269" s="130"/>
      <c r="BC269" s="130"/>
      <c r="BD269" s="130"/>
      <c r="BE269" s="130"/>
      <c r="BF269" s="130"/>
      <c r="BG269" s="130"/>
      <c r="BH269" s="130"/>
      <c r="BI269" s="130"/>
      <c r="BJ269" s="130"/>
      <c r="BK269" s="130"/>
      <c r="BL269" s="130"/>
      <c r="BM269" s="130"/>
      <c r="BN269" s="130"/>
      <c r="BO269" s="130"/>
      <c r="BP269" s="130"/>
      <c r="BQ269" s="130"/>
      <c r="BR269" s="130"/>
      <c r="BS269" s="130"/>
      <c r="BT269" s="130"/>
      <c r="BU269" s="130"/>
      <c r="BV269" s="130"/>
      <c r="BW269" s="130"/>
      <c r="BX269" s="130"/>
      <c r="BY269" s="130"/>
      <c r="BZ269" s="130"/>
      <c r="CA269" s="130"/>
      <c r="CB269" s="130"/>
      <c r="CC269" s="130"/>
      <c r="CD269" s="130"/>
      <c r="CE269" s="130"/>
      <c r="CF269" s="130"/>
      <c r="CG269" s="130"/>
      <c r="CH269" s="130"/>
      <c r="CI269" s="130"/>
      <c r="CJ269" s="130"/>
      <c r="CK269" s="130"/>
      <c r="CL269" s="130"/>
      <c r="CM269" s="130"/>
      <c r="CN269" s="130"/>
      <c r="CO269" s="130"/>
      <c r="CP269" s="130"/>
      <c r="CQ269" s="130"/>
      <c r="CR269" s="130"/>
      <c r="CS269" s="130"/>
      <c r="CT269" s="130"/>
      <c r="CU269" s="130"/>
      <c r="CV269" s="130"/>
      <c r="CW269" s="130"/>
      <c r="CX269" s="130"/>
      <c r="CY269" s="130"/>
      <c r="CZ269" s="130"/>
      <c r="DA269" s="130"/>
      <c r="DB269" s="130"/>
      <c r="DC269" s="130"/>
      <c r="DD269" s="130"/>
      <c r="DE269" s="130"/>
      <c r="DF269" s="130"/>
      <c r="DG269" s="130"/>
    </row>
    <row r="270" spans="18:111" x14ac:dyDescent="0.2">
      <c r="R270" s="1"/>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c r="BA270" s="130"/>
      <c r="BB270" s="130"/>
      <c r="BC270" s="130"/>
      <c r="BD270" s="130"/>
      <c r="BE270" s="130"/>
      <c r="BF270" s="130"/>
      <c r="BG270" s="130"/>
      <c r="BH270" s="130"/>
      <c r="BI270" s="130"/>
      <c r="BJ270" s="130"/>
      <c r="BK270" s="130"/>
      <c r="BL270" s="130"/>
      <c r="BM270" s="130"/>
      <c r="BN270" s="130"/>
      <c r="BO270" s="130"/>
      <c r="BP270" s="130"/>
      <c r="BQ270" s="130"/>
      <c r="BR270" s="130"/>
      <c r="BS270" s="130"/>
      <c r="BT270" s="130"/>
      <c r="BU270" s="130"/>
      <c r="BV270" s="130"/>
      <c r="BW270" s="130"/>
      <c r="BX270" s="130"/>
      <c r="BY270" s="130"/>
      <c r="BZ270" s="130"/>
      <c r="CA270" s="130"/>
      <c r="CB270" s="130"/>
      <c r="CC270" s="130"/>
      <c r="CD270" s="130"/>
      <c r="CE270" s="130"/>
      <c r="CF270" s="130"/>
      <c r="CG270" s="130"/>
      <c r="CH270" s="130"/>
      <c r="CI270" s="130"/>
      <c r="CJ270" s="130"/>
      <c r="CK270" s="130"/>
      <c r="CL270" s="130"/>
      <c r="CM270" s="130"/>
      <c r="CN270" s="130"/>
      <c r="CO270" s="130"/>
      <c r="CP270" s="130"/>
      <c r="CQ270" s="130"/>
      <c r="CR270" s="130"/>
      <c r="CS270" s="130"/>
      <c r="CT270" s="130"/>
      <c r="CU270" s="130"/>
      <c r="CV270" s="130"/>
      <c r="CW270" s="130"/>
      <c r="CX270" s="130"/>
      <c r="CY270" s="130"/>
      <c r="CZ270" s="130"/>
      <c r="DA270" s="130"/>
      <c r="DB270" s="130"/>
      <c r="DC270" s="130"/>
      <c r="DD270" s="130"/>
      <c r="DE270" s="130"/>
      <c r="DF270" s="130"/>
      <c r="DG270" s="130"/>
    </row>
    <row r="271" spans="18:111" x14ac:dyDescent="0.2">
      <c r="R271" s="1"/>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c r="BA271" s="130"/>
      <c r="BB271" s="130"/>
      <c r="BC271" s="130"/>
      <c r="BD271" s="130"/>
      <c r="BE271" s="130"/>
      <c r="BF271" s="130"/>
      <c r="BG271" s="130"/>
      <c r="BH271" s="130"/>
      <c r="BI271" s="130"/>
      <c r="BJ271" s="130"/>
      <c r="BK271" s="130"/>
      <c r="BL271" s="130"/>
      <c r="BM271" s="130"/>
      <c r="BN271" s="130"/>
      <c r="BO271" s="130"/>
      <c r="BP271" s="130"/>
      <c r="BQ271" s="130"/>
      <c r="BR271" s="130"/>
      <c r="BS271" s="130"/>
      <c r="BT271" s="130"/>
      <c r="BU271" s="130"/>
      <c r="BV271" s="130"/>
      <c r="BW271" s="130"/>
      <c r="BX271" s="130"/>
      <c r="BY271" s="130"/>
      <c r="BZ271" s="130"/>
      <c r="CA271" s="130"/>
      <c r="CB271" s="130"/>
      <c r="CC271" s="130"/>
      <c r="CD271" s="130"/>
      <c r="CE271" s="130"/>
      <c r="CF271" s="130"/>
      <c r="CG271" s="130"/>
      <c r="CH271" s="130"/>
      <c r="CI271" s="130"/>
      <c r="CJ271" s="130"/>
      <c r="CK271" s="130"/>
      <c r="CL271" s="130"/>
      <c r="CM271" s="130"/>
      <c r="CN271" s="130"/>
      <c r="CO271" s="130"/>
      <c r="CP271" s="130"/>
      <c r="CQ271" s="130"/>
      <c r="CR271" s="130"/>
      <c r="CS271" s="130"/>
      <c r="CT271" s="130"/>
      <c r="CU271" s="130"/>
      <c r="CV271" s="130"/>
      <c r="CW271" s="130"/>
      <c r="CX271" s="130"/>
      <c r="CY271" s="130"/>
      <c r="CZ271" s="130"/>
      <c r="DA271" s="130"/>
      <c r="DB271" s="130"/>
      <c r="DC271" s="130"/>
      <c r="DD271" s="130"/>
      <c r="DE271" s="130"/>
      <c r="DF271" s="130"/>
      <c r="DG271" s="130"/>
    </row>
    <row r="272" spans="18:111" x14ac:dyDescent="0.2">
      <c r="R272" s="1"/>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c r="BA272" s="130"/>
      <c r="BB272" s="130"/>
      <c r="BC272" s="130"/>
      <c r="BD272" s="130"/>
      <c r="BE272" s="130"/>
      <c r="BF272" s="130"/>
      <c r="BG272" s="130"/>
      <c r="BH272" s="130"/>
      <c r="BI272" s="130"/>
      <c r="BJ272" s="130"/>
      <c r="BK272" s="130"/>
      <c r="BL272" s="130"/>
      <c r="BM272" s="130"/>
      <c r="BN272" s="130"/>
      <c r="BO272" s="130"/>
      <c r="BP272" s="130"/>
      <c r="BQ272" s="130"/>
      <c r="BR272" s="130"/>
      <c r="BS272" s="130"/>
      <c r="BT272" s="130"/>
      <c r="BU272" s="130"/>
      <c r="BV272" s="130"/>
      <c r="BW272" s="130"/>
      <c r="BX272" s="130"/>
      <c r="BY272" s="130"/>
      <c r="BZ272" s="130"/>
      <c r="CA272" s="130"/>
      <c r="CB272" s="130"/>
      <c r="CC272" s="130"/>
      <c r="CD272" s="130"/>
      <c r="CE272" s="130"/>
      <c r="CF272" s="130"/>
      <c r="CG272" s="130"/>
      <c r="CH272" s="130"/>
      <c r="CI272" s="130"/>
      <c r="CJ272" s="130"/>
      <c r="CK272" s="130"/>
      <c r="CL272" s="130"/>
      <c r="CM272" s="130"/>
      <c r="CN272" s="130"/>
      <c r="CO272" s="130"/>
      <c r="CP272" s="130"/>
      <c r="CQ272" s="130"/>
      <c r="CR272" s="130"/>
      <c r="CS272" s="130"/>
      <c r="CT272" s="130"/>
      <c r="CU272" s="130"/>
      <c r="CV272" s="130"/>
      <c r="CW272" s="130"/>
      <c r="CX272" s="130"/>
      <c r="CY272" s="130"/>
      <c r="CZ272" s="130"/>
      <c r="DA272" s="130"/>
      <c r="DB272" s="130"/>
      <c r="DC272" s="130"/>
      <c r="DD272" s="130"/>
      <c r="DE272" s="130"/>
      <c r="DF272" s="130"/>
      <c r="DG272" s="130"/>
    </row>
    <row r="273" spans="18:111" x14ac:dyDescent="0.2">
      <c r="R273" s="1"/>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c r="BA273" s="130"/>
      <c r="BB273" s="130"/>
      <c r="BC273" s="130"/>
      <c r="BD273" s="130"/>
      <c r="BE273" s="130"/>
      <c r="BF273" s="130"/>
      <c r="BG273" s="130"/>
      <c r="BH273" s="130"/>
      <c r="BI273" s="130"/>
      <c r="BJ273" s="130"/>
      <c r="BK273" s="130"/>
      <c r="BL273" s="130"/>
      <c r="BM273" s="130"/>
      <c r="BN273" s="130"/>
      <c r="BO273" s="130"/>
      <c r="BP273" s="130"/>
      <c r="BQ273" s="130"/>
      <c r="BR273" s="130"/>
      <c r="BS273" s="130"/>
      <c r="BT273" s="130"/>
      <c r="BU273" s="130"/>
      <c r="BV273" s="130"/>
      <c r="BW273" s="130"/>
      <c r="BX273" s="130"/>
      <c r="BY273" s="130"/>
      <c r="BZ273" s="130"/>
      <c r="CA273" s="130"/>
      <c r="CB273" s="130"/>
      <c r="CC273" s="130"/>
      <c r="CD273" s="130"/>
      <c r="CE273" s="130"/>
      <c r="CF273" s="130"/>
      <c r="CG273" s="130"/>
      <c r="CH273" s="130"/>
      <c r="CI273" s="130"/>
      <c r="CJ273" s="130"/>
      <c r="CK273" s="130"/>
      <c r="CL273" s="130"/>
      <c r="CM273" s="130"/>
      <c r="CN273" s="130"/>
      <c r="CO273" s="130"/>
      <c r="CP273" s="130"/>
      <c r="CQ273" s="130"/>
      <c r="CR273" s="130"/>
      <c r="CS273" s="130"/>
      <c r="CT273" s="130"/>
      <c r="CU273" s="130"/>
      <c r="CV273" s="130"/>
      <c r="CW273" s="130"/>
      <c r="CX273" s="130"/>
      <c r="CY273" s="130"/>
      <c r="CZ273" s="130"/>
      <c r="DA273" s="130"/>
      <c r="DB273" s="130"/>
      <c r="DC273" s="130"/>
      <c r="DD273" s="130"/>
      <c r="DE273" s="130"/>
      <c r="DF273" s="130"/>
      <c r="DG273" s="130"/>
    </row>
    <row r="274" spans="18:111" x14ac:dyDescent="0.2">
      <c r="R274" s="1"/>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c r="BA274" s="130"/>
      <c r="BB274" s="130"/>
      <c r="BC274" s="130"/>
      <c r="BD274" s="130"/>
      <c r="BE274" s="130"/>
      <c r="BF274" s="130"/>
      <c r="BG274" s="130"/>
      <c r="BH274" s="130"/>
      <c r="BI274" s="130"/>
      <c r="BJ274" s="130"/>
      <c r="BK274" s="130"/>
      <c r="BL274" s="130"/>
      <c r="BM274" s="130"/>
      <c r="BN274" s="130"/>
      <c r="BO274" s="130"/>
      <c r="BP274" s="130"/>
      <c r="BQ274" s="130"/>
      <c r="BR274" s="130"/>
      <c r="BS274" s="130"/>
      <c r="BT274" s="130"/>
      <c r="BU274" s="130"/>
      <c r="BV274" s="130"/>
      <c r="BW274" s="130"/>
      <c r="BX274" s="130"/>
      <c r="BY274" s="130"/>
      <c r="BZ274" s="130"/>
      <c r="CA274" s="130"/>
      <c r="CB274" s="130"/>
      <c r="CC274" s="130"/>
      <c r="CD274" s="130"/>
      <c r="CE274" s="130"/>
      <c r="CF274" s="130"/>
      <c r="CG274" s="130"/>
      <c r="CH274" s="130"/>
      <c r="CI274" s="130"/>
      <c r="CJ274" s="130"/>
      <c r="CK274" s="130"/>
      <c r="CL274" s="130"/>
      <c r="CM274" s="130"/>
      <c r="CN274" s="130"/>
      <c r="CO274" s="130"/>
      <c r="CP274" s="130"/>
      <c r="CQ274" s="130"/>
      <c r="CR274" s="130"/>
      <c r="CS274" s="130"/>
      <c r="CT274" s="130"/>
      <c r="CU274" s="130"/>
      <c r="CV274" s="130"/>
      <c r="CW274" s="130"/>
      <c r="CX274" s="130"/>
      <c r="CY274" s="130"/>
      <c r="CZ274" s="130"/>
      <c r="DA274" s="130"/>
      <c r="DB274" s="130"/>
      <c r="DC274" s="130"/>
      <c r="DD274" s="130"/>
      <c r="DE274" s="130"/>
      <c r="DF274" s="130"/>
      <c r="DG274" s="130"/>
    </row>
    <row r="275" spans="18:111" x14ac:dyDescent="0.2">
      <c r="R275" s="1"/>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c r="BA275" s="130"/>
      <c r="BB275" s="130"/>
      <c r="BC275" s="130"/>
      <c r="BD275" s="130"/>
      <c r="BE275" s="130"/>
      <c r="BF275" s="130"/>
      <c r="BG275" s="130"/>
      <c r="BH275" s="130"/>
      <c r="BI275" s="130"/>
      <c r="BJ275" s="130"/>
      <c r="BK275" s="130"/>
      <c r="BL275" s="130"/>
      <c r="BM275" s="130"/>
      <c r="BN275" s="130"/>
      <c r="BO275" s="130"/>
      <c r="BP275" s="130"/>
      <c r="BQ275" s="130"/>
      <c r="BR275" s="130"/>
      <c r="BS275" s="130"/>
      <c r="BT275" s="130"/>
      <c r="BU275" s="130"/>
      <c r="BV275" s="130"/>
      <c r="BW275" s="130"/>
      <c r="BX275" s="130"/>
      <c r="BY275" s="130"/>
      <c r="BZ275" s="130"/>
      <c r="CA275" s="130"/>
      <c r="CB275" s="130"/>
      <c r="CC275" s="130"/>
      <c r="CD275" s="130"/>
      <c r="CE275" s="130"/>
      <c r="CF275" s="130"/>
      <c r="CG275" s="130"/>
      <c r="CH275" s="130"/>
      <c r="CI275" s="130"/>
      <c r="CJ275" s="130"/>
      <c r="CK275" s="130"/>
      <c r="CL275" s="130"/>
      <c r="CM275" s="130"/>
      <c r="CN275" s="130"/>
      <c r="CO275" s="130"/>
      <c r="CP275" s="130"/>
      <c r="CQ275" s="130"/>
      <c r="CR275" s="130"/>
      <c r="CS275" s="130"/>
      <c r="CT275" s="130"/>
      <c r="CU275" s="130"/>
      <c r="CV275" s="130"/>
      <c r="CW275" s="130"/>
      <c r="CX275" s="130"/>
      <c r="CY275" s="130"/>
      <c r="CZ275" s="130"/>
      <c r="DA275" s="130"/>
      <c r="DB275" s="130"/>
      <c r="DC275" s="130"/>
      <c r="DD275" s="130"/>
      <c r="DE275" s="130"/>
      <c r="DF275" s="130"/>
      <c r="DG275" s="130"/>
    </row>
    <row r="276" spans="18:111" x14ac:dyDescent="0.2">
      <c r="R276" s="1"/>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c r="BA276" s="130"/>
      <c r="BB276" s="130"/>
      <c r="BC276" s="130"/>
      <c r="BD276" s="130"/>
      <c r="BE276" s="130"/>
      <c r="BF276" s="130"/>
      <c r="BG276" s="130"/>
      <c r="BH276" s="130"/>
      <c r="BI276" s="130"/>
      <c r="BJ276" s="130"/>
      <c r="BK276" s="130"/>
      <c r="BL276" s="130"/>
      <c r="BM276" s="130"/>
      <c r="BN276" s="130"/>
      <c r="BO276" s="130"/>
      <c r="BP276" s="130"/>
      <c r="BQ276" s="130"/>
      <c r="BR276" s="130"/>
      <c r="BS276" s="130"/>
      <c r="BT276" s="130"/>
      <c r="BU276" s="130"/>
      <c r="BV276" s="130"/>
      <c r="BW276" s="130"/>
      <c r="BX276" s="130"/>
      <c r="BY276" s="130"/>
      <c r="BZ276" s="130"/>
      <c r="CA276" s="130"/>
      <c r="CB276" s="130"/>
      <c r="CC276" s="130"/>
      <c r="CD276" s="130"/>
      <c r="CE276" s="130"/>
      <c r="CF276" s="130"/>
      <c r="CG276" s="130"/>
      <c r="CH276" s="130"/>
      <c r="CI276" s="130"/>
      <c r="CJ276" s="130"/>
      <c r="CK276" s="130"/>
      <c r="CL276" s="130"/>
      <c r="CM276" s="130"/>
      <c r="CN276" s="130"/>
      <c r="CO276" s="130"/>
      <c r="CP276" s="130"/>
      <c r="CQ276" s="130"/>
      <c r="CR276" s="130"/>
      <c r="CS276" s="130"/>
      <c r="CT276" s="130"/>
      <c r="CU276" s="130"/>
      <c r="CV276" s="130"/>
      <c r="CW276" s="130"/>
      <c r="CX276" s="130"/>
      <c r="CY276" s="130"/>
      <c r="CZ276" s="130"/>
      <c r="DA276" s="130"/>
      <c r="DB276" s="130"/>
      <c r="DC276" s="130"/>
      <c r="DD276" s="130"/>
      <c r="DE276" s="130"/>
      <c r="DF276" s="130"/>
      <c r="DG276" s="130"/>
    </row>
    <row r="277" spans="18:111" x14ac:dyDescent="0.2">
      <c r="R277" s="1"/>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c r="BA277" s="130"/>
      <c r="BB277" s="130"/>
      <c r="BC277" s="130"/>
      <c r="BD277" s="130"/>
      <c r="BE277" s="130"/>
      <c r="BF277" s="130"/>
      <c r="BG277" s="130"/>
      <c r="BH277" s="130"/>
      <c r="BI277" s="130"/>
      <c r="BJ277" s="130"/>
      <c r="BK277" s="130"/>
      <c r="BL277" s="130"/>
      <c r="BM277" s="130"/>
      <c r="BN277" s="130"/>
      <c r="BO277" s="130"/>
      <c r="BP277" s="130"/>
      <c r="BQ277" s="130"/>
      <c r="BR277" s="130"/>
      <c r="BS277" s="130"/>
      <c r="BT277" s="130"/>
      <c r="BU277" s="130"/>
      <c r="BV277" s="130"/>
      <c r="BW277" s="130"/>
      <c r="BX277" s="130"/>
      <c r="BY277" s="130"/>
      <c r="BZ277" s="130"/>
      <c r="CA277" s="130"/>
      <c r="CB277" s="130"/>
      <c r="CC277" s="130"/>
      <c r="CD277" s="130"/>
      <c r="CE277" s="130"/>
      <c r="CF277" s="130"/>
      <c r="CG277" s="130"/>
      <c r="CH277" s="130"/>
      <c r="CI277" s="130"/>
      <c r="CJ277" s="130"/>
      <c r="CK277" s="130"/>
      <c r="CL277" s="130"/>
      <c r="CM277" s="130"/>
      <c r="CN277" s="130"/>
      <c r="CO277" s="130"/>
      <c r="CP277" s="130"/>
      <c r="CQ277" s="130"/>
      <c r="CR277" s="130"/>
      <c r="CS277" s="130"/>
      <c r="CT277" s="130"/>
      <c r="CU277" s="130"/>
      <c r="CV277" s="130"/>
      <c r="CW277" s="130"/>
      <c r="CX277" s="130"/>
      <c r="CY277" s="130"/>
      <c r="CZ277" s="130"/>
      <c r="DA277" s="130"/>
      <c r="DB277" s="130"/>
      <c r="DC277" s="130"/>
      <c r="DD277" s="130"/>
      <c r="DE277" s="130"/>
      <c r="DF277" s="130"/>
      <c r="DG277" s="130"/>
    </row>
    <row r="278" spans="18:111" x14ac:dyDescent="0.2">
      <c r="R278" s="1"/>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c r="BA278" s="130"/>
      <c r="BB278" s="130"/>
      <c r="BC278" s="130"/>
      <c r="BD278" s="130"/>
      <c r="BE278" s="130"/>
      <c r="BF278" s="130"/>
      <c r="BG278" s="130"/>
      <c r="BH278" s="130"/>
      <c r="BI278" s="130"/>
      <c r="BJ278" s="130"/>
      <c r="BK278" s="130"/>
      <c r="BL278" s="130"/>
      <c r="BM278" s="130"/>
      <c r="BN278" s="130"/>
      <c r="BO278" s="130"/>
      <c r="BP278" s="130"/>
      <c r="BQ278" s="130"/>
      <c r="BR278" s="130"/>
      <c r="BS278" s="130"/>
      <c r="BT278" s="130"/>
      <c r="BU278" s="130"/>
      <c r="BV278" s="130"/>
      <c r="BW278" s="130"/>
      <c r="BX278" s="130"/>
      <c r="BY278" s="130"/>
      <c r="BZ278" s="130"/>
      <c r="CA278" s="130"/>
      <c r="CB278" s="130"/>
      <c r="CC278" s="130"/>
      <c r="CD278" s="130"/>
      <c r="CE278" s="130"/>
      <c r="CF278" s="130"/>
      <c r="CG278" s="130"/>
      <c r="CH278" s="130"/>
      <c r="CI278" s="130"/>
      <c r="CJ278" s="130"/>
      <c r="CK278" s="130"/>
      <c r="CL278" s="130"/>
      <c r="CM278" s="130"/>
      <c r="CN278" s="130"/>
      <c r="CO278" s="130"/>
      <c r="CP278" s="130"/>
      <c r="CQ278" s="130"/>
      <c r="CR278" s="130"/>
      <c r="CS278" s="130"/>
      <c r="CT278" s="130"/>
      <c r="CU278" s="130"/>
      <c r="CV278" s="130"/>
      <c r="CW278" s="130"/>
      <c r="CX278" s="130"/>
      <c r="CY278" s="130"/>
      <c r="CZ278" s="130"/>
      <c r="DA278" s="130"/>
      <c r="DB278" s="130"/>
      <c r="DC278" s="130"/>
      <c r="DD278" s="130"/>
      <c r="DE278" s="130"/>
      <c r="DF278" s="130"/>
      <c r="DG278" s="130"/>
    </row>
    <row r="279" spans="18:111" x14ac:dyDescent="0.2">
      <c r="R279" s="1"/>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c r="BA279" s="130"/>
      <c r="BB279" s="130"/>
      <c r="BC279" s="130"/>
      <c r="BD279" s="130"/>
      <c r="BE279" s="130"/>
      <c r="BF279" s="130"/>
      <c r="BG279" s="130"/>
      <c r="BH279" s="130"/>
      <c r="BI279" s="130"/>
      <c r="BJ279" s="130"/>
      <c r="BK279" s="130"/>
      <c r="BL279" s="130"/>
      <c r="BM279" s="130"/>
      <c r="BN279" s="130"/>
      <c r="BO279" s="130"/>
      <c r="BP279" s="130"/>
      <c r="BQ279" s="130"/>
      <c r="BR279" s="130"/>
      <c r="BS279" s="130"/>
      <c r="BT279" s="130"/>
      <c r="BU279" s="130"/>
      <c r="BV279" s="130"/>
      <c r="BW279" s="130"/>
      <c r="BX279" s="130"/>
      <c r="BY279" s="130"/>
      <c r="BZ279" s="130"/>
      <c r="CA279" s="130"/>
      <c r="CB279" s="130"/>
      <c r="CC279" s="130"/>
      <c r="CD279" s="130"/>
      <c r="CE279" s="130"/>
      <c r="CF279" s="130"/>
      <c r="CG279" s="130"/>
      <c r="CH279" s="130"/>
      <c r="CI279" s="130"/>
      <c r="CJ279" s="130"/>
      <c r="CK279" s="130"/>
      <c r="CL279" s="130"/>
      <c r="CM279" s="130"/>
      <c r="CN279" s="130"/>
      <c r="CO279" s="130"/>
      <c r="CP279" s="130"/>
      <c r="CQ279" s="130"/>
      <c r="CR279" s="130"/>
      <c r="CS279" s="130"/>
      <c r="CT279" s="130"/>
      <c r="CU279" s="130"/>
      <c r="CV279" s="130"/>
      <c r="CW279" s="130"/>
      <c r="CX279" s="130"/>
      <c r="CY279" s="130"/>
      <c r="CZ279" s="130"/>
      <c r="DA279" s="130"/>
      <c r="DB279" s="130"/>
      <c r="DC279" s="130"/>
      <c r="DD279" s="130"/>
      <c r="DE279" s="130"/>
      <c r="DF279" s="130"/>
      <c r="DG279" s="130"/>
    </row>
    <row r="280" spans="18:111" x14ac:dyDescent="0.2">
      <c r="R280" s="1"/>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c r="BA280" s="130"/>
      <c r="BB280" s="130"/>
      <c r="BC280" s="130"/>
      <c r="BD280" s="130"/>
      <c r="BE280" s="130"/>
      <c r="BF280" s="130"/>
      <c r="BG280" s="130"/>
      <c r="BH280" s="130"/>
      <c r="BI280" s="130"/>
      <c r="BJ280" s="130"/>
      <c r="BK280" s="130"/>
      <c r="BL280" s="130"/>
      <c r="BM280" s="130"/>
      <c r="BN280" s="130"/>
      <c r="BO280" s="130"/>
      <c r="BP280" s="130"/>
      <c r="BQ280" s="130"/>
      <c r="BR280" s="130"/>
      <c r="BS280" s="130"/>
      <c r="BT280" s="130"/>
      <c r="BU280" s="130"/>
      <c r="BV280" s="130"/>
      <c r="BW280" s="130"/>
      <c r="BX280" s="130"/>
      <c r="BY280" s="130"/>
      <c r="BZ280" s="130"/>
      <c r="CA280" s="130"/>
      <c r="CB280" s="130"/>
      <c r="CC280" s="130"/>
      <c r="CD280" s="130"/>
      <c r="CE280" s="130"/>
      <c r="CF280" s="130"/>
      <c r="CG280" s="130"/>
      <c r="CH280" s="130"/>
      <c r="CI280" s="130"/>
      <c r="CJ280" s="130"/>
      <c r="CK280" s="130"/>
      <c r="CL280" s="130"/>
      <c r="CM280" s="130"/>
      <c r="CN280" s="130"/>
      <c r="CO280" s="130"/>
      <c r="CP280" s="130"/>
      <c r="CQ280" s="130"/>
      <c r="CR280" s="130"/>
      <c r="CS280" s="130"/>
      <c r="CT280" s="130"/>
      <c r="CU280" s="130"/>
      <c r="CV280" s="130"/>
      <c r="CW280" s="130"/>
      <c r="CX280" s="130"/>
      <c r="CY280" s="130"/>
      <c r="CZ280" s="130"/>
      <c r="DA280" s="130"/>
      <c r="DB280" s="130"/>
      <c r="DC280" s="130"/>
      <c r="DD280" s="130"/>
      <c r="DE280" s="130"/>
      <c r="DF280" s="130"/>
      <c r="DG280" s="130"/>
    </row>
    <row r="281" spans="18:111" x14ac:dyDescent="0.2">
      <c r="R281" s="1"/>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c r="BA281" s="130"/>
      <c r="BB281" s="130"/>
      <c r="BC281" s="130"/>
      <c r="BD281" s="130"/>
      <c r="BE281" s="130"/>
      <c r="BF281" s="130"/>
      <c r="BG281" s="130"/>
      <c r="BH281" s="130"/>
      <c r="BI281" s="130"/>
      <c r="BJ281" s="130"/>
      <c r="BK281" s="130"/>
      <c r="BL281" s="130"/>
      <c r="BM281" s="130"/>
      <c r="BN281" s="130"/>
      <c r="BO281" s="130"/>
      <c r="BP281" s="130"/>
      <c r="BQ281" s="130"/>
      <c r="BR281" s="130"/>
      <c r="BS281" s="130"/>
      <c r="BT281" s="130"/>
      <c r="BU281" s="130"/>
      <c r="BV281" s="130"/>
      <c r="BW281" s="130"/>
      <c r="BX281" s="130"/>
      <c r="BY281" s="130"/>
      <c r="BZ281" s="130"/>
      <c r="CA281" s="130"/>
      <c r="CB281" s="130"/>
      <c r="CC281" s="130"/>
      <c r="CD281" s="130"/>
      <c r="CE281" s="130"/>
      <c r="CF281" s="130"/>
      <c r="CG281" s="130"/>
      <c r="CH281" s="130"/>
      <c r="CI281" s="130"/>
      <c r="CJ281" s="130"/>
      <c r="CK281" s="130"/>
      <c r="CL281" s="130"/>
      <c r="CM281" s="130"/>
      <c r="CN281" s="130"/>
      <c r="CO281" s="130"/>
      <c r="CP281" s="130"/>
      <c r="CQ281" s="130"/>
      <c r="CR281" s="130"/>
      <c r="CS281" s="130"/>
      <c r="CT281" s="130"/>
      <c r="CU281" s="130"/>
      <c r="CV281" s="130"/>
      <c r="CW281" s="130"/>
      <c r="CX281" s="130"/>
      <c r="CY281" s="130"/>
      <c r="CZ281" s="130"/>
      <c r="DA281" s="130"/>
      <c r="DB281" s="130"/>
      <c r="DC281" s="130"/>
      <c r="DD281" s="130"/>
      <c r="DE281" s="130"/>
      <c r="DF281" s="130"/>
      <c r="DG281" s="130"/>
    </row>
    <row r="282" spans="18:111" x14ac:dyDescent="0.2">
      <c r="R282" s="1"/>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c r="BA282" s="130"/>
      <c r="BB282" s="130"/>
      <c r="BC282" s="130"/>
      <c r="BD282" s="130"/>
      <c r="BE282" s="130"/>
      <c r="BF282" s="130"/>
      <c r="BG282" s="130"/>
      <c r="BH282" s="130"/>
      <c r="BI282" s="130"/>
      <c r="BJ282" s="130"/>
      <c r="BK282" s="130"/>
      <c r="BL282" s="130"/>
      <c r="BM282" s="130"/>
      <c r="BN282" s="130"/>
      <c r="BO282" s="130"/>
      <c r="BP282" s="130"/>
      <c r="BQ282" s="130"/>
      <c r="BR282" s="130"/>
      <c r="BS282" s="130"/>
      <c r="BT282" s="130"/>
      <c r="BU282" s="130"/>
      <c r="BV282" s="130"/>
      <c r="BW282" s="130"/>
      <c r="BX282" s="130"/>
      <c r="BY282" s="130"/>
      <c r="BZ282" s="130"/>
      <c r="CA282" s="130"/>
      <c r="CB282" s="130"/>
      <c r="CC282" s="130"/>
      <c r="CD282" s="130"/>
      <c r="CE282" s="130"/>
      <c r="CF282" s="130"/>
      <c r="CG282" s="130"/>
      <c r="CH282" s="130"/>
      <c r="CI282" s="130"/>
      <c r="CJ282" s="130"/>
      <c r="CK282" s="130"/>
      <c r="CL282" s="130"/>
      <c r="CM282" s="130"/>
      <c r="CN282" s="130"/>
      <c r="CO282" s="130"/>
      <c r="CP282" s="130"/>
      <c r="CQ282" s="130"/>
      <c r="CR282" s="130"/>
      <c r="CS282" s="130"/>
      <c r="CT282" s="130"/>
      <c r="CU282" s="130"/>
      <c r="CV282" s="130"/>
      <c r="CW282" s="130"/>
      <c r="CX282" s="130"/>
      <c r="CY282" s="130"/>
      <c r="CZ282" s="130"/>
      <c r="DA282" s="130"/>
      <c r="DB282" s="130"/>
      <c r="DC282" s="130"/>
      <c r="DD282" s="130"/>
      <c r="DE282" s="130"/>
      <c r="DF282" s="130"/>
      <c r="DG282" s="130"/>
    </row>
    <row r="283" spans="18:111" x14ac:dyDescent="0.2">
      <c r="R283" s="1"/>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c r="BA283" s="130"/>
      <c r="BB283" s="130"/>
      <c r="BC283" s="130"/>
      <c r="BD283" s="130"/>
      <c r="BE283" s="130"/>
      <c r="BF283" s="130"/>
      <c r="BG283" s="130"/>
      <c r="BH283" s="130"/>
      <c r="BI283" s="130"/>
      <c r="BJ283" s="130"/>
      <c r="BK283" s="130"/>
      <c r="BL283" s="130"/>
      <c r="BM283" s="130"/>
      <c r="BN283" s="130"/>
      <c r="BO283" s="130"/>
      <c r="BP283" s="130"/>
      <c r="BQ283" s="130"/>
      <c r="BR283" s="130"/>
      <c r="BS283" s="130"/>
      <c r="BT283" s="130"/>
      <c r="BU283" s="130"/>
      <c r="BV283" s="130"/>
      <c r="BW283" s="130"/>
      <c r="BX283" s="130"/>
      <c r="BY283" s="130"/>
      <c r="BZ283" s="130"/>
      <c r="CA283" s="130"/>
      <c r="CB283" s="130"/>
      <c r="CC283" s="130"/>
      <c r="CD283" s="130"/>
      <c r="CE283" s="130"/>
      <c r="CF283" s="130"/>
      <c r="CG283" s="130"/>
      <c r="CH283" s="130"/>
      <c r="CI283" s="130"/>
      <c r="CJ283" s="130"/>
      <c r="CK283" s="130"/>
      <c r="CL283" s="130"/>
      <c r="CM283" s="130"/>
      <c r="CN283" s="130"/>
      <c r="CO283" s="130"/>
      <c r="CP283" s="130"/>
      <c r="CQ283" s="130"/>
      <c r="CR283" s="130"/>
      <c r="CS283" s="130"/>
      <c r="CT283" s="130"/>
      <c r="CU283" s="130"/>
      <c r="CV283" s="130"/>
      <c r="CW283" s="130"/>
      <c r="CX283" s="130"/>
      <c r="CY283" s="130"/>
      <c r="CZ283" s="130"/>
      <c r="DA283" s="130"/>
      <c r="DB283" s="130"/>
      <c r="DC283" s="130"/>
      <c r="DD283" s="130"/>
      <c r="DE283" s="130"/>
      <c r="DF283" s="130"/>
      <c r="DG283" s="130"/>
    </row>
    <row r="284" spans="18:111" x14ac:dyDescent="0.2">
      <c r="R284" s="1"/>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c r="BA284" s="130"/>
      <c r="BB284" s="130"/>
      <c r="BC284" s="130"/>
      <c r="BD284" s="130"/>
      <c r="BE284" s="130"/>
      <c r="BF284" s="130"/>
      <c r="BG284" s="130"/>
      <c r="BH284" s="130"/>
      <c r="BI284" s="130"/>
      <c r="BJ284" s="130"/>
      <c r="BK284" s="130"/>
      <c r="BL284" s="130"/>
      <c r="BM284" s="130"/>
      <c r="BN284" s="130"/>
      <c r="BO284" s="130"/>
      <c r="BP284" s="130"/>
      <c r="BQ284" s="130"/>
      <c r="BR284" s="130"/>
      <c r="BS284" s="130"/>
      <c r="BT284" s="130"/>
      <c r="BU284" s="130"/>
      <c r="BV284" s="130"/>
      <c r="BW284" s="130"/>
      <c r="BX284" s="130"/>
      <c r="BY284" s="130"/>
      <c r="BZ284" s="130"/>
      <c r="CA284" s="130"/>
      <c r="CB284" s="130"/>
      <c r="CC284" s="130"/>
      <c r="CD284" s="130"/>
      <c r="CE284" s="130"/>
      <c r="CF284" s="130"/>
      <c r="CG284" s="130"/>
      <c r="CH284" s="130"/>
      <c r="CI284" s="130"/>
      <c r="CJ284" s="130"/>
      <c r="CK284" s="130"/>
      <c r="CL284" s="130"/>
      <c r="CM284" s="130"/>
      <c r="CN284" s="130"/>
      <c r="CO284" s="130"/>
      <c r="CP284" s="130"/>
      <c r="CQ284" s="130"/>
      <c r="CR284" s="130"/>
      <c r="CS284" s="130"/>
      <c r="CT284" s="130"/>
      <c r="CU284" s="130"/>
      <c r="CV284" s="130"/>
      <c r="CW284" s="130"/>
      <c r="CX284" s="130"/>
      <c r="CY284" s="130"/>
      <c r="CZ284" s="130"/>
      <c r="DA284" s="130"/>
      <c r="DB284" s="130"/>
      <c r="DC284" s="130"/>
      <c r="DD284" s="130"/>
      <c r="DE284" s="130"/>
      <c r="DF284" s="130"/>
      <c r="DG284" s="130"/>
    </row>
    <row r="285" spans="18:111" x14ac:dyDescent="0.2">
      <c r="R285" s="1"/>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c r="BA285" s="130"/>
      <c r="BB285" s="130"/>
      <c r="BC285" s="130"/>
      <c r="BD285" s="130"/>
      <c r="BE285" s="130"/>
      <c r="BF285" s="130"/>
      <c r="BG285" s="130"/>
      <c r="BH285" s="130"/>
      <c r="BI285" s="130"/>
      <c r="BJ285" s="130"/>
      <c r="BK285" s="130"/>
      <c r="BL285" s="130"/>
      <c r="BM285" s="130"/>
      <c r="BN285" s="130"/>
      <c r="BO285" s="130"/>
      <c r="BP285" s="130"/>
      <c r="BQ285" s="130"/>
      <c r="BR285" s="130"/>
      <c r="BS285" s="130"/>
      <c r="BT285" s="130"/>
      <c r="BU285" s="130"/>
      <c r="BV285" s="130"/>
      <c r="BW285" s="130"/>
      <c r="BX285" s="130"/>
      <c r="BY285" s="130"/>
      <c r="BZ285" s="130"/>
      <c r="CA285" s="130"/>
      <c r="CB285" s="130"/>
      <c r="CC285" s="130"/>
      <c r="CD285" s="130"/>
      <c r="CE285" s="130"/>
      <c r="CF285" s="130"/>
      <c r="CG285" s="130"/>
      <c r="CH285" s="130"/>
      <c r="CI285" s="130"/>
      <c r="CJ285" s="130"/>
      <c r="CK285" s="130"/>
      <c r="CL285" s="130"/>
      <c r="CM285" s="130"/>
      <c r="CN285" s="130"/>
      <c r="CO285" s="130"/>
      <c r="CP285" s="130"/>
      <c r="CQ285" s="130"/>
      <c r="CR285" s="130"/>
      <c r="CS285" s="130"/>
      <c r="CT285" s="130"/>
      <c r="CU285" s="130"/>
      <c r="CV285" s="130"/>
      <c r="CW285" s="130"/>
      <c r="CX285" s="130"/>
      <c r="CY285" s="130"/>
      <c r="CZ285" s="130"/>
      <c r="DA285" s="130"/>
      <c r="DB285" s="130"/>
      <c r="DC285" s="130"/>
      <c r="DD285" s="130"/>
      <c r="DE285" s="130"/>
      <c r="DF285" s="130"/>
      <c r="DG285" s="130"/>
    </row>
    <row r="286" spans="18:111" x14ac:dyDescent="0.2">
      <c r="R286" s="1"/>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c r="BA286" s="130"/>
      <c r="BB286" s="130"/>
      <c r="BC286" s="130"/>
      <c r="BD286" s="130"/>
      <c r="BE286" s="130"/>
      <c r="BF286" s="130"/>
      <c r="BG286" s="130"/>
      <c r="BH286" s="130"/>
      <c r="BI286" s="130"/>
      <c r="BJ286" s="130"/>
      <c r="BK286" s="130"/>
      <c r="BL286" s="130"/>
      <c r="BM286" s="130"/>
      <c r="BN286" s="130"/>
      <c r="BO286" s="130"/>
      <c r="BP286" s="130"/>
      <c r="BQ286" s="130"/>
      <c r="BR286" s="130"/>
      <c r="BS286" s="130"/>
      <c r="BT286" s="130"/>
      <c r="BU286" s="130"/>
      <c r="BV286" s="130"/>
      <c r="BW286" s="130"/>
      <c r="BX286" s="130"/>
      <c r="BY286" s="130"/>
      <c r="BZ286" s="130"/>
      <c r="CA286" s="130"/>
      <c r="CB286" s="130"/>
      <c r="CC286" s="130"/>
      <c r="CD286" s="130"/>
      <c r="CE286" s="130"/>
      <c r="CF286" s="130"/>
      <c r="CG286" s="130"/>
      <c r="CH286" s="130"/>
      <c r="CI286" s="130"/>
      <c r="CJ286" s="130"/>
      <c r="CK286" s="130"/>
      <c r="CL286" s="130"/>
      <c r="CM286" s="130"/>
      <c r="CN286" s="130"/>
      <c r="CO286" s="130"/>
      <c r="CP286" s="130"/>
      <c r="CQ286" s="130"/>
      <c r="CR286" s="130"/>
      <c r="CS286" s="130"/>
      <c r="CT286" s="130"/>
      <c r="CU286" s="130"/>
      <c r="CV286" s="130"/>
      <c r="CW286" s="130"/>
      <c r="CX286" s="130"/>
      <c r="CY286" s="130"/>
      <c r="CZ286" s="130"/>
      <c r="DA286" s="130"/>
      <c r="DB286" s="130"/>
      <c r="DC286" s="130"/>
      <c r="DD286" s="130"/>
      <c r="DE286" s="130"/>
      <c r="DF286" s="130"/>
      <c r="DG286" s="130"/>
    </row>
    <row r="287" spans="18:111" x14ac:dyDescent="0.2">
      <c r="R287" s="1"/>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c r="BA287" s="130"/>
      <c r="BB287" s="130"/>
      <c r="BC287" s="130"/>
      <c r="BD287" s="130"/>
      <c r="BE287" s="130"/>
      <c r="BF287" s="130"/>
      <c r="BG287" s="130"/>
      <c r="BH287" s="130"/>
      <c r="BI287" s="130"/>
      <c r="BJ287" s="130"/>
      <c r="BK287" s="130"/>
      <c r="BL287" s="130"/>
      <c r="BM287" s="130"/>
      <c r="BN287" s="130"/>
      <c r="BO287" s="130"/>
      <c r="BP287" s="130"/>
      <c r="BQ287" s="130"/>
      <c r="BR287" s="130"/>
      <c r="BS287" s="130"/>
      <c r="BT287" s="130"/>
      <c r="BU287" s="130"/>
      <c r="BV287" s="130"/>
      <c r="BW287" s="130"/>
      <c r="BX287" s="130"/>
      <c r="BY287" s="130"/>
      <c r="BZ287" s="130"/>
      <c r="CA287" s="130"/>
      <c r="CB287" s="130"/>
      <c r="CC287" s="130"/>
      <c r="CD287" s="130"/>
      <c r="CE287" s="130"/>
      <c r="CF287" s="130"/>
      <c r="CG287" s="130"/>
      <c r="CH287" s="130"/>
      <c r="CI287" s="130"/>
      <c r="CJ287" s="130"/>
      <c r="CK287" s="130"/>
      <c r="CL287" s="130"/>
      <c r="CM287" s="130"/>
      <c r="CN287" s="130"/>
      <c r="CO287" s="130"/>
      <c r="CP287" s="130"/>
      <c r="CQ287" s="130"/>
      <c r="CR287" s="130"/>
      <c r="CS287" s="130"/>
      <c r="CT287" s="130"/>
      <c r="CU287" s="130"/>
      <c r="CV287" s="130"/>
      <c r="CW287" s="130"/>
      <c r="CX287" s="130"/>
      <c r="CY287" s="130"/>
      <c r="CZ287" s="130"/>
      <c r="DA287" s="130"/>
      <c r="DB287" s="130"/>
      <c r="DC287" s="130"/>
      <c r="DD287" s="130"/>
      <c r="DE287" s="130"/>
      <c r="DF287" s="130"/>
      <c r="DG287" s="130"/>
    </row>
    <row r="288" spans="18:111" x14ac:dyDescent="0.2">
      <c r="R288" s="1"/>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c r="BA288" s="130"/>
      <c r="BB288" s="130"/>
      <c r="BC288" s="130"/>
      <c r="BD288" s="130"/>
      <c r="BE288" s="130"/>
      <c r="BF288" s="130"/>
      <c r="BG288" s="130"/>
      <c r="BH288" s="130"/>
      <c r="BI288" s="130"/>
      <c r="BJ288" s="130"/>
      <c r="BK288" s="130"/>
      <c r="BL288" s="130"/>
      <c r="BM288" s="130"/>
      <c r="BN288" s="130"/>
      <c r="BO288" s="130"/>
      <c r="BP288" s="130"/>
      <c r="BQ288" s="130"/>
      <c r="BR288" s="130"/>
      <c r="BS288" s="130"/>
      <c r="BT288" s="130"/>
      <c r="BU288" s="130"/>
      <c r="BV288" s="130"/>
      <c r="BW288" s="130"/>
      <c r="BX288" s="130"/>
      <c r="BY288" s="130"/>
      <c r="BZ288" s="130"/>
      <c r="CA288" s="130"/>
      <c r="CB288" s="130"/>
      <c r="CC288" s="130"/>
      <c r="CD288" s="130"/>
      <c r="CE288" s="130"/>
      <c r="CF288" s="130"/>
      <c r="CG288" s="130"/>
      <c r="CH288" s="130"/>
      <c r="CI288" s="130"/>
      <c r="CJ288" s="130"/>
      <c r="CK288" s="130"/>
      <c r="CL288" s="130"/>
      <c r="CM288" s="130"/>
      <c r="CN288" s="130"/>
      <c r="CO288" s="130"/>
      <c r="CP288" s="130"/>
      <c r="CQ288" s="130"/>
      <c r="CR288" s="130"/>
      <c r="CS288" s="130"/>
      <c r="CT288" s="130"/>
      <c r="CU288" s="130"/>
      <c r="CV288" s="130"/>
      <c r="CW288" s="130"/>
      <c r="CX288" s="130"/>
      <c r="CY288" s="130"/>
      <c r="CZ288" s="130"/>
      <c r="DA288" s="130"/>
      <c r="DB288" s="130"/>
      <c r="DC288" s="130"/>
      <c r="DD288" s="130"/>
      <c r="DE288" s="130"/>
      <c r="DF288" s="130"/>
      <c r="DG288" s="130"/>
    </row>
    <row r="289" spans="18:111" x14ac:dyDescent="0.2">
      <c r="R289" s="1"/>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c r="BA289" s="130"/>
      <c r="BB289" s="130"/>
      <c r="BC289" s="130"/>
      <c r="BD289" s="130"/>
      <c r="BE289" s="130"/>
      <c r="BF289" s="130"/>
      <c r="BG289" s="130"/>
      <c r="BH289" s="130"/>
      <c r="BI289" s="130"/>
      <c r="BJ289" s="130"/>
      <c r="BK289" s="130"/>
      <c r="BL289" s="130"/>
      <c r="BM289" s="130"/>
      <c r="BN289" s="130"/>
      <c r="BO289" s="130"/>
      <c r="BP289" s="130"/>
      <c r="BQ289" s="130"/>
      <c r="BR289" s="130"/>
      <c r="BS289" s="130"/>
      <c r="BT289" s="130"/>
      <c r="BU289" s="130"/>
      <c r="BV289" s="130"/>
      <c r="BW289" s="130"/>
      <c r="BX289" s="130"/>
      <c r="BY289" s="130"/>
      <c r="BZ289" s="130"/>
      <c r="CA289" s="130"/>
      <c r="CB289" s="130"/>
      <c r="CC289" s="130"/>
      <c r="CD289" s="130"/>
      <c r="CE289" s="130"/>
      <c r="CF289" s="130"/>
      <c r="CG289" s="130"/>
      <c r="CH289" s="130"/>
      <c r="CI289" s="130"/>
      <c r="CJ289" s="130"/>
      <c r="CK289" s="130"/>
      <c r="CL289" s="130"/>
      <c r="CM289" s="130"/>
      <c r="CN289" s="130"/>
      <c r="CO289" s="130"/>
      <c r="CP289" s="130"/>
      <c r="CQ289" s="130"/>
      <c r="CR289" s="130"/>
      <c r="CS289" s="130"/>
      <c r="CT289" s="130"/>
      <c r="CU289" s="130"/>
      <c r="CV289" s="130"/>
      <c r="CW289" s="130"/>
      <c r="CX289" s="130"/>
      <c r="CY289" s="130"/>
      <c r="CZ289" s="130"/>
      <c r="DA289" s="130"/>
      <c r="DB289" s="130"/>
      <c r="DC289" s="130"/>
      <c r="DD289" s="130"/>
      <c r="DE289" s="130"/>
      <c r="DF289" s="130"/>
      <c r="DG289" s="130"/>
    </row>
    <row r="290" spans="18:111" x14ac:dyDescent="0.2">
      <c r="R290" s="1"/>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c r="BA290" s="130"/>
      <c r="BB290" s="130"/>
      <c r="BC290" s="130"/>
      <c r="BD290" s="130"/>
      <c r="BE290" s="130"/>
      <c r="BF290" s="130"/>
      <c r="BG290" s="130"/>
      <c r="BH290" s="130"/>
      <c r="BI290" s="130"/>
      <c r="BJ290" s="130"/>
      <c r="BK290" s="130"/>
      <c r="BL290" s="130"/>
      <c r="BM290" s="130"/>
      <c r="BN290" s="130"/>
      <c r="BO290" s="130"/>
      <c r="BP290" s="130"/>
      <c r="BQ290" s="130"/>
      <c r="BR290" s="130"/>
      <c r="BS290" s="130"/>
      <c r="BT290" s="130"/>
      <c r="BU290" s="130"/>
      <c r="BV290" s="130"/>
      <c r="BW290" s="130"/>
      <c r="BX290" s="130"/>
      <c r="BY290" s="130"/>
      <c r="BZ290" s="130"/>
      <c r="CA290" s="130"/>
      <c r="CB290" s="130"/>
      <c r="CC290" s="130"/>
      <c r="CD290" s="130"/>
      <c r="CE290" s="130"/>
      <c r="CF290" s="130"/>
      <c r="CG290" s="130"/>
      <c r="CH290" s="130"/>
      <c r="CI290" s="130"/>
      <c r="CJ290" s="130"/>
      <c r="CK290" s="130"/>
      <c r="CL290" s="130"/>
      <c r="CM290" s="130"/>
      <c r="CN290" s="130"/>
      <c r="CO290" s="130"/>
      <c r="CP290" s="130"/>
      <c r="CQ290" s="130"/>
      <c r="CR290" s="130"/>
      <c r="CS290" s="130"/>
      <c r="CT290" s="130"/>
      <c r="CU290" s="130"/>
      <c r="CV290" s="130"/>
      <c r="CW290" s="130"/>
      <c r="CX290" s="130"/>
      <c r="CY290" s="130"/>
      <c r="CZ290" s="130"/>
      <c r="DA290" s="130"/>
      <c r="DB290" s="130"/>
      <c r="DC290" s="130"/>
      <c r="DD290" s="130"/>
      <c r="DE290" s="130"/>
      <c r="DF290" s="130"/>
      <c r="DG290" s="130"/>
    </row>
    <row r="291" spans="18:111" x14ac:dyDescent="0.2">
      <c r="R291" s="1"/>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c r="BA291" s="130"/>
      <c r="BB291" s="130"/>
      <c r="BC291" s="130"/>
      <c r="BD291" s="130"/>
      <c r="BE291" s="130"/>
      <c r="BF291" s="130"/>
      <c r="BG291" s="130"/>
      <c r="BH291" s="130"/>
      <c r="BI291" s="130"/>
      <c r="BJ291" s="130"/>
      <c r="BK291" s="130"/>
      <c r="BL291" s="130"/>
      <c r="BM291" s="130"/>
      <c r="BN291" s="130"/>
      <c r="BO291" s="130"/>
      <c r="BP291" s="130"/>
      <c r="BQ291" s="130"/>
      <c r="BR291" s="130"/>
      <c r="BS291" s="130"/>
      <c r="BT291" s="130"/>
      <c r="BU291" s="130"/>
      <c r="BV291" s="130"/>
      <c r="BW291" s="130"/>
      <c r="BX291" s="130"/>
      <c r="BY291" s="130"/>
      <c r="BZ291" s="130"/>
      <c r="CA291" s="130"/>
      <c r="CB291" s="130"/>
      <c r="CC291" s="130"/>
      <c r="CD291" s="130"/>
      <c r="CE291" s="130"/>
      <c r="CF291" s="130"/>
      <c r="CG291" s="130"/>
      <c r="CH291" s="130"/>
      <c r="CI291" s="130"/>
      <c r="CJ291" s="130"/>
      <c r="CK291" s="130"/>
      <c r="CL291" s="130"/>
      <c r="CM291" s="130"/>
      <c r="CN291" s="130"/>
      <c r="CO291" s="130"/>
      <c r="CP291" s="130"/>
      <c r="CQ291" s="130"/>
      <c r="CR291" s="130"/>
      <c r="CS291" s="130"/>
      <c r="CT291" s="130"/>
      <c r="CU291" s="130"/>
      <c r="CV291" s="130"/>
      <c r="CW291" s="130"/>
      <c r="CX291" s="130"/>
      <c r="CY291" s="130"/>
      <c r="CZ291" s="130"/>
      <c r="DA291" s="130"/>
      <c r="DB291" s="130"/>
      <c r="DC291" s="130"/>
      <c r="DD291" s="130"/>
      <c r="DE291" s="130"/>
      <c r="DF291" s="130"/>
      <c r="DG291" s="130"/>
    </row>
    <row r="292" spans="18:111" x14ac:dyDescent="0.2">
      <c r="R292" s="1"/>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c r="BA292" s="130"/>
      <c r="BB292" s="130"/>
      <c r="BC292" s="130"/>
      <c r="BD292" s="130"/>
      <c r="BE292" s="130"/>
      <c r="BF292" s="130"/>
      <c r="BG292" s="130"/>
      <c r="BH292" s="130"/>
      <c r="BI292" s="130"/>
      <c r="BJ292" s="130"/>
      <c r="BK292" s="130"/>
      <c r="BL292" s="130"/>
      <c r="BM292" s="130"/>
      <c r="BN292" s="130"/>
      <c r="BO292" s="130"/>
      <c r="BP292" s="130"/>
      <c r="BQ292" s="130"/>
      <c r="BR292" s="130"/>
      <c r="BS292" s="130"/>
      <c r="BT292" s="130"/>
      <c r="BU292" s="130"/>
      <c r="BV292" s="130"/>
      <c r="BW292" s="130"/>
      <c r="BX292" s="130"/>
      <c r="BY292" s="130"/>
      <c r="BZ292" s="130"/>
      <c r="CA292" s="130"/>
      <c r="CB292" s="130"/>
      <c r="CC292" s="130"/>
      <c r="CD292" s="130"/>
      <c r="CE292" s="130"/>
      <c r="CF292" s="130"/>
      <c r="CG292" s="130"/>
      <c r="CH292" s="130"/>
      <c r="CI292" s="130"/>
      <c r="CJ292" s="130"/>
      <c r="CK292" s="130"/>
      <c r="CL292" s="130"/>
      <c r="CM292" s="130"/>
      <c r="CN292" s="130"/>
      <c r="CO292" s="130"/>
      <c r="CP292" s="130"/>
      <c r="CQ292" s="130"/>
      <c r="CR292" s="130"/>
      <c r="CS292" s="130"/>
      <c r="CT292" s="130"/>
      <c r="CU292" s="130"/>
      <c r="CV292" s="130"/>
      <c r="CW292" s="130"/>
      <c r="CX292" s="130"/>
      <c r="CY292" s="130"/>
      <c r="CZ292" s="130"/>
      <c r="DA292" s="130"/>
      <c r="DB292" s="130"/>
      <c r="DC292" s="130"/>
      <c r="DD292" s="130"/>
      <c r="DE292" s="130"/>
      <c r="DF292" s="130"/>
      <c r="DG292" s="130"/>
    </row>
    <row r="293" spans="18:111" x14ac:dyDescent="0.2">
      <c r="R293" s="1"/>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c r="BA293" s="130"/>
      <c r="BB293" s="130"/>
      <c r="BC293" s="130"/>
      <c r="BD293" s="130"/>
      <c r="BE293" s="130"/>
      <c r="BF293" s="130"/>
      <c r="BG293" s="130"/>
      <c r="BH293" s="130"/>
      <c r="BI293" s="130"/>
      <c r="BJ293" s="130"/>
      <c r="BK293" s="130"/>
      <c r="BL293" s="130"/>
      <c r="BM293" s="130"/>
      <c r="BN293" s="130"/>
      <c r="BO293" s="130"/>
      <c r="BP293" s="130"/>
      <c r="BQ293" s="130"/>
      <c r="BR293" s="130"/>
      <c r="BS293" s="130"/>
      <c r="BT293" s="130"/>
      <c r="BU293" s="130"/>
      <c r="BV293" s="130"/>
      <c r="BW293" s="130"/>
      <c r="BX293" s="130"/>
      <c r="BY293" s="130"/>
      <c r="BZ293" s="130"/>
      <c r="CA293" s="130"/>
      <c r="CB293" s="130"/>
      <c r="CC293" s="130"/>
      <c r="CD293" s="130"/>
      <c r="CE293" s="130"/>
      <c r="CF293" s="130"/>
      <c r="CG293" s="130"/>
      <c r="CH293" s="130"/>
      <c r="CI293" s="130"/>
      <c r="CJ293" s="130"/>
      <c r="CK293" s="130"/>
      <c r="CL293" s="130"/>
      <c r="CM293" s="130"/>
      <c r="CN293" s="130"/>
      <c r="CO293" s="130"/>
      <c r="CP293" s="130"/>
      <c r="CQ293" s="130"/>
      <c r="CR293" s="130"/>
      <c r="CS293" s="130"/>
      <c r="CT293" s="130"/>
      <c r="CU293" s="130"/>
      <c r="CV293" s="130"/>
      <c r="CW293" s="130"/>
      <c r="CX293" s="130"/>
      <c r="CY293" s="130"/>
      <c r="CZ293" s="130"/>
      <c r="DA293" s="130"/>
      <c r="DB293" s="130"/>
      <c r="DC293" s="130"/>
      <c r="DD293" s="130"/>
      <c r="DE293" s="130"/>
      <c r="DF293" s="130"/>
      <c r="DG293" s="130"/>
    </row>
    <row r="294" spans="18:111" x14ac:dyDescent="0.2">
      <c r="R294" s="1"/>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c r="BA294" s="130"/>
      <c r="BB294" s="130"/>
      <c r="BC294" s="130"/>
      <c r="BD294" s="130"/>
      <c r="BE294" s="130"/>
      <c r="BF294" s="130"/>
      <c r="BG294" s="130"/>
      <c r="BH294" s="130"/>
      <c r="BI294" s="130"/>
      <c r="BJ294" s="130"/>
      <c r="BK294" s="130"/>
      <c r="BL294" s="130"/>
      <c r="BM294" s="130"/>
      <c r="BN294" s="130"/>
      <c r="BO294" s="130"/>
      <c r="BP294" s="130"/>
      <c r="BQ294" s="130"/>
      <c r="BR294" s="130"/>
      <c r="BS294" s="130"/>
      <c r="BT294" s="130"/>
      <c r="BU294" s="130"/>
      <c r="BV294" s="130"/>
      <c r="BW294" s="130"/>
      <c r="BX294" s="130"/>
      <c r="BY294" s="130"/>
      <c r="BZ294" s="130"/>
      <c r="CA294" s="130"/>
      <c r="CB294" s="130"/>
      <c r="CC294" s="130"/>
      <c r="CD294" s="130"/>
      <c r="CE294" s="130"/>
      <c r="CF294" s="130"/>
      <c r="CG294" s="130"/>
      <c r="CH294" s="130"/>
      <c r="CI294" s="130"/>
      <c r="CJ294" s="130"/>
      <c r="CK294" s="130"/>
      <c r="CL294" s="130"/>
      <c r="CM294" s="130"/>
      <c r="CN294" s="130"/>
      <c r="CO294" s="130"/>
      <c r="CP294" s="130"/>
      <c r="CQ294" s="130"/>
      <c r="CR294" s="130"/>
      <c r="CS294" s="130"/>
      <c r="CT294" s="130"/>
      <c r="CU294" s="130"/>
      <c r="CV294" s="130"/>
      <c r="CW294" s="130"/>
      <c r="CX294" s="130"/>
      <c r="CY294" s="130"/>
      <c r="CZ294" s="130"/>
      <c r="DA294" s="130"/>
      <c r="DB294" s="130"/>
      <c r="DC294" s="130"/>
      <c r="DD294" s="130"/>
      <c r="DE294" s="130"/>
      <c r="DF294" s="130"/>
      <c r="DG294" s="130"/>
    </row>
    <row r="295" spans="18:111" x14ac:dyDescent="0.2">
      <c r="R295" s="1"/>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c r="BA295" s="130"/>
      <c r="BB295" s="130"/>
      <c r="BC295" s="130"/>
      <c r="BD295" s="130"/>
      <c r="BE295" s="130"/>
      <c r="BF295" s="130"/>
      <c r="BG295" s="130"/>
      <c r="BH295" s="130"/>
      <c r="BI295" s="130"/>
      <c r="BJ295" s="130"/>
      <c r="BK295" s="130"/>
      <c r="BL295" s="130"/>
      <c r="BM295" s="130"/>
      <c r="BN295" s="130"/>
      <c r="BO295" s="130"/>
      <c r="BP295" s="130"/>
      <c r="BQ295" s="130"/>
      <c r="BR295" s="130"/>
      <c r="BS295" s="130"/>
      <c r="BT295" s="130"/>
      <c r="BU295" s="130"/>
      <c r="BV295" s="130"/>
      <c r="BW295" s="130"/>
      <c r="BX295" s="130"/>
      <c r="BY295" s="130"/>
      <c r="BZ295" s="130"/>
      <c r="CA295" s="130"/>
      <c r="CB295" s="130"/>
      <c r="CC295" s="130"/>
      <c r="CD295" s="130"/>
      <c r="CE295" s="130"/>
      <c r="CF295" s="130"/>
      <c r="CG295" s="130"/>
      <c r="CH295" s="130"/>
      <c r="CI295" s="130"/>
      <c r="CJ295" s="130"/>
      <c r="CK295" s="130"/>
      <c r="CL295" s="130"/>
      <c r="CM295" s="130"/>
      <c r="CN295" s="130"/>
      <c r="CO295" s="130"/>
      <c r="CP295" s="130"/>
      <c r="CQ295" s="130"/>
      <c r="CR295" s="130"/>
      <c r="CS295" s="130"/>
      <c r="CT295" s="130"/>
      <c r="CU295" s="130"/>
      <c r="CV295" s="130"/>
      <c r="CW295" s="130"/>
      <c r="CX295" s="130"/>
      <c r="CY295" s="130"/>
      <c r="CZ295" s="130"/>
      <c r="DA295" s="130"/>
      <c r="DB295" s="130"/>
      <c r="DC295" s="130"/>
      <c r="DD295" s="130"/>
      <c r="DE295" s="130"/>
      <c r="DF295" s="130"/>
      <c r="DG295" s="130"/>
    </row>
    <row r="296" spans="18:111" x14ac:dyDescent="0.2">
      <c r="R296" s="1"/>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c r="BA296" s="130"/>
      <c r="BB296" s="130"/>
      <c r="BC296" s="130"/>
      <c r="BD296" s="130"/>
      <c r="BE296" s="130"/>
      <c r="BF296" s="130"/>
      <c r="BG296" s="130"/>
      <c r="BH296" s="130"/>
      <c r="BI296" s="130"/>
      <c r="BJ296" s="130"/>
      <c r="BK296" s="130"/>
      <c r="BL296" s="130"/>
      <c r="BM296" s="130"/>
      <c r="BN296" s="130"/>
      <c r="BO296" s="130"/>
      <c r="BP296" s="130"/>
      <c r="BQ296" s="130"/>
      <c r="BR296" s="130"/>
      <c r="BS296" s="130"/>
      <c r="BT296" s="130"/>
      <c r="BU296" s="130"/>
      <c r="BV296" s="130"/>
      <c r="BW296" s="130"/>
      <c r="BX296" s="130"/>
      <c r="BY296" s="130"/>
      <c r="BZ296" s="130"/>
      <c r="CA296" s="130"/>
      <c r="CB296" s="130"/>
      <c r="CC296" s="130"/>
      <c r="CD296" s="130"/>
      <c r="CE296" s="130"/>
      <c r="CF296" s="130"/>
      <c r="CG296" s="130"/>
      <c r="CH296" s="130"/>
      <c r="CI296" s="130"/>
      <c r="CJ296" s="130"/>
      <c r="CK296" s="130"/>
      <c r="CL296" s="130"/>
      <c r="CM296" s="130"/>
      <c r="CN296" s="130"/>
      <c r="CO296" s="130"/>
      <c r="CP296" s="130"/>
      <c r="CQ296" s="130"/>
      <c r="CR296" s="130"/>
      <c r="CS296" s="130"/>
      <c r="CT296" s="130"/>
      <c r="CU296" s="130"/>
      <c r="CV296" s="130"/>
      <c r="CW296" s="130"/>
      <c r="CX296" s="130"/>
      <c r="CY296" s="130"/>
      <c r="CZ296" s="130"/>
      <c r="DA296" s="130"/>
      <c r="DB296" s="130"/>
      <c r="DC296" s="130"/>
      <c r="DD296" s="130"/>
      <c r="DE296" s="130"/>
      <c r="DF296" s="130"/>
      <c r="DG296" s="130"/>
    </row>
    <row r="297" spans="18:111" x14ac:dyDescent="0.2">
      <c r="R297" s="1"/>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c r="BA297" s="130"/>
      <c r="BB297" s="130"/>
      <c r="BC297" s="130"/>
      <c r="BD297" s="130"/>
      <c r="BE297" s="130"/>
      <c r="BF297" s="130"/>
      <c r="BG297" s="130"/>
      <c r="BH297" s="130"/>
      <c r="BI297" s="130"/>
      <c r="BJ297" s="130"/>
      <c r="BK297" s="130"/>
      <c r="BL297" s="130"/>
      <c r="BM297" s="130"/>
      <c r="BN297" s="130"/>
      <c r="BO297" s="130"/>
      <c r="BP297" s="130"/>
      <c r="BQ297" s="130"/>
      <c r="BR297" s="130"/>
      <c r="BS297" s="130"/>
      <c r="BT297" s="130"/>
      <c r="BU297" s="130"/>
      <c r="BV297" s="130"/>
      <c r="BW297" s="130"/>
      <c r="BX297" s="130"/>
      <c r="BY297" s="130"/>
      <c r="BZ297" s="130"/>
      <c r="CA297" s="130"/>
      <c r="CB297" s="130"/>
      <c r="CC297" s="130"/>
      <c r="CD297" s="130"/>
      <c r="CE297" s="130"/>
      <c r="CF297" s="130"/>
      <c r="CG297" s="130"/>
      <c r="CH297" s="130"/>
      <c r="CI297" s="130"/>
      <c r="CJ297" s="130"/>
      <c r="CK297" s="130"/>
      <c r="CL297" s="130"/>
      <c r="CM297" s="130"/>
      <c r="CN297" s="130"/>
      <c r="CO297" s="130"/>
      <c r="CP297" s="130"/>
      <c r="CQ297" s="130"/>
      <c r="CR297" s="130"/>
      <c r="CS297" s="130"/>
      <c r="CT297" s="130"/>
      <c r="CU297" s="130"/>
      <c r="CV297" s="130"/>
      <c r="CW297" s="130"/>
      <c r="CX297" s="130"/>
      <c r="CY297" s="130"/>
      <c r="CZ297" s="130"/>
      <c r="DA297" s="130"/>
      <c r="DB297" s="130"/>
      <c r="DC297" s="130"/>
      <c r="DD297" s="130"/>
      <c r="DE297" s="130"/>
      <c r="DF297" s="130"/>
      <c r="DG297" s="130"/>
    </row>
    <row r="298" spans="18:111" x14ac:dyDescent="0.2">
      <c r="R298" s="1"/>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c r="BA298" s="130"/>
      <c r="BB298" s="130"/>
      <c r="BC298" s="130"/>
      <c r="BD298" s="130"/>
      <c r="BE298" s="130"/>
      <c r="BF298" s="130"/>
      <c r="BG298" s="130"/>
      <c r="BH298" s="130"/>
      <c r="BI298" s="130"/>
      <c r="BJ298" s="130"/>
      <c r="BK298" s="130"/>
      <c r="BL298" s="130"/>
      <c r="BM298" s="130"/>
      <c r="BN298" s="130"/>
      <c r="BO298" s="130"/>
      <c r="BP298" s="130"/>
      <c r="BQ298" s="130"/>
      <c r="BR298" s="130"/>
      <c r="BS298" s="130"/>
      <c r="BT298" s="130"/>
      <c r="BU298" s="130"/>
      <c r="BV298" s="130"/>
      <c r="BW298" s="130"/>
      <c r="BX298" s="130"/>
      <c r="BY298" s="130"/>
      <c r="BZ298" s="130"/>
      <c r="CA298" s="130"/>
      <c r="CB298" s="130"/>
      <c r="CC298" s="130"/>
      <c r="CD298" s="130"/>
      <c r="CE298" s="130"/>
      <c r="CF298" s="130"/>
      <c r="CG298" s="130"/>
      <c r="CH298" s="130"/>
      <c r="CI298" s="130"/>
      <c r="CJ298" s="130"/>
      <c r="CK298" s="130"/>
      <c r="CL298" s="130"/>
      <c r="CM298" s="130"/>
      <c r="CN298" s="130"/>
      <c r="CO298" s="130"/>
      <c r="CP298" s="130"/>
      <c r="CQ298" s="130"/>
      <c r="CR298" s="130"/>
      <c r="CS298" s="130"/>
      <c r="CT298" s="130"/>
      <c r="CU298" s="130"/>
      <c r="CV298" s="130"/>
      <c r="CW298" s="130"/>
      <c r="CX298" s="130"/>
      <c r="CY298" s="130"/>
      <c r="CZ298" s="130"/>
      <c r="DA298" s="130"/>
      <c r="DB298" s="130"/>
      <c r="DC298" s="130"/>
      <c r="DD298" s="130"/>
      <c r="DE298" s="130"/>
      <c r="DF298" s="130"/>
      <c r="DG298" s="130"/>
    </row>
    <row r="299" spans="18:111" x14ac:dyDescent="0.2">
      <c r="R299" s="1"/>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c r="BA299" s="130"/>
      <c r="BB299" s="130"/>
      <c r="BC299" s="130"/>
      <c r="BD299" s="130"/>
      <c r="BE299" s="130"/>
      <c r="BF299" s="130"/>
      <c r="BG299" s="130"/>
      <c r="BH299" s="130"/>
      <c r="BI299" s="130"/>
      <c r="BJ299" s="130"/>
      <c r="BK299" s="130"/>
      <c r="BL299" s="130"/>
      <c r="BM299" s="130"/>
      <c r="BN299" s="130"/>
      <c r="BO299" s="130"/>
      <c r="BP299" s="130"/>
      <c r="BQ299" s="130"/>
      <c r="BR299" s="130"/>
      <c r="BS299" s="130"/>
      <c r="BT299" s="130"/>
      <c r="BU299" s="130"/>
      <c r="BV299" s="130"/>
      <c r="BW299" s="130"/>
      <c r="BX299" s="130"/>
      <c r="BY299" s="130"/>
      <c r="BZ299" s="130"/>
      <c r="CA299" s="130"/>
      <c r="CB299" s="130"/>
      <c r="CC299" s="130"/>
      <c r="CD299" s="130"/>
      <c r="CE299" s="130"/>
      <c r="CF299" s="130"/>
      <c r="CG299" s="130"/>
      <c r="CH299" s="130"/>
      <c r="CI299" s="130"/>
      <c r="CJ299" s="130"/>
      <c r="CK299" s="130"/>
      <c r="CL299" s="130"/>
      <c r="CM299" s="130"/>
      <c r="CN299" s="130"/>
      <c r="CO299" s="130"/>
      <c r="CP299" s="130"/>
      <c r="CQ299" s="130"/>
      <c r="CR299" s="130"/>
      <c r="CS299" s="130"/>
      <c r="CT299" s="130"/>
      <c r="CU299" s="130"/>
      <c r="CV299" s="130"/>
      <c r="CW299" s="130"/>
      <c r="CX299" s="130"/>
      <c r="CY299" s="130"/>
      <c r="CZ299" s="130"/>
      <c r="DA299" s="130"/>
      <c r="DB299" s="130"/>
      <c r="DC299" s="130"/>
      <c r="DD299" s="130"/>
      <c r="DE299" s="130"/>
      <c r="DF299" s="130"/>
      <c r="DG299" s="130"/>
    </row>
    <row r="300" spans="18:111" x14ac:dyDescent="0.2">
      <c r="R300" s="1"/>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c r="BA300" s="130"/>
      <c r="BB300" s="130"/>
      <c r="BC300" s="130"/>
      <c r="BD300" s="130"/>
      <c r="BE300" s="130"/>
      <c r="BF300" s="130"/>
      <c r="BG300" s="130"/>
      <c r="BH300" s="130"/>
      <c r="BI300" s="130"/>
      <c r="BJ300" s="130"/>
      <c r="BK300" s="130"/>
      <c r="BL300" s="130"/>
      <c r="BM300" s="130"/>
      <c r="BN300" s="130"/>
      <c r="BO300" s="130"/>
      <c r="BP300" s="130"/>
      <c r="BQ300" s="130"/>
      <c r="BR300" s="130"/>
      <c r="BS300" s="130"/>
      <c r="BT300" s="130"/>
      <c r="BU300" s="130"/>
      <c r="BV300" s="130"/>
      <c r="BW300" s="130"/>
      <c r="BX300" s="130"/>
      <c r="BY300" s="130"/>
      <c r="BZ300" s="130"/>
      <c r="CA300" s="130"/>
      <c r="CB300" s="130"/>
      <c r="CC300" s="130"/>
      <c r="CD300" s="130"/>
      <c r="CE300" s="130"/>
      <c r="CF300" s="130"/>
      <c r="CG300" s="130"/>
      <c r="CH300" s="130"/>
      <c r="CI300" s="130"/>
      <c r="CJ300" s="130"/>
      <c r="CK300" s="130"/>
      <c r="CL300" s="130"/>
      <c r="CM300" s="130"/>
      <c r="CN300" s="130"/>
      <c r="CO300" s="130"/>
      <c r="CP300" s="130"/>
      <c r="CQ300" s="130"/>
      <c r="CR300" s="130"/>
      <c r="CS300" s="130"/>
      <c r="CT300" s="130"/>
      <c r="CU300" s="130"/>
      <c r="CV300" s="130"/>
      <c r="CW300" s="130"/>
      <c r="CX300" s="130"/>
      <c r="CY300" s="130"/>
      <c r="CZ300" s="130"/>
      <c r="DA300" s="130"/>
      <c r="DB300" s="130"/>
      <c r="DC300" s="130"/>
      <c r="DD300" s="130"/>
      <c r="DE300" s="130"/>
      <c r="DF300" s="130"/>
      <c r="DG300" s="130"/>
    </row>
    <row r="301" spans="18:111" x14ac:dyDescent="0.2">
      <c r="R301" s="1"/>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c r="BA301" s="130"/>
      <c r="BB301" s="130"/>
      <c r="BC301" s="130"/>
      <c r="BD301" s="130"/>
      <c r="BE301" s="130"/>
      <c r="BF301" s="130"/>
      <c r="BG301" s="130"/>
      <c r="BH301" s="130"/>
      <c r="BI301" s="130"/>
      <c r="BJ301" s="130"/>
      <c r="BK301" s="130"/>
      <c r="BL301" s="130"/>
      <c r="BM301" s="130"/>
      <c r="BN301" s="130"/>
      <c r="BO301" s="130"/>
      <c r="BP301" s="130"/>
      <c r="BQ301" s="130"/>
      <c r="BR301" s="130"/>
      <c r="BS301" s="130"/>
      <c r="BT301" s="130"/>
      <c r="BU301" s="130"/>
      <c r="BV301" s="130"/>
      <c r="BW301" s="130"/>
      <c r="BX301" s="130"/>
      <c r="BY301" s="130"/>
      <c r="BZ301" s="130"/>
      <c r="CA301" s="130"/>
      <c r="CB301" s="130"/>
      <c r="CC301" s="130"/>
      <c r="CD301" s="130"/>
      <c r="CE301" s="130"/>
      <c r="CF301" s="130"/>
      <c r="CG301" s="130"/>
      <c r="CH301" s="130"/>
      <c r="CI301" s="130"/>
      <c r="CJ301" s="130"/>
      <c r="CK301" s="130"/>
      <c r="CL301" s="130"/>
      <c r="CM301" s="130"/>
      <c r="CN301" s="130"/>
      <c r="CO301" s="130"/>
      <c r="CP301" s="130"/>
      <c r="CQ301" s="130"/>
      <c r="CR301" s="130"/>
      <c r="CS301" s="130"/>
      <c r="CT301" s="130"/>
      <c r="CU301" s="130"/>
      <c r="CV301" s="130"/>
      <c r="CW301" s="130"/>
      <c r="CX301" s="130"/>
      <c r="CY301" s="130"/>
      <c r="CZ301" s="130"/>
      <c r="DA301" s="130"/>
      <c r="DB301" s="130"/>
      <c r="DC301" s="130"/>
      <c r="DD301" s="130"/>
      <c r="DE301" s="130"/>
      <c r="DF301" s="130"/>
      <c r="DG301" s="130"/>
    </row>
    <row r="302" spans="18:111" x14ac:dyDescent="0.2">
      <c r="R302" s="1"/>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c r="BA302" s="130"/>
      <c r="BB302" s="130"/>
      <c r="BC302" s="130"/>
      <c r="BD302" s="130"/>
      <c r="BE302" s="130"/>
      <c r="BF302" s="130"/>
      <c r="BG302" s="130"/>
      <c r="BH302" s="130"/>
      <c r="BI302" s="130"/>
      <c r="BJ302" s="130"/>
      <c r="BK302" s="130"/>
      <c r="BL302" s="130"/>
      <c r="BM302" s="130"/>
      <c r="BN302" s="130"/>
      <c r="BO302" s="130"/>
      <c r="BP302" s="130"/>
      <c r="BQ302" s="130"/>
      <c r="BR302" s="130"/>
      <c r="BS302" s="130"/>
      <c r="BT302" s="130"/>
      <c r="BU302" s="130"/>
      <c r="BV302" s="130"/>
      <c r="BW302" s="130"/>
      <c r="BX302" s="130"/>
      <c r="BY302" s="130"/>
      <c r="BZ302" s="130"/>
      <c r="CA302" s="130"/>
      <c r="CB302" s="130"/>
      <c r="CC302" s="130"/>
      <c r="CD302" s="130"/>
      <c r="CE302" s="130"/>
      <c r="CF302" s="130"/>
      <c r="CG302" s="130"/>
      <c r="CH302" s="130"/>
      <c r="CI302" s="130"/>
      <c r="CJ302" s="130"/>
      <c r="CK302" s="130"/>
      <c r="CL302" s="130"/>
      <c r="CM302" s="130"/>
      <c r="CN302" s="130"/>
      <c r="CO302" s="130"/>
      <c r="CP302" s="130"/>
      <c r="CQ302" s="130"/>
      <c r="CR302" s="130"/>
      <c r="CS302" s="130"/>
      <c r="CT302" s="130"/>
      <c r="CU302" s="130"/>
      <c r="CV302" s="130"/>
      <c r="CW302" s="130"/>
      <c r="CX302" s="130"/>
      <c r="CY302" s="130"/>
      <c r="CZ302" s="130"/>
      <c r="DA302" s="130"/>
      <c r="DB302" s="130"/>
      <c r="DC302" s="130"/>
      <c r="DD302" s="130"/>
      <c r="DE302" s="130"/>
      <c r="DF302" s="130"/>
      <c r="DG302" s="130"/>
    </row>
    <row r="303" spans="18:111" x14ac:dyDescent="0.2">
      <c r="R303" s="1"/>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c r="BA303" s="130"/>
      <c r="BB303" s="130"/>
      <c r="BC303" s="130"/>
      <c r="BD303" s="130"/>
      <c r="BE303" s="130"/>
      <c r="BF303" s="130"/>
      <c r="BG303" s="130"/>
      <c r="BH303" s="130"/>
      <c r="BI303" s="130"/>
      <c r="BJ303" s="130"/>
      <c r="BK303" s="130"/>
      <c r="BL303" s="130"/>
      <c r="BM303" s="130"/>
      <c r="BN303" s="130"/>
      <c r="BO303" s="130"/>
      <c r="BP303" s="130"/>
      <c r="BQ303" s="130"/>
      <c r="BR303" s="130"/>
      <c r="BS303" s="130"/>
      <c r="BT303" s="130"/>
      <c r="BU303" s="130"/>
      <c r="BV303" s="130"/>
      <c r="BW303" s="130"/>
      <c r="BX303" s="130"/>
      <c r="BY303" s="130"/>
      <c r="BZ303" s="130"/>
      <c r="CA303" s="130"/>
      <c r="CB303" s="130"/>
      <c r="CC303" s="130"/>
      <c r="CD303" s="130"/>
      <c r="CE303" s="130"/>
      <c r="CF303" s="130"/>
      <c r="CG303" s="130"/>
      <c r="CH303" s="130"/>
      <c r="CI303" s="130"/>
      <c r="CJ303" s="130"/>
      <c r="CK303" s="130"/>
      <c r="CL303" s="130"/>
      <c r="CM303" s="130"/>
      <c r="CN303" s="130"/>
      <c r="CO303" s="130"/>
      <c r="CP303" s="130"/>
      <c r="CQ303" s="130"/>
      <c r="CR303" s="130"/>
      <c r="CS303" s="130"/>
      <c r="CT303" s="130"/>
      <c r="CU303" s="130"/>
      <c r="CV303" s="130"/>
      <c r="CW303" s="130"/>
      <c r="CX303" s="130"/>
      <c r="CY303" s="130"/>
      <c r="CZ303" s="130"/>
      <c r="DA303" s="130"/>
      <c r="DB303" s="130"/>
      <c r="DC303" s="130"/>
      <c r="DD303" s="130"/>
      <c r="DE303" s="130"/>
      <c r="DF303" s="130"/>
      <c r="DG303" s="130"/>
    </row>
    <row r="304" spans="18:111" x14ac:dyDescent="0.2">
      <c r="R304" s="1"/>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c r="BA304" s="130"/>
      <c r="BB304" s="130"/>
      <c r="BC304" s="130"/>
      <c r="BD304" s="130"/>
      <c r="BE304" s="130"/>
      <c r="BF304" s="130"/>
      <c r="BG304" s="130"/>
      <c r="BH304" s="130"/>
      <c r="BI304" s="130"/>
      <c r="BJ304" s="130"/>
      <c r="BK304" s="130"/>
      <c r="BL304" s="130"/>
      <c r="BM304" s="130"/>
      <c r="BN304" s="130"/>
      <c r="BO304" s="130"/>
      <c r="BP304" s="130"/>
      <c r="BQ304" s="130"/>
      <c r="BR304" s="130"/>
      <c r="BS304" s="130"/>
      <c r="BT304" s="130"/>
      <c r="BU304" s="130"/>
      <c r="BV304" s="130"/>
      <c r="BW304" s="130"/>
      <c r="BX304" s="130"/>
      <c r="BY304" s="130"/>
      <c r="BZ304" s="130"/>
      <c r="CA304" s="130"/>
      <c r="CB304" s="130"/>
      <c r="CC304" s="130"/>
      <c r="CD304" s="130"/>
      <c r="CE304" s="130"/>
      <c r="CF304" s="130"/>
      <c r="CG304" s="130"/>
      <c r="CH304" s="130"/>
      <c r="CI304" s="130"/>
      <c r="CJ304" s="130"/>
      <c r="CK304" s="130"/>
      <c r="CL304" s="130"/>
      <c r="CM304" s="130"/>
      <c r="CN304" s="130"/>
      <c r="CO304" s="130"/>
      <c r="CP304" s="130"/>
      <c r="CQ304" s="130"/>
      <c r="CR304" s="130"/>
      <c r="CS304" s="130"/>
      <c r="CT304" s="130"/>
      <c r="CU304" s="130"/>
      <c r="CV304" s="130"/>
      <c r="CW304" s="130"/>
      <c r="CX304" s="130"/>
      <c r="CY304" s="130"/>
      <c r="CZ304" s="130"/>
      <c r="DA304" s="130"/>
      <c r="DB304" s="130"/>
      <c r="DC304" s="130"/>
      <c r="DD304" s="130"/>
      <c r="DE304" s="130"/>
      <c r="DF304" s="130"/>
      <c r="DG304" s="130"/>
    </row>
    <row r="305" spans="18:111" x14ac:dyDescent="0.2">
      <c r="R305" s="1"/>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c r="BA305" s="130"/>
      <c r="BB305" s="130"/>
      <c r="BC305" s="130"/>
      <c r="BD305" s="130"/>
      <c r="BE305" s="130"/>
      <c r="BF305" s="130"/>
      <c r="BG305" s="130"/>
      <c r="BH305" s="130"/>
      <c r="BI305" s="130"/>
      <c r="BJ305" s="130"/>
      <c r="BK305" s="130"/>
      <c r="BL305" s="130"/>
      <c r="BM305" s="130"/>
      <c r="BN305" s="130"/>
      <c r="BO305" s="130"/>
      <c r="BP305" s="130"/>
      <c r="BQ305" s="130"/>
      <c r="BR305" s="130"/>
      <c r="BS305" s="130"/>
      <c r="BT305" s="130"/>
      <c r="BU305" s="130"/>
      <c r="BV305" s="130"/>
      <c r="BW305" s="130"/>
      <c r="BX305" s="130"/>
      <c r="BY305" s="130"/>
      <c r="BZ305" s="130"/>
      <c r="CA305" s="130"/>
      <c r="CB305" s="130"/>
      <c r="CC305" s="130"/>
      <c r="CD305" s="130"/>
      <c r="CE305" s="130"/>
      <c r="CF305" s="130"/>
      <c r="CG305" s="130"/>
      <c r="CH305" s="130"/>
      <c r="CI305" s="130"/>
      <c r="CJ305" s="130"/>
      <c r="CK305" s="130"/>
      <c r="CL305" s="130"/>
      <c r="CM305" s="130"/>
      <c r="CN305" s="130"/>
      <c r="CO305" s="130"/>
      <c r="CP305" s="130"/>
      <c r="CQ305" s="130"/>
      <c r="CR305" s="130"/>
      <c r="CS305" s="130"/>
      <c r="CT305" s="130"/>
      <c r="CU305" s="130"/>
      <c r="CV305" s="130"/>
      <c r="CW305" s="130"/>
      <c r="CX305" s="130"/>
      <c r="CY305" s="130"/>
      <c r="CZ305" s="130"/>
      <c r="DA305" s="130"/>
      <c r="DB305" s="130"/>
      <c r="DC305" s="130"/>
      <c r="DD305" s="130"/>
      <c r="DE305" s="130"/>
      <c r="DF305" s="130"/>
      <c r="DG305" s="130"/>
    </row>
    <row r="306" spans="18:111" x14ac:dyDescent="0.2">
      <c r="R306" s="1"/>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c r="BA306" s="130"/>
      <c r="BB306" s="130"/>
      <c r="BC306" s="130"/>
      <c r="BD306" s="130"/>
      <c r="BE306" s="130"/>
      <c r="BF306" s="130"/>
      <c r="BG306" s="130"/>
      <c r="BH306" s="130"/>
      <c r="BI306" s="130"/>
      <c r="BJ306" s="130"/>
      <c r="BK306" s="130"/>
      <c r="BL306" s="130"/>
      <c r="BM306" s="130"/>
      <c r="BN306" s="130"/>
      <c r="BO306" s="130"/>
      <c r="BP306" s="130"/>
      <c r="BQ306" s="130"/>
      <c r="BR306" s="130"/>
      <c r="BS306" s="130"/>
      <c r="BT306" s="130"/>
      <c r="BU306" s="130"/>
      <c r="BV306" s="130"/>
      <c r="BW306" s="130"/>
      <c r="BX306" s="130"/>
      <c r="BY306" s="130"/>
      <c r="BZ306" s="130"/>
      <c r="CA306" s="130"/>
      <c r="CB306" s="130"/>
      <c r="CC306" s="130"/>
      <c r="CD306" s="130"/>
      <c r="CE306" s="130"/>
      <c r="CF306" s="130"/>
      <c r="CG306" s="130"/>
      <c r="CH306" s="130"/>
      <c r="CI306" s="130"/>
      <c r="CJ306" s="130"/>
      <c r="CK306" s="130"/>
      <c r="CL306" s="130"/>
      <c r="CM306" s="130"/>
      <c r="CN306" s="130"/>
      <c r="CO306" s="130"/>
      <c r="CP306" s="130"/>
      <c r="CQ306" s="130"/>
      <c r="CR306" s="130"/>
      <c r="CS306" s="130"/>
      <c r="CT306" s="130"/>
      <c r="CU306" s="130"/>
      <c r="CV306" s="130"/>
      <c r="CW306" s="130"/>
      <c r="CX306" s="130"/>
      <c r="CY306" s="130"/>
      <c r="CZ306" s="130"/>
      <c r="DA306" s="130"/>
      <c r="DB306" s="130"/>
      <c r="DC306" s="130"/>
      <c r="DD306" s="130"/>
      <c r="DE306" s="130"/>
      <c r="DF306" s="130"/>
      <c r="DG306" s="130"/>
    </row>
    <row r="307" spans="18:111" x14ac:dyDescent="0.2">
      <c r="R307" s="1"/>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c r="BA307" s="130"/>
      <c r="BB307" s="130"/>
      <c r="BC307" s="130"/>
      <c r="BD307" s="130"/>
      <c r="BE307" s="130"/>
      <c r="BF307" s="130"/>
      <c r="BG307" s="130"/>
      <c r="BH307" s="130"/>
      <c r="BI307" s="130"/>
      <c r="BJ307" s="130"/>
      <c r="BK307" s="130"/>
      <c r="BL307" s="130"/>
      <c r="BM307" s="130"/>
      <c r="BN307" s="130"/>
      <c r="BO307" s="130"/>
      <c r="BP307" s="130"/>
      <c r="BQ307" s="130"/>
      <c r="BR307" s="130"/>
      <c r="BS307" s="130"/>
      <c r="BT307" s="130"/>
      <c r="BU307" s="130"/>
      <c r="BV307" s="130"/>
      <c r="BW307" s="130"/>
      <c r="BX307" s="130"/>
      <c r="BY307" s="130"/>
      <c r="BZ307" s="130"/>
      <c r="CA307" s="130"/>
      <c r="CB307" s="130"/>
      <c r="CC307" s="130"/>
      <c r="CD307" s="130"/>
      <c r="CE307" s="130"/>
      <c r="CF307" s="130"/>
      <c r="CG307" s="130"/>
      <c r="CH307" s="130"/>
      <c r="CI307" s="130"/>
      <c r="CJ307" s="130"/>
      <c r="CK307" s="130"/>
      <c r="CL307" s="130"/>
      <c r="CM307" s="130"/>
      <c r="CN307" s="130"/>
      <c r="CO307" s="130"/>
      <c r="CP307" s="130"/>
      <c r="CQ307" s="130"/>
      <c r="CR307" s="130"/>
      <c r="CS307" s="130"/>
      <c r="CT307" s="130"/>
      <c r="CU307" s="130"/>
      <c r="CV307" s="130"/>
      <c r="CW307" s="130"/>
      <c r="CX307" s="130"/>
      <c r="CY307" s="130"/>
      <c r="CZ307" s="130"/>
      <c r="DA307" s="130"/>
      <c r="DB307" s="130"/>
      <c r="DC307" s="130"/>
      <c r="DD307" s="130"/>
      <c r="DE307" s="130"/>
      <c r="DF307" s="130"/>
      <c r="DG307" s="130"/>
    </row>
    <row r="308" spans="18:111" x14ac:dyDescent="0.2">
      <c r="R308" s="1"/>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c r="BA308" s="130"/>
      <c r="BB308" s="130"/>
      <c r="BC308" s="130"/>
      <c r="BD308" s="130"/>
      <c r="BE308" s="130"/>
      <c r="BF308" s="130"/>
      <c r="BG308" s="130"/>
      <c r="BH308" s="130"/>
      <c r="BI308" s="130"/>
      <c r="BJ308" s="130"/>
      <c r="BK308" s="130"/>
      <c r="BL308" s="130"/>
      <c r="BM308" s="130"/>
      <c r="BN308" s="130"/>
      <c r="BO308" s="130"/>
      <c r="BP308" s="130"/>
      <c r="BQ308" s="130"/>
      <c r="BR308" s="130"/>
      <c r="BS308" s="130"/>
      <c r="BT308" s="130"/>
      <c r="BU308" s="130"/>
      <c r="BV308" s="130"/>
      <c r="BW308" s="130"/>
      <c r="BX308" s="130"/>
      <c r="BY308" s="130"/>
      <c r="BZ308" s="130"/>
      <c r="CA308" s="130"/>
      <c r="CB308" s="130"/>
      <c r="CC308" s="130"/>
      <c r="CD308" s="130"/>
      <c r="CE308" s="130"/>
      <c r="CF308" s="130"/>
      <c r="CG308" s="130"/>
      <c r="CH308" s="130"/>
      <c r="CI308" s="130"/>
      <c r="CJ308" s="130"/>
      <c r="CK308" s="130"/>
      <c r="CL308" s="130"/>
      <c r="CM308" s="130"/>
      <c r="CN308" s="130"/>
      <c r="CO308" s="130"/>
      <c r="CP308" s="130"/>
      <c r="CQ308" s="130"/>
      <c r="CR308" s="130"/>
      <c r="CS308" s="130"/>
      <c r="CT308" s="130"/>
      <c r="CU308" s="130"/>
      <c r="CV308" s="130"/>
      <c r="CW308" s="130"/>
      <c r="CX308" s="130"/>
      <c r="CY308" s="130"/>
      <c r="CZ308" s="130"/>
      <c r="DA308" s="130"/>
      <c r="DB308" s="130"/>
      <c r="DC308" s="130"/>
      <c r="DD308" s="130"/>
      <c r="DE308" s="130"/>
      <c r="DF308" s="130"/>
      <c r="DG308" s="130"/>
    </row>
    <row r="309" spans="18:111" x14ac:dyDescent="0.2">
      <c r="R309" s="1"/>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c r="BA309" s="130"/>
      <c r="BB309" s="130"/>
      <c r="BC309" s="130"/>
      <c r="BD309" s="130"/>
      <c r="BE309" s="130"/>
      <c r="BF309" s="130"/>
      <c r="BG309" s="130"/>
      <c r="BH309" s="130"/>
      <c r="BI309" s="130"/>
      <c r="BJ309" s="130"/>
      <c r="BK309" s="130"/>
      <c r="BL309" s="130"/>
      <c r="BM309" s="130"/>
      <c r="BN309" s="130"/>
      <c r="BO309" s="130"/>
      <c r="BP309" s="130"/>
      <c r="BQ309" s="130"/>
      <c r="BR309" s="130"/>
      <c r="BS309" s="130"/>
      <c r="BT309" s="130"/>
      <c r="BU309" s="130"/>
      <c r="BV309" s="130"/>
      <c r="BW309" s="130"/>
      <c r="BX309" s="130"/>
      <c r="BY309" s="130"/>
      <c r="BZ309" s="130"/>
      <c r="CA309" s="130"/>
      <c r="CB309" s="130"/>
      <c r="CC309" s="130"/>
      <c r="CD309" s="130"/>
      <c r="CE309" s="130"/>
      <c r="CF309" s="130"/>
      <c r="CG309" s="130"/>
      <c r="CH309" s="130"/>
      <c r="CI309" s="130"/>
      <c r="CJ309" s="130"/>
      <c r="CK309" s="130"/>
      <c r="CL309" s="130"/>
      <c r="CM309" s="130"/>
      <c r="CN309" s="130"/>
      <c r="CO309" s="130"/>
      <c r="CP309" s="130"/>
      <c r="CQ309" s="130"/>
      <c r="CR309" s="130"/>
      <c r="CS309" s="130"/>
      <c r="CT309" s="130"/>
      <c r="CU309" s="130"/>
      <c r="CV309" s="130"/>
      <c r="CW309" s="130"/>
      <c r="CX309" s="130"/>
      <c r="CY309" s="130"/>
      <c r="CZ309" s="130"/>
      <c r="DA309" s="130"/>
      <c r="DB309" s="130"/>
      <c r="DC309" s="130"/>
      <c r="DD309" s="130"/>
      <c r="DE309" s="130"/>
      <c r="DF309" s="130"/>
      <c r="DG309" s="130"/>
    </row>
    <row r="310" spans="18:111" x14ac:dyDescent="0.2">
      <c r="R310" s="1"/>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c r="BA310" s="130"/>
      <c r="BB310" s="130"/>
      <c r="BC310" s="130"/>
      <c r="BD310" s="130"/>
      <c r="BE310" s="130"/>
      <c r="BF310" s="130"/>
      <c r="BG310" s="130"/>
      <c r="BH310" s="130"/>
      <c r="BI310" s="130"/>
      <c r="BJ310" s="130"/>
      <c r="BK310" s="130"/>
      <c r="BL310" s="130"/>
      <c r="BM310" s="130"/>
      <c r="BN310" s="130"/>
      <c r="BO310" s="130"/>
      <c r="BP310" s="130"/>
      <c r="BQ310" s="130"/>
      <c r="BR310" s="130"/>
      <c r="BS310" s="130"/>
      <c r="BT310" s="130"/>
      <c r="BU310" s="130"/>
      <c r="BV310" s="130"/>
      <c r="BW310" s="130"/>
      <c r="BX310" s="130"/>
      <c r="BY310" s="130"/>
      <c r="BZ310" s="130"/>
      <c r="CA310" s="130"/>
      <c r="CB310" s="130"/>
      <c r="CC310" s="130"/>
      <c r="CD310" s="130"/>
      <c r="CE310" s="130"/>
      <c r="CF310" s="130"/>
      <c r="CG310" s="130"/>
      <c r="CH310" s="130"/>
      <c r="CI310" s="130"/>
      <c r="CJ310" s="130"/>
      <c r="CK310" s="130"/>
      <c r="CL310" s="130"/>
      <c r="CM310" s="130"/>
      <c r="CN310" s="130"/>
      <c r="CO310" s="130"/>
      <c r="CP310" s="130"/>
      <c r="CQ310" s="130"/>
      <c r="CR310" s="130"/>
      <c r="CS310" s="130"/>
      <c r="CT310" s="130"/>
      <c r="CU310" s="130"/>
      <c r="CV310" s="130"/>
      <c r="CW310" s="130"/>
      <c r="CX310" s="130"/>
      <c r="CY310" s="130"/>
      <c r="CZ310" s="130"/>
      <c r="DA310" s="130"/>
      <c r="DB310" s="130"/>
      <c r="DC310" s="130"/>
      <c r="DD310" s="130"/>
      <c r="DE310" s="130"/>
      <c r="DF310" s="130"/>
      <c r="DG310" s="130"/>
    </row>
    <row r="311" spans="18:111" x14ac:dyDescent="0.2">
      <c r="R311" s="1"/>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c r="BA311" s="130"/>
      <c r="BB311" s="130"/>
      <c r="BC311" s="130"/>
      <c r="BD311" s="130"/>
      <c r="BE311" s="130"/>
      <c r="BF311" s="130"/>
      <c r="BG311" s="130"/>
      <c r="BH311" s="130"/>
      <c r="BI311" s="130"/>
      <c r="BJ311" s="130"/>
      <c r="BK311" s="130"/>
      <c r="BL311" s="130"/>
      <c r="BM311" s="130"/>
      <c r="BN311" s="130"/>
      <c r="BO311" s="130"/>
      <c r="BP311" s="130"/>
      <c r="BQ311" s="130"/>
      <c r="BR311" s="130"/>
      <c r="BS311" s="130"/>
      <c r="BT311" s="130"/>
      <c r="BU311" s="130"/>
      <c r="BV311" s="130"/>
      <c r="BW311" s="130"/>
      <c r="BX311" s="130"/>
      <c r="BY311" s="130"/>
      <c r="BZ311" s="130"/>
      <c r="CA311" s="130"/>
      <c r="CB311" s="130"/>
      <c r="CC311" s="130"/>
      <c r="CD311" s="130"/>
      <c r="CE311" s="130"/>
      <c r="CF311" s="130"/>
      <c r="CG311" s="130"/>
      <c r="CH311" s="130"/>
      <c r="CI311" s="130"/>
      <c r="CJ311" s="130"/>
      <c r="CK311" s="130"/>
      <c r="CL311" s="130"/>
      <c r="CM311" s="130"/>
      <c r="CN311" s="130"/>
      <c r="CO311" s="130"/>
      <c r="CP311" s="130"/>
      <c r="CQ311" s="130"/>
      <c r="CR311" s="130"/>
      <c r="CS311" s="130"/>
      <c r="CT311" s="130"/>
      <c r="CU311" s="130"/>
      <c r="CV311" s="130"/>
      <c r="CW311" s="130"/>
      <c r="CX311" s="130"/>
      <c r="CY311" s="130"/>
      <c r="CZ311" s="130"/>
      <c r="DA311" s="130"/>
      <c r="DB311" s="130"/>
      <c r="DC311" s="130"/>
      <c r="DD311" s="130"/>
      <c r="DE311" s="130"/>
      <c r="DF311" s="130"/>
      <c r="DG311" s="130"/>
    </row>
    <row r="312" spans="18:111" x14ac:dyDescent="0.2">
      <c r="R312" s="1"/>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c r="BA312" s="130"/>
      <c r="BB312" s="130"/>
      <c r="BC312" s="130"/>
      <c r="BD312" s="130"/>
      <c r="BE312" s="130"/>
      <c r="BF312" s="130"/>
      <c r="BG312" s="130"/>
      <c r="BH312" s="130"/>
      <c r="BI312" s="130"/>
      <c r="BJ312" s="130"/>
      <c r="BK312" s="130"/>
      <c r="BL312" s="130"/>
      <c r="BM312" s="130"/>
      <c r="BN312" s="130"/>
      <c r="BO312" s="130"/>
      <c r="BP312" s="130"/>
      <c r="BQ312" s="130"/>
      <c r="BR312" s="130"/>
      <c r="BS312" s="130"/>
      <c r="BT312" s="130"/>
      <c r="BU312" s="130"/>
      <c r="BV312" s="130"/>
      <c r="BW312" s="130"/>
      <c r="BX312" s="130"/>
      <c r="BY312" s="130"/>
      <c r="BZ312" s="130"/>
      <c r="CA312" s="130"/>
      <c r="CB312" s="130"/>
      <c r="CC312" s="130"/>
      <c r="CD312" s="130"/>
      <c r="CE312" s="130"/>
      <c r="CF312" s="130"/>
      <c r="CG312" s="130"/>
      <c r="CH312" s="130"/>
      <c r="CI312" s="130"/>
      <c r="CJ312" s="130"/>
      <c r="CK312" s="130"/>
      <c r="CL312" s="130"/>
      <c r="CM312" s="130"/>
      <c r="CN312" s="130"/>
      <c r="CO312" s="130"/>
      <c r="CP312" s="130"/>
      <c r="CQ312" s="130"/>
      <c r="CR312" s="130"/>
      <c r="CS312" s="130"/>
      <c r="CT312" s="130"/>
      <c r="CU312" s="130"/>
      <c r="CV312" s="130"/>
      <c r="CW312" s="130"/>
      <c r="CX312" s="130"/>
      <c r="CY312" s="130"/>
      <c r="CZ312" s="130"/>
      <c r="DA312" s="130"/>
      <c r="DB312" s="130"/>
      <c r="DC312" s="130"/>
      <c r="DD312" s="130"/>
      <c r="DE312" s="130"/>
      <c r="DF312" s="130"/>
      <c r="DG312" s="130"/>
    </row>
    <row r="313" spans="18:111" x14ac:dyDescent="0.2">
      <c r="R313" s="1"/>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c r="BA313" s="130"/>
      <c r="BB313" s="130"/>
      <c r="BC313" s="130"/>
      <c r="BD313" s="130"/>
      <c r="BE313" s="130"/>
      <c r="BF313" s="130"/>
      <c r="BG313" s="130"/>
      <c r="BH313" s="130"/>
      <c r="BI313" s="130"/>
      <c r="BJ313" s="130"/>
      <c r="BK313" s="130"/>
      <c r="BL313" s="130"/>
      <c r="BM313" s="130"/>
      <c r="BN313" s="130"/>
      <c r="BO313" s="130"/>
      <c r="BP313" s="130"/>
      <c r="BQ313" s="130"/>
      <c r="BR313" s="130"/>
      <c r="BS313" s="130"/>
      <c r="BT313" s="130"/>
      <c r="BU313" s="130"/>
      <c r="BV313" s="130"/>
      <c r="BW313" s="130"/>
      <c r="BX313" s="130"/>
      <c r="BY313" s="130"/>
      <c r="BZ313" s="130"/>
      <c r="CA313" s="130"/>
      <c r="CB313" s="130"/>
      <c r="CC313" s="130"/>
      <c r="CD313" s="130"/>
      <c r="CE313" s="130"/>
      <c r="CF313" s="130"/>
      <c r="CG313" s="130"/>
      <c r="CH313" s="130"/>
      <c r="CI313" s="130"/>
      <c r="CJ313" s="130"/>
      <c r="CK313" s="130"/>
      <c r="CL313" s="130"/>
      <c r="CM313" s="130"/>
      <c r="CN313" s="130"/>
      <c r="CO313" s="130"/>
      <c r="CP313" s="130"/>
      <c r="CQ313" s="130"/>
      <c r="CR313" s="130"/>
      <c r="CS313" s="130"/>
      <c r="CT313" s="130"/>
      <c r="CU313" s="130"/>
      <c r="CV313" s="130"/>
      <c r="CW313" s="130"/>
      <c r="CX313" s="130"/>
      <c r="CY313" s="130"/>
      <c r="CZ313" s="130"/>
      <c r="DA313" s="130"/>
      <c r="DB313" s="130"/>
      <c r="DC313" s="130"/>
      <c r="DD313" s="130"/>
      <c r="DE313" s="130"/>
      <c r="DF313" s="130"/>
      <c r="DG313" s="130"/>
    </row>
    <row r="314" spans="18:111" x14ac:dyDescent="0.2">
      <c r="R314" s="1"/>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c r="BA314" s="130"/>
      <c r="BB314" s="130"/>
      <c r="BC314" s="130"/>
      <c r="BD314" s="130"/>
      <c r="BE314" s="130"/>
      <c r="BF314" s="130"/>
      <c r="BG314" s="130"/>
      <c r="BH314" s="130"/>
      <c r="BI314" s="130"/>
      <c r="BJ314" s="130"/>
      <c r="BK314" s="130"/>
      <c r="BL314" s="130"/>
      <c r="BM314" s="130"/>
      <c r="BN314" s="130"/>
      <c r="BO314" s="130"/>
      <c r="BP314" s="130"/>
      <c r="BQ314" s="130"/>
      <c r="BR314" s="130"/>
      <c r="BS314" s="130"/>
      <c r="BT314" s="130"/>
      <c r="BU314" s="130"/>
      <c r="BV314" s="130"/>
      <c r="BW314" s="130"/>
      <c r="BX314" s="130"/>
      <c r="BY314" s="130"/>
      <c r="BZ314" s="130"/>
      <c r="CA314" s="130"/>
      <c r="CB314" s="130"/>
      <c r="CC314" s="130"/>
      <c r="CD314" s="130"/>
      <c r="CE314" s="130"/>
      <c r="CF314" s="130"/>
      <c r="CG314" s="130"/>
      <c r="CH314" s="130"/>
      <c r="CI314" s="130"/>
      <c r="CJ314" s="130"/>
      <c r="CK314" s="130"/>
      <c r="CL314" s="130"/>
      <c r="CM314" s="130"/>
      <c r="CN314" s="130"/>
      <c r="CO314" s="130"/>
      <c r="CP314" s="130"/>
      <c r="CQ314" s="130"/>
      <c r="CR314" s="130"/>
      <c r="CS314" s="130"/>
      <c r="CT314" s="130"/>
      <c r="CU314" s="130"/>
      <c r="CV314" s="130"/>
      <c r="CW314" s="130"/>
      <c r="CX314" s="130"/>
      <c r="CY314" s="130"/>
      <c r="CZ314" s="130"/>
      <c r="DA314" s="130"/>
      <c r="DB314" s="130"/>
      <c r="DC314" s="130"/>
      <c r="DD314" s="130"/>
      <c r="DE314" s="130"/>
      <c r="DF314" s="130"/>
      <c r="DG314" s="130"/>
    </row>
    <row r="315" spans="18:111" x14ac:dyDescent="0.2">
      <c r="R315" s="1"/>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c r="BA315" s="130"/>
      <c r="BB315" s="130"/>
      <c r="BC315" s="130"/>
      <c r="BD315" s="130"/>
      <c r="BE315" s="130"/>
      <c r="BF315" s="130"/>
      <c r="BG315" s="130"/>
      <c r="BH315" s="130"/>
      <c r="BI315" s="130"/>
      <c r="BJ315" s="130"/>
      <c r="BK315" s="130"/>
      <c r="BL315" s="130"/>
      <c r="BM315" s="130"/>
      <c r="BN315" s="130"/>
      <c r="BO315" s="130"/>
      <c r="BP315" s="130"/>
      <c r="BQ315" s="130"/>
      <c r="BR315" s="130"/>
      <c r="BS315" s="130"/>
      <c r="BT315" s="130"/>
      <c r="BU315" s="130"/>
      <c r="BV315" s="130"/>
      <c r="BW315" s="130"/>
      <c r="BX315" s="130"/>
      <c r="BY315" s="130"/>
      <c r="BZ315" s="130"/>
      <c r="CA315" s="130"/>
      <c r="CB315" s="130"/>
      <c r="CC315" s="130"/>
      <c r="CD315" s="130"/>
      <c r="CE315" s="130"/>
      <c r="CF315" s="130"/>
      <c r="CG315" s="130"/>
      <c r="CH315" s="130"/>
      <c r="CI315" s="130"/>
      <c r="CJ315" s="130"/>
      <c r="CK315" s="130"/>
      <c r="CL315" s="130"/>
      <c r="CM315" s="130"/>
      <c r="CN315" s="130"/>
      <c r="CO315" s="130"/>
      <c r="CP315" s="130"/>
      <c r="CQ315" s="130"/>
      <c r="CR315" s="130"/>
      <c r="CS315" s="130"/>
      <c r="CT315" s="130"/>
      <c r="CU315" s="130"/>
      <c r="CV315" s="130"/>
      <c r="CW315" s="130"/>
      <c r="CX315" s="130"/>
      <c r="CY315" s="130"/>
      <c r="CZ315" s="130"/>
      <c r="DA315" s="130"/>
      <c r="DB315" s="130"/>
      <c r="DC315" s="130"/>
      <c r="DD315" s="130"/>
      <c r="DE315" s="130"/>
      <c r="DF315" s="130"/>
      <c r="DG315" s="130"/>
    </row>
    <row r="316" spans="18:111" x14ac:dyDescent="0.2">
      <c r="R316" s="1"/>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c r="BA316" s="130"/>
      <c r="BB316" s="130"/>
      <c r="BC316" s="130"/>
      <c r="BD316" s="130"/>
      <c r="BE316" s="130"/>
      <c r="BF316" s="130"/>
      <c r="BG316" s="130"/>
      <c r="BH316" s="130"/>
      <c r="BI316" s="130"/>
      <c r="BJ316" s="130"/>
      <c r="BK316" s="130"/>
      <c r="BL316" s="130"/>
      <c r="BM316" s="130"/>
      <c r="BN316" s="130"/>
      <c r="BO316" s="130"/>
      <c r="BP316" s="130"/>
      <c r="BQ316" s="130"/>
      <c r="BR316" s="130"/>
      <c r="BS316" s="130"/>
      <c r="BT316" s="130"/>
      <c r="BU316" s="130"/>
      <c r="BV316" s="130"/>
      <c r="BW316" s="130"/>
      <c r="BX316" s="130"/>
      <c r="BY316" s="130"/>
      <c r="BZ316" s="130"/>
      <c r="CA316" s="130"/>
      <c r="CB316" s="130"/>
      <c r="CC316" s="130"/>
      <c r="CD316" s="130"/>
      <c r="CE316" s="130"/>
      <c r="CF316" s="130"/>
      <c r="CG316" s="130"/>
      <c r="CH316" s="130"/>
      <c r="CI316" s="130"/>
      <c r="CJ316" s="130"/>
      <c r="CK316" s="130"/>
      <c r="CL316" s="130"/>
      <c r="CM316" s="130"/>
      <c r="CN316" s="130"/>
      <c r="CO316" s="130"/>
      <c r="CP316" s="130"/>
      <c r="CQ316" s="130"/>
      <c r="CR316" s="130"/>
      <c r="CS316" s="130"/>
      <c r="CT316" s="130"/>
      <c r="CU316" s="130"/>
      <c r="CV316" s="130"/>
      <c r="CW316" s="130"/>
      <c r="CX316" s="130"/>
      <c r="CY316" s="130"/>
      <c r="CZ316" s="130"/>
      <c r="DA316" s="130"/>
      <c r="DB316" s="130"/>
      <c r="DC316" s="130"/>
      <c r="DD316" s="130"/>
      <c r="DE316" s="130"/>
      <c r="DF316" s="130"/>
      <c r="DG316" s="130"/>
    </row>
    <row r="317" spans="18:111" x14ac:dyDescent="0.2">
      <c r="R317" s="1"/>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c r="BA317" s="130"/>
      <c r="BB317" s="130"/>
      <c r="BC317" s="130"/>
      <c r="BD317" s="130"/>
      <c r="BE317" s="130"/>
      <c r="BF317" s="130"/>
      <c r="BG317" s="130"/>
      <c r="BH317" s="130"/>
      <c r="BI317" s="130"/>
      <c r="BJ317" s="130"/>
      <c r="BK317" s="130"/>
      <c r="BL317" s="130"/>
      <c r="BM317" s="130"/>
      <c r="BN317" s="130"/>
      <c r="BO317" s="130"/>
      <c r="BP317" s="130"/>
      <c r="BQ317" s="130"/>
      <c r="BR317" s="130"/>
      <c r="BS317" s="130"/>
      <c r="BT317" s="130"/>
      <c r="BU317" s="130"/>
      <c r="BV317" s="130"/>
      <c r="BW317" s="130"/>
      <c r="BX317" s="130"/>
      <c r="BY317" s="130"/>
      <c r="BZ317" s="130"/>
      <c r="CA317" s="130"/>
      <c r="CB317" s="130"/>
      <c r="CC317" s="130"/>
      <c r="CD317" s="130"/>
      <c r="CE317" s="130"/>
      <c r="CF317" s="130"/>
      <c r="CG317" s="130"/>
      <c r="CH317" s="130"/>
      <c r="CI317" s="130"/>
      <c r="CJ317" s="130"/>
      <c r="CK317" s="130"/>
      <c r="CL317" s="130"/>
      <c r="CM317" s="130"/>
      <c r="CN317" s="130"/>
      <c r="CO317" s="130"/>
      <c r="CP317" s="130"/>
      <c r="CQ317" s="130"/>
      <c r="CR317" s="130"/>
      <c r="CS317" s="130"/>
      <c r="CT317" s="130"/>
      <c r="CU317" s="130"/>
      <c r="CV317" s="130"/>
      <c r="CW317" s="130"/>
      <c r="CX317" s="130"/>
      <c r="CY317" s="130"/>
      <c r="CZ317" s="130"/>
      <c r="DA317" s="130"/>
      <c r="DB317" s="130"/>
      <c r="DC317" s="130"/>
      <c r="DD317" s="130"/>
      <c r="DE317" s="130"/>
      <c r="DF317" s="130"/>
      <c r="DG317" s="130"/>
    </row>
    <row r="318" spans="18:111" x14ac:dyDescent="0.2">
      <c r="R318" s="1"/>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c r="BA318" s="130"/>
      <c r="BB318" s="130"/>
      <c r="BC318" s="130"/>
      <c r="BD318" s="130"/>
      <c r="BE318" s="130"/>
      <c r="BF318" s="130"/>
      <c r="BG318" s="130"/>
      <c r="BH318" s="130"/>
      <c r="BI318" s="130"/>
      <c r="BJ318" s="130"/>
      <c r="BK318" s="130"/>
      <c r="BL318" s="130"/>
      <c r="BM318" s="130"/>
      <c r="BN318" s="130"/>
      <c r="BO318" s="130"/>
      <c r="BP318" s="130"/>
      <c r="BQ318" s="130"/>
      <c r="BR318" s="130"/>
      <c r="BS318" s="130"/>
      <c r="BT318" s="130"/>
      <c r="BU318" s="130"/>
      <c r="BV318" s="130"/>
      <c r="BW318" s="130"/>
      <c r="BX318" s="130"/>
      <c r="BY318" s="130"/>
      <c r="BZ318" s="130"/>
      <c r="CA318" s="130"/>
      <c r="CB318" s="130"/>
      <c r="CC318" s="130"/>
      <c r="CD318" s="130"/>
      <c r="CE318" s="130"/>
      <c r="CF318" s="130"/>
      <c r="CG318" s="130"/>
      <c r="CH318" s="130"/>
      <c r="CI318" s="130"/>
      <c r="CJ318" s="130"/>
      <c r="CK318" s="130"/>
      <c r="CL318" s="130"/>
      <c r="CM318" s="130"/>
      <c r="CN318" s="130"/>
      <c r="CO318" s="130"/>
      <c r="CP318" s="130"/>
      <c r="CQ318" s="130"/>
      <c r="CR318" s="130"/>
      <c r="CS318" s="130"/>
      <c r="CT318" s="130"/>
      <c r="CU318" s="130"/>
      <c r="CV318" s="130"/>
      <c r="CW318" s="130"/>
      <c r="CX318" s="130"/>
      <c r="CY318" s="130"/>
      <c r="CZ318" s="130"/>
      <c r="DA318" s="130"/>
      <c r="DB318" s="130"/>
      <c r="DC318" s="130"/>
      <c r="DD318" s="130"/>
      <c r="DE318" s="130"/>
      <c r="DF318" s="130"/>
      <c r="DG318" s="130"/>
    </row>
    <row r="319" spans="18:111" x14ac:dyDescent="0.2">
      <c r="R319" s="1"/>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c r="BA319" s="130"/>
      <c r="BB319" s="130"/>
      <c r="BC319" s="130"/>
      <c r="BD319" s="130"/>
      <c r="BE319" s="130"/>
      <c r="BF319" s="130"/>
      <c r="BG319" s="130"/>
      <c r="BH319" s="130"/>
      <c r="BI319" s="130"/>
      <c r="BJ319" s="130"/>
      <c r="BK319" s="130"/>
      <c r="BL319" s="130"/>
      <c r="BM319" s="130"/>
      <c r="BN319" s="130"/>
      <c r="BO319" s="130"/>
      <c r="BP319" s="130"/>
      <c r="BQ319" s="130"/>
      <c r="BR319" s="130"/>
      <c r="BS319" s="130"/>
      <c r="BT319" s="130"/>
      <c r="BU319" s="130"/>
      <c r="BV319" s="130"/>
      <c r="BW319" s="130"/>
      <c r="BX319" s="130"/>
      <c r="BY319" s="130"/>
      <c r="BZ319" s="130"/>
      <c r="CA319" s="130"/>
      <c r="CB319" s="130"/>
      <c r="CC319" s="130"/>
      <c r="CD319" s="130"/>
      <c r="CE319" s="130"/>
      <c r="CF319" s="130"/>
      <c r="CG319" s="130"/>
      <c r="CH319" s="130"/>
      <c r="CI319" s="130"/>
      <c r="CJ319" s="130"/>
      <c r="CK319" s="130"/>
      <c r="CL319" s="130"/>
      <c r="CM319" s="130"/>
      <c r="CN319" s="130"/>
      <c r="CO319" s="130"/>
      <c r="CP319" s="130"/>
      <c r="CQ319" s="130"/>
      <c r="CR319" s="130"/>
      <c r="CS319" s="130"/>
      <c r="CT319" s="130"/>
      <c r="CU319" s="130"/>
      <c r="CV319" s="130"/>
      <c r="CW319" s="130"/>
      <c r="CX319" s="130"/>
      <c r="CY319" s="130"/>
      <c r="CZ319" s="130"/>
      <c r="DA319" s="130"/>
      <c r="DB319" s="130"/>
      <c r="DC319" s="130"/>
      <c r="DD319" s="130"/>
      <c r="DE319" s="130"/>
      <c r="DF319" s="130"/>
      <c r="DG319" s="130"/>
    </row>
    <row r="320" spans="18:111" x14ac:dyDescent="0.2">
      <c r="R320" s="1"/>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c r="BA320" s="130"/>
      <c r="BB320" s="130"/>
      <c r="BC320" s="130"/>
      <c r="BD320" s="130"/>
      <c r="BE320" s="130"/>
      <c r="BF320" s="130"/>
      <c r="BG320" s="130"/>
      <c r="BH320" s="130"/>
      <c r="BI320" s="130"/>
      <c r="BJ320" s="130"/>
      <c r="BK320" s="130"/>
      <c r="BL320" s="130"/>
      <c r="BM320" s="130"/>
      <c r="BN320" s="130"/>
      <c r="BO320" s="130"/>
      <c r="BP320" s="130"/>
      <c r="BQ320" s="130"/>
      <c r="BR320" s="130"/>
      <c r="BS320" s="130"/>
      <c r="BT320" s="130"/>
      <c r="BU320" s="130"/>
      <c r="BV320" s="130"/>
      <c r="BW320" s="130"/>
      <c r="BX320" s="130"/>
      <c r="BY320" s="130"/>
      <c r="BZ320" s="130"/>
      <c r="CA320" s="130"/>
      <c r="CB320" s="130"/>
      <c r="CC320" s="130"/>
      <c r="CD320" s="130"/>
      <c r="CE320" s="130"/>
      <c r="CF320" s="130"/>
      <c r="CG320" s="130"/>
      <c r="CH320" s="130"/>
      <c r="CI320" s="130"/>
      <c r="CJ320" s="130"/>
      <c r="CK320" s="130"/>
      <c r="CL320" s="130"/>
      <c r="CM320" s="130"/>
      <c r="CN320" s="130"/>
      <c r="CO320" s="130"/>
      <c r="CP320" s="130"/>
      <c r="CQ320" s="130"/>
      <c r="CR320" s="130"/>
      <c r="CS320" s="130"/>
      <c r="CT320" s="130"/>
      <c r="CU320" s="130"/>
      <c r="CV320" s="130"/>
      <c r="CW320" s="130"/>
      <c r="CX320" s="130"/>
      <c r="CY320" s="130"/>
      <c r="CZ320" s="130"/>
      <c r="DA320" s="130"/>
      <c r="DB320" s="130"/>
      <c r="DC320" s="130"/>
      <c r="DD320" s="130"/>
      <c r="DE320" s="130"/>
      <c r="DF320" s="130"/>
      <c r="DG320" s="130"/>
    </row>
    <row r="321" spans="18:111" x14ac:dyDescent="0.2">
      <c r="R321" s="1"/>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c r="BA321" s="130"/>
      <c r="BB321" s="130"/>
      <c r="BC321" s="130"/>
      <c r="BD321" s="130"/>
      <c r="BE321" s="130"/>
      <c r="BF321" s="130"/>
      <c r="BG321" s="130"/>
      <c r="BH321" s="130"/>
      <c r="BI321" s="130"/>
      <c r="BJ321" s="130"/>
      <c r="BK321" s="130"/>
      <c r="BL321" s="130"/>
      <c r="BM321" s="130"/>
      <c r="BN321" s="130"/>
      <c r="BO321" s="130"/>
      <c r="BP321" s="130"/>
      <c r="BQ321" s="130"/>
      <c r="BR321" s="130"/>
      <c r="BS321" s="130"/>
      <c r="BT321" s="130"/>
      <c r="BU321" s="130"/>
      <c r="BV321" s="130"/>
      <c r="BW321" s="130"/>
      <c r="BX321" s="130"/>
      <c r="BY321" s="130"/>
      <c r="BZ321" s="130"/>
      <c r="CA321" s="130"/>
      <c r="CB321" s="130"/>
      <c r="CC321" s="130"/>
      <c r="CD321" s="130"/>
      <c r="CE321" s="130"/>
      <c r="CF321" s="130"/>
      <c r="CG321" s="130"/>
      <c r="CH321" s="130"/>
      <c r="CI321" s="130"/>
      <c r="CJ321" s="130"/>
      <c r="CK321" s="130"/>
      <c r="CL321" s="130"/>
      <c r="CM321" s="130"/>
      <c r="CN321" s="130"/>
      <c r="CO321" s="130"/>
      <c r="CP321" s="130"/>
      <c r="CQ321" s="130"/>
      <c r="CR321" s="130"/>
      <c r="CS321" s="130"/>
      <c r="CT321" s="130"/>
      <c r="CU321" s="130"/>
      <c r="CV321" s="130"/>
      <c r="CW321" s="130"/>
      <c r="CX321" s="130"/>
      <c r="CY321" s="130"/>
      <c r="CZ321" s="130"/>
      <c r="DA321" s="130"/>
      <c r="DB321" s="130"/>
      <c r="DC321" s="130"/>
      <c r="DD321" s="130"/>
      <c r="DE321" s="130"/>
      <c r="DF321" s="130"/>
      <c r="DG321" s="130"/>
    </row>
    <row r="322" spans="18:111" x14ac:dyDescent="0.2">
      <c r="R322" s="1"/>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c r="BA322" s="130"/>
      <c r="BB322" s="130"/>
      <c r="BC322" s="130"/>
      <c r="BD322" s="130"/>
      <c r="BE322" s="130"/>
      <c r="BF322" s="130"/>
      <c r="BG322" s="130"/>
      <c r="BH322" s="130"/>
      <c r="BI322" s="130"/>
      <c r="BJ322" s="130"/>
      <c r="BK322" s="130"/>
      <c r="BL322" s="130"/>
      <c r="BM322" s="130"/>
      <c r="BN322" s="130"/>
      <c r="BO322" s="130"/>
      <c r="BP322" s="130"/>
      <c r="BQ322" s="130"/>
      <c r="BR322" s="130"/>
      <c r="BS322" s="130"/>
      <c r="BT322" s="130"/>
      <c r="BU322" s="130"/>
      <c r="BV322" s="130"/>
      <c r="BW322" s="130"/>
      <c r="BX322" s="130"/>
      <c r="BY322" s="130"/>
      <c r="BZ322" s="130"/>
      <c r="CA322" s="130"/>
      <c r="CB322" s="130"/>
      <c r="CC322" s="130"/>
      <c r="CD322" s="130"/>
      <c r="CE322" s="130"/>
      <c r="CF322" s="130"/>
      <c r="CG322" s="130"/>
      <c r="CH322" s="130"/>
      <c r="CI322" s="130"/>
      <c r="CJ322" s="130"/>
      <c r="CK322" s="130"/>
      <c r="CL322" s="130"/>
      <c r="CM322" s="130"/>
      <c r="CN322" s="130"/>
      <c r="CO322" s="130"/>
      <c r="CP322" s="130"/>
      <c r="CQ322" s="130"/>
      <c r="CR322" s="130"/>
      <c r="CS322" s="130"/>
      <c r="CT322" s="130"/>
      <c r="CU322" s="130"/>
      <c r="CV322" s="130"/>
      <c r="CW322" s="130"/>
      <c r="CX322" s="130"/>
      <c r="CY322" s="130"/>
      <c r="CZ322" s="130"/>
      <c r="DA322" s="130"/>
      <c r="DB322" s="130"/>
      <c r="DC322" s="130"/>
      <c r="DD322" s="130"/>
      <c r="DE322" s="130"/>
      <c r="DF322" s="130"/>
      <c r="DG322" s="130"/>
    </row>
    <row r="323" spans="18:111" x14ac:dyDescent="0.2">
      <c r="R323" s="1"/>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c r="BA323" s="130"/>
      <c r="BB323" s="130"/>
      <c r="BC323" s="130"/>
      <c r="BD323" s="130"/>
      <c r="BE323" s="130"/>
      <c r="BF323" s="130"/>
      <c r="BG323" s="130"/>
      <c r="BH323" s="130"/>
      <c r="BI323" s="130"/>
      <c r="BJ323" s="130"/>
      <c r="BK323" s="130"/>
      <c r="BL323" s="130"/>
      <c r="BM323" s="130"/>
      <c r="BN323" s="130"/>
      <c r="BO323" s="130"/>
      <c r="BP323" s="130"/>
      <c r="BQ323" s="130"/>
      <c r="BR323" s="130"/>
      <c r="BS323" s="130"/>
      <c r="BT323" s="130"/>
      <c r="BU323" s="130"/>
      <c r="BV323" s="130"/>
      <c r="BW323" s="130"/>
      <c r="BX323" s="130"/>
      <c r="BY323" s="130"/>
      <c r="BZ323" s="130"/>
      <c r="CA323" s="130"/>
      <c r="CB323" s="130"/>
      <c r="CC323" s="130"/>
      <c r="CD323" s="130"/>
      <c r="CE323" s="130"/>
      <c r="CF323" s="130"/>
      <c r="CG323" s="130"/>
      <c r="CH323" s="130"/>
      <c r="CI323" s="130"/>
      <c r="CJ323" s="130"/>
      <c r="CK323" s="130"/>
      <c r="CL323" s="130"/>
      <c r="CM323" s="130"/>
      <c r="CN323" s="130"/>
      <c r="CO323" s="130"/>
      <c r="CP323" s="130"/>
      <c r="CQ323" s="130"/>
      <c r="CR323" s="130"/>
      <c r="CS323" s="130"/>
      <c r="CT323" s="130"/>
      <c r="CU323" s="130"/>
      <c r="CV323" s="130"/>
      <c r="CW323" s="130"/>
      <c r="CX323" s="130"/>
      <c r="CY323" s="130"/>
      <c r="CZ323" s="130"/>
      <c r="DA323" s="130"/>
      <c r="DB323" s="130"/>
      <c r="DC323" s="130"/>
      <c r="DD323" s="130"/>
      <c r="DE323" s="130"/>
      <c r="DF323" s="130"/>
      <c r="DG323" s="130"/>
    </row>
    <row r="324" spans="18:111" x14ac:dyDescent="0.2">
      <c r="R324" s="1"/>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c r="BA324" s="130"/>
      <c r="BB324" s="130"/>
      <c r="BC324" s="130"/>
      <c r="BD324" s="130"/>
      <c r="BE324" s="130"/>
      <c r="BF324" s="130"/>
      <c r="BG324" s="130"/>
      <c r="BH324" s="130"/>
      <c r="BI324" s="130"/>
      <c r="BJ324" s="130"/>
      <c r="BK324" s="130"/>
      <c r="BL324" s="130"/>
      <c r="BM324" s="130"/>
      <c r="BN324" s="130"/>
      <c r="BO324" s="130"/>
      <c r="BP324" s="130"/>
      <c r="BQ324" s="130"/>
      <c r="BR324" s="130"/>
      <c r="BS324" s="130"/>
      <c r="BT324" s="130"/>
      <c r="BU324" s="130"/>
      <c r="BV324" s="130"/>
      <c r="BW324" s="130"/>
      <c r="BX324" s="130"/>
      <c r="BY324" s="130"/>
      <c r="BZ324" s="130"/>
      <c r="CA324" s="130"/>
      <c r="CB324" s="130"/>
      <c r="CC324" s="130"/>
      <c r="CD324" s="130"/>
      <c r="CE324" s="130"/>
      <c r="CF324" s="130"/>
      <c r="CG324" s="130"/>
      <c r="CH324" s="130"/>
      <c r="CI324" s="130"/>
      <c r="CJ324" s="130"/>
      <c r="CK324" s="130"/>
      <c r="CL324" s="130"/>
      <c r="CM324" s="130"/>
      <c r="CN324" s="130"/>
      <c r="CO324" s="130"/>
      <c r="CP324" s="130"/>
      <c r="CQ324" s="130"/>
      <c r="CR324" s="130"/>
      <c r="CS324" s="130"/>
      <c r="CT324" s="130"/>
      <c r="CU324" s="130"/>
      <c r="CV324" s="130"/>
      <c r="CW324" s="130"/>
      <c r="CX324" s="130"/>
      <c r="CY324" s="130"/>
      <c r="CZ324" s="130"/>
      <c r="DA324" s="130"/>
      <c r="DB324" s="130"/>
      <c r="DC324" s="130"/>
      <c r="DD324" s="130"/>
      <c r="DE324" s="130"/>
      <c r="DF324" s="130"/>
      <c r="DG324" s="130"/>
    </row>
    <row r="325" spans="18:111" x14ac:dyDescent="0.2">
      <c r="R325" s="1"/>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c r="BA325" s="130"/>
      <c r="BB325" s="130"/>
      <c r="BC325" s="130"/>
      <c r="BD325" s="130"/>
      <c r="BE325" s="130"/>
      <c r="BF325" s="130"/>
      <c r="BG325" s="130"/>
      <c r="BH325" s="130"/>
      <c r="BI325" s="130"/>
      <c r="BJ325" s="130"/>
      <c r="BK325" s="130"/>
      <c r="BL325" s="130"/>
      <c r="BM325" s="130"/>
      <c r="BN325" s="130"/>
      <c r="BO325" s="130"/>
      <c r="BP325" s="130"/>
      <c r="BQ325" s="130"/>
      <c r="BR325" s="130"/>
      <c r="BS325" s="130"/>
      <c r="BT325" s="130"/>
      <c r="BU325" s="130"/>
      <c r="BV325" s="130"/>
      <c r="BW325" s="130"/>
      <c r="BX325" s="130"/>
      <c r="BY325" s="130"/>
      <c r="BZ325" s="130"/>
      <c r="CA325" s="130"/>
      <c r="CB325" s="130"/>
      <c r="CC325" s="130"/>
      <c r="CD325" s="130"/>
      <c r="CE325" s="130"/>
      <c r="CF325" s="130"/>
      <c r="CG325" s="130"/>
      <c r="CH325" s="130"/>
      <c r="CI325" s="130"/>
      <c r="CJ325" s="130"/>
      <c r="CK325" s="130"/>
      <c r="CL325" s="130"/>
      <c r="CM325" s="130"/>
      <c r="CN325" s="130"/>
      <c r="CO325" s="130"/>
      <c r="CP325" s="130"/>
      <c r="CQ325" s="130"/>
      <c r="CR325" s="130"/>
      <c r="CS325" s="130"/>
      <c r="CT325" s="130"/>
      <c r="CU325" s="130"/>
      <c r="CV325" s="130"/>
      <c r="CW325" s="130"/>
      <c r="CX325" s="130"/>
      <c r="CY325" s="130"/>
      <c r="CZ325" s="130"/>
      <c r="DA325" s="130"/>
      <c r="DB325" s="130"/>
      <c r="DC325" s="130"/>
      <c r="DD325" s="130"/>
      <c r="DE325" s="130"/>
      <c r="DF325" s="130"/>
      <c r="DG325" s="130"/>
    </row>
    <row r="326" spans="18:111" x14ac:dyDescent="0.2">
      <c r="R326" s="1"/>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c r="BA326" s="130"/>
      <c r="BB326" s="130"/>
      <c r="BC326" s="130"/>
      <c r="BD326" s="130"/>
      <c r="BE326" s="130"/>
      <c r="BF326" s="130"/>
      <c r="BG326" s="130"/>
      <c r="BH326" s="130"/>
      <c r="BI326" s="130"/>
      <c r="BJ326" s="130"/>
      <c r="BK326" s="130"/>
      <c r="BL326" s="130"/>
      <c r="BM326" s="130"/>
      <c r="BN326" s="130"/>
      <c r="BO326" s="130"/>
      <c r="BP326" s="130"/>
      <c r="BQ326" s="130"/>
      <c r="BR326" s="130"/>
      <c r="BS326" s="130"/>
      <c r="BT326" s="130"/>
      <c r="BU326" s="130"/>
      <c r="BV326" s="130"/>
      <c r="BW326" s="130"/>
      <c r="BX326" s="130"/>
      <c r="BY326" s="130"/>
      <c r="BZ326" s="130"/>
      <c r="CA326" s="130"/>
      <c r="CB326" s="130"/>
      <c r="CC326" s="130"/>
      <c r="CD326" s="130"/>
      <c r="CE326" s="130"/>
      <c r="CF326" s="130"/>
      <c r="CG326" s="130"/>
      <c r="CH326" s="130"/>
      <c r="CI326" s="130"/>
      <c r="CJ326" s="130"/>
      <c r="CK326" s="130"/>
      <c r="CL326" s="130"/>
      <c r="CM326" s="130"/>
      <c r="CN326" s="130"/>
      <c r="CO326" s="130"/>
      <c r="CP326" s="130"/>
      <c r="CQ326" s="130"/>
      <c r="CR326" s="130"/>
      <c r="CS326" s="130"/>
      <c r="CT326" s="130"/>
      <c r="CU326" s="130"/>
      <c r="CV326" s="130"/>
      <c r="CW326" s="130"/>
      <c r="CX326" s="130"/>
      <c r="CY326" s="130"/>
      <c r="CZ326" s="130"/>
      <c r="DA326" s="130"/>
      <c r="DB326" s="130"/>
      <c r="DC326" s="130"/>
      <c r="DD326" s="130"/>
      <c r="DE326" s="130"/>
      <c r="DF326" s="130"/>
      <c r="DG326" s="130"/>
    </row>
    <row r="327" spans="18:111" x14ac:dyDescent="0.2">
      <c r="R327" s="1"/>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c r="BA327" s="130"/>
      <c r="BB327" s="130"/>
      <c r="BC327" s="130"/>
      <c r="BD327" s="130"/>
      <c r="BE327" s="130"/>
      <c r="BF327" s="130"/>
      <c r="BG327" s="130"/>
      <c r="BH327" s="130"/>
      <c r="BI327" s="130"/>
      <c r="BJ327" s="130"/>
      <c r="BK327" s="130"/>
      <c r="BL327" s="130"/>
      <c r="BM327" s="130"/>
      <c r="BN327" s="130"/>
      <c r="BO327" s="130"/>
      <c r="BP327" s="130"/>
      <c r="BQ327" s="130"/>
      <c r="BR327" s="130"/>
      <c r="BS327" s="130"/>
      <c r="BT327" s="130"/>
      <c r="BU327" s="130"/>
      <c r="BV327" s="130"/>
      <c r="BW327" s="130"/>
      <c r="BX327" s="130"/>
      <c r="BY327" s="130"/>
      <c r="BZ327" s="130"/>
      <c r="CA327" s="130"/>
      <c r="CB327" s="130"/>
      <c r="CC327" s="130"/>
      <c r="CD327" s="130"/>
      <c r="CE327" s="130"/>
      <c r="CF327" s="130"/>
      <c r="CG327" s="130"/>
      <c r="CH327" s="130"/>
      <c r="CI327" s="130"/>
      <c r="CJ327" s="130"/>
      <c r="CK327" s="130"/>
      <c r="CL327" s="130"/>
      <c r="CM327" s="130"/>
      <c r="CN327" s="130"/>
      <c r="CO327" s="130"/>
      <c r="CP327" s="130"/>
      <c r="CQ327" s="130"/>
      <c r="CR327" s="130"/>
      <c r="CS327" s="130"/>
      <c r="CT327" s="130"/>
      <c r="CU327" s="130"/>
      <c r="CV327" s="130"/>
      <c r="CW327" s="130"/>
      <c r="CX327" s="130"/>
      <c r="CY327" s="130"/>
      <c r="CZ327" s="130"/>
      <c r="DA327" s="130"/>
      <c r="DB327" s="130"/>
      <c r="DC327" s="130"/>
      <c r="DD327" s="130"/>
      <c r="DE327" s="130"/>
      <c r="DF327" s="130"/>
      <c r="DG327" s="130"/>
    </row>
    <row r="328" spans="18:111" x14ac:dyDescent="0.2">
      <c r="R328" s="1"/>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c r="BA328" s="130"/>
      <c r="BB328" s="130"/>
      <c r="BC328" s="130"/>
      <c r="BD328" s="130"/>
      <c r="BE328" s="130"/>
      <c r="BF328" s="130"/>
      <c r="BG328" s="130"/>
      <c r="BH328" s="130"/>
      <c r="BI328" s="130"/>
      <c r="BJ328" s="130"/>
      <c r="BK328" s="130"/>
      <c r="BL328" s="130"/>
      <c r="BM328" s="130"/>
      <c r="BN328" s="130"/>
      <c r="BO328" s="130"/>
      <c r="BP328" s="130"/>
      <c r="BQ328" s="130"/>
      <c r="BR328" s="130"/>
      <c r="BS328" s="130"/>
      <c r="BT328" s="130"/>
      <c r="BU328" s="130"/>
      <c r="BV328" s="130"/>
      <c r="BW328" s="130"/>
      <c r="BX328" s="130"/>
      <c r="BY328" s="130"/>
      <c r="BZ328" s="130"/>
      <c r="CA328" s="130"/>
      <c r="CB328" s="130"/>
      <c r="CC328" s="130"/>
      <c r="CD328" s="130"/>
      <c r="CE328" s="130"/>
      <c r="CF328" s="130"/>
      <c r="CG328" s="130"/>
      <c r="CH328" s="130"/>
      <c r="CI328" s="130"/>
      <c r="CJ328" s="130"/>
      <c r="CK328" s="130"/>
      <c r="CL328" s="130"/>
      <c r="CM328" s="130"/>
      <c r="CN328" s="130"/>
      <c r="CO328" s="130"/>
      <c r="CP328" s="130"/>
      <c r="CQ328" s="130"/>
      <c r="CR328" s="130"/>
      <c r="CS328" s="130"/>
      <c r="CT328" s="130"/>
      <c r="CU328" s="130"/>
      <c r="CV328" s="130"/>
      <c r="CW328" s="130"/>
      <c r="CX328" s="130"/>
      <c r="CY328" s="130"/>
      <c r="CZ328" s="130"/>
      <c r="DA328" s="130"/>
      <c r="DB328" s="130"/>
      <c r="DC328" s="130"/>
      <c r="DD328" s="130"/>
      <c r="DE328" s="130"/>
      <c r="DF328" s="130"/>
      <c r="DG328" s="130"/>
    </row>
    <row r="329" spans="18:111" x14ac:dyDescent="0.2">
      <c r="R329" s="1"/>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c r="BA329" s="130"/>
      <c r="BB329" s="130"/>
      <c r="BC329" s="130"/>
      <c r="BD329" s="130"/>
      <c r="BE329" s="130"/>
      <c r="BF329" s="130"/>
      <c r="BG329" s="130"/>
      <c r="BH329" s="130"/>
      <c r="BI329" s="130"/>
      <c r="BJ329" s="130"/>
      <c r="BK329" s="130"/>
      <c r="BL329" s="130"/>
      <c r="BM329" s="130"/>
      <c r="BN329" s="130"/>
      <c r="BO329" s="130"/>
      <c r="BP329" s="130"/>
      <c r="BQ329" s="130"/>
      <c r="BR329" s="130"/>
      <c r="BS329" s="130"/>
      <c r="BT329" s="130"/>
      <c r="BU329" s="130"/>
      <c r="BV329" s="130"/>
      <c r="BW329" s="130"/>
      <c r="BX329" s="130"/>
      <c r="BY329" s="130"/>
      <c r="BZ329" s="130"/>
      <c r="CA329" s="130"/>
      <c r="CB329" s="130"/>
      <c r="CC329" s="130"/>
      <c r="CD329" s="130"/>
      <c r="CE329" s="130"/>
      <c r="CF329" s="130"/>
      <c r="CG329" s="130"/>
      <c r="CH329" s="130"/>
      <c r="CI329" s="130"/>
      <c r="CJ329" s="130"/>
      <c r="CK329" s="130"/>
      <c r="CL329" s="130"/>
      <c r="CM329" s="130"/>
      <c r="CN329" s="130"/>
      <c r="CO329" s="130"/>
      <c r="CP329" s="130"/>
      <c r="CQ329" s="130"/>
      <c r="CR329" s="130"/>
      <c r="CS329" s="130"/>
      <c r="CT329" s="130"/>
      <c r="CU329" s="130"/>
      <c r="CV329" s="130"/>
      <c r="CW329" s="130"/>
      <c r="CX329" s="130"/>
      <c r="CY329" s="130"/>
      <c r="CZ329" s="130"/>
      <c r="DA329" s="130"/>
      <c r="DB329" s="130"/>
      <c r="DC329" s="130"/>
      <c r="DD329" s="130"/>
      <c r="DE329" s="130"/>
      <c r="DF329" s="130"/>
      <c r="DG329" s="130"/>
    </row>
    <row r="330" spans="18:111" x14ac:dyDescent="0.2">
      <c r="R330" s="1"/>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c r="BA330" s="130"/>
      <c r="BB330" s="130"/>
      <c r="BC330" s="130"/>
      <c r="BD330" s="130"/>
      <c r="BE330" s="130"/>
      <c r="BF330" s="130"/>
      <c r="BG330" s="130"/>
      <c r="BH330" s="130"/>
      <c r="BI330" s="130"/>
      <c r="BJ330" s="130"/>
      <c r="BK330" s="130"/>
      <c r="BL330" s="130"/>
      <c r="BM330" s="130"/>
      <c r="BN330" s="130"/>
      <c r="BO330" s="130"/>
      <c r="BP330" s="130"/>
      <c r="BQ330" s="130"/>
      <c r="BR330" s="130"/>
      <c r="BS330" s="130"/>
      <c r="BT330" s="130"/>
      <c r="BU330" s="130"/>
      <c r="BV330" s="130"/>
      <c r="BW330" s="130"/>
      <c r="BX330" s="130"/>
      <c r="BY330" s="130"/>
      <c r="BZ330" s="130"/>
      <c r="CA330" s="130"/>
      <c r="CB330" s="130"/>
      <c r="CC330" s="130"/>
      <c r="CD330" s="130"/>
      <c r="CE330" s="130"/>
      <c r="CF330" s="130"/>
      <c r="CG330" s="130"/>
      <c r="CH330" s="130"/>
      <c r="CI330" s="130"/>
      <c r="CJ330" s="130"/>
      <c r="CK330" s="130"/>
      <c r="CL330" s="130"/>
      <c r="CM330" s="130"/>
      <c r="CN330" s="130"/>
      <c r="CO330" s="130"/>
      <c r="CP330" s="130"/>
      <c r="CQ330" s="130"/>
      <c r="CR330" s="130"/>
      <c r="CS330" s="130"/>
      <c r="CT330" s="130"/>
      <c r="CU330" s="130"/>
      <c r="CV330" s="130"/>
      <c r="CW330" s="130"/>
      <c r="CX330" s="130"/>
      <c r="CY330" s="130"/>
      <c r="CZ330" s="130"/>
      <c r="DA330" s="130"/>
      <c r="DB330" s="130"/>
      <c r="DC330" s="130"/>
      <c r="DD330" s="130"/>
      <c r="DE330" s="130"/>
      <c r="DF330" s="130"/>
      <c r="DG330" s="130"/>
    </row>
    <row r="331" spans="18:111" x14ac:dyDescent="0.2">
      <c r="R331" s="1"/>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c r="BA331" s="130"/>
      <c r="BB331" s="130"/>
      <c r="BC331" s="130"/>
      <c r="BD331" s="130"/>
      <c r="BE331" s="130"/>
      <c r="BF331" s="130"/>
      <c r="BG331" s="130"/>
      <c r="BH331" s="130"/>
      <c r="BI331" s="130"/>
      <c r="BJ331" s="130"/>
      <c r="BK331" s="130"/>
      <c r="BL331" s="130"/>
      <c r="BM331" s="130"/>
      <c r="BN331" s="130"/>
      <c r="BO331" s="130"/>
      <c r="BP331" s="130"/>
      <c r="BQ331" s="130"/>
      <c r="BR331" s="130"/>
      <c r="BS331" s="130"/>
      <c r="BT331" s="130"/>
      <c r="BU331" s="130"/>
      <c r="BV331" s="130"/>
      <c r="BW331" s="130"/>
      <c r="BX331" s="130"/>
      <c r="BY331" s="130"/>
      <c r="BZ331" s="130"/>
      <c r="CA331" s="130"/>
      <c r="CB331" s="130"/>
      <c r="CC331" s="130"/>
      <c r="CD331" s="130"/>
      <c r="CE331" s="130"/>
      <c r="CF331" s="130"/>
      <c r="CG331" s="130"/>
      <c r="CH331" s="130"/>
      <c r="CI331" s="130"/>
      <c r="CJ331" s="130"/>
      <c r="CK331" s="130"/>
      <c r="CL331" s="130"/>
      <c r="CM331" s="130"/>
      <c r="CN331" s="130"/>
      <c r="CO331" s="130"/>
      <c r="CP331" s="130"/>
      <c r="CQ331" s="130"/>
      <c r="CR331" s="130"/>
      <c r="CS331" s="130"/>
      <c r="CT331" s="130"/>
      <c r="CU331" s="130"/>
      <c r="CV331" s="130"/>
      <c r="CW331" s="130"/>
      <c r="CX331" s="130"/>
      <c r="CY331" s="130"/>
      <c r="CZ331" s="130"/>
      <c r="DA331" s="130"/>
      <c r="DB331" s="130"/>
      <c r="DC331" s="130"/>
      <c r="DD331" s="130"/>
      <c r="DE331" s="130"/>
      <c r="DF331" s="130"/>
      <c r="DG331" s="130"/>
    </row>
    <row r="332" spans="18:111" x14ac:dyDescent="0.2">
      <c r="R332" s="1"/>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c r="BA332" s="130"/>
      <c r="BB332" s="130"/>
      <c r="BC332" s="130"/>
      <c r="BD332" s="130"/>
      <c r="BE332" s="130"/>
      <c r="BF332" s="130"/>
      <c r="BG332" s="130"/>
      <c r="BH332" s="130"/>
      <c r="BI332" s="130"/>
      <c r="BJ332" s="130"/>
      <c r="BK332" s="130"/>
      <c r="BL332" s="130"/>
      <c r="BM332" s="130"/>
      <c r="BN332" s="130"/>
      <c r="BO332" s="130"/>
      <c r="BP332" s="130"/>
      <c r="BQ332" s="130"/>
      <c r="BR332" s="130"/>
      <c r="BS332" s="130"/>
      <c r="BT332" s="130"/>
      <c r="BU332" s="130"/>
      <c r="BV332" s="130"/>
      <c r="BW332" s="130"/>
      <c r="BX332" s="130"/>
      <c r="BY332" s="130"/>
      <c r="BZ332" s="130"/>
      <c r="CA332" s="130"/>
      <c r="CB332" s="130"/>
      <c r="CC332" s="130"/>
      <c r="CD332" s="130"/>
      <c r="CE332" s="130"/>
      <c r="CF332" s="130"/>
      <c r="CG332" s="130"/>
      <c r="CH332" s="130"/>
      <c r="CI332" s="130"/>
      <c r="CJ332" s="130"/>
      <c r="CK332" s="130"/>
      <c r="CL332" s="130"/>
      <c r="CM332" s="130"/>
      <c r="CN332" s="130"/>
      <c r="CO332" s="130"/>
      <c r="CP332" s="130"/>
      <c r="CQ332" s="130"/>
      <c r="CR332" s="130"/>
      <c r="CS332" s="130"/>
      <c r="CT332" s="130"/>
      <c r="CU332" s="130"/>
      <c r="CV332" s="130"/>
      <c r="CW332" s="130"/>
      <c r="CX332" s="130"/>
      <c r="CY332" s="130"/>
      <c r="CZ332" s="130"/>
      <c r="DA332" s="130"/>
      <c r="DB332" s="130"/>
      <c r="DC332" s="130"/>
      <c r="DD332" s="130"/>
      <c r="DE332" s="130"/>
      <c r="DF332" s="130"/>
      <c r="DG332" s="130"/>
    </row>
    <row r="333" spans="18:111" x14ac:dyDescent="0.2">
      <c r="R333" s="1"/>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c r="BA333" s="130"/>
      <c r="BB333" s="130"/>
      <c r="BC333" s="130"/>
      <c r="BD333" s="130"/>
      <c r="BE333" s="130"/>
      <c r="BF333" s="130"/>
      <c r="BG333" s="130"/>
      <c r="BH333" s="130"/>
      <c r="BI333" s="130"/>
      <c r="BJ333" s="130"/>
      <c r="BK333" s="130"/>
      <c r="BL333" s="130"/>
      <c r="BM333" s="130"/>
      <c r="BN333" s="130"/>
      <c r="BO333" s="130"/>
      <c r="BP333" s="130"/>
      <c r="BQ333" s="130"/>
      <c r="BR333" s="130"/>
      <c r="BS333" s="130"/>
      <c r="BT333" s="130"/>
      <c r="BU333" s="130"/>
      <c r="BV333" s="130"/>
      <c r="BW333" s="130"/>
      <c r="BX333" s="130"/>
      <c r="BY333" s="130"/>
      <c r="BZ333" s="130"/>
      <c r="CA333" s="130"/>
      <c r="CB333" s="130"/>
      <c r="CC333" s="130"/>
      <c r="CD333" s="130"/>
      <c r="CE333" s="130"/>
      <c r="CF333" s="130"/>
      <c r="CG333" s="130"/>
      <c r="CH333" s="130"/>
      <c r="CI333" s="130"/>
      <c r="CJ333" s="130"/>
      <c r="CK333" s="130"/>
      <c r="CL333" s="130"/>
      <c r="CM333" s="130"/>
      <c r="CN333" s="130"/>
      <c r="CO333" s="130"/>
      <c r="CP333" s="130"/>
      <c r="CQ333" s="130"/>
      <c r="CR333" s="130"/>
      <c r="CS333" s="130"/>
      <c r="CT333" s="130"/>
      <c r="CU333" s="130"/>
      <c r="CV333" s="130"/>
      <c r="CW333" s="130"/>
      <c r="CX333" s="130"/>
      <c r="CY333" s="130"/>
      <c r="CZ333" s="130"/>
      <c r="DA333" s="130"/>
      <c r="DB333" s="130"/>
      <c r="DC333" s="130"/>
      <c r="DD333" s="130"/>
      <c r="DE333" s="130"/>
      <c r="DF333" s="130"/>
      <c r="DG333" s="130"/>
    </row>
    <row r="334" spans="18:111" x14ac:dyDescent="0.2">
      <c r="R334" s="1"/>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c r="BA334" s="130"/>
      <c r="BB334" s="130"/>
      <c r="BC334" s="130"/>
      <c r="BD334" s="130"/>
      <c r="BE334" s="130"/>
      <c r="BF334" s="130"/>
      <c r="BG334" s="130"/>
      <c r="BH334" s="130"/>
      <c r="BI334" s="130"/>
      <c r="BJ334" s="130"/>
      <c r="BK334" s="130"/>
      <c r="BL334" s="130"/>
      <c r="BM334" s="130"/>
      <c r="BN334" s="130"/>
      <c r="BO334" s="130"/>
      <c r="BP334" s="130"/>
      <c r="BQ334" s="130"/>
      <c r="BR334" s="130"/>
      <c r="BS334" s="130"/>
      <c r="BT334" s="130"/>
      <c r="BU334" s="130"/>
      <c r="BV334" s="130"/>
      <c r="BW334" s="130"/>
      <c r="BX334" s="130"/>
      <c r="BY334" s="130"/>
      <c r="BZ334" s="130"/>
      <c r="CA334" s="130"/>
      <c r="CB334" s="130"/>
      <c r="CC334" s="130"/>
      <c r="CD334" s="130"/>
      <c r="CE334" s="130"/>
      <c r="CF334" s="130"/>
      <c r="CG334" s="130"/>
      <c r="CH334" s="130"/>
      <c r="CI334" s="130"/>
      <c r="CJ334" s="130"/>
      <c r="CK334" s="130"/>
      <c r="CL334" s="130"/>
      <c r="CM334" s="130"/>
      <c r="CN334" s="130"/>
      <c r="CO334" s="130"/>
      <c r="CP334" s="130"/>
      <c r="CQ334" s="130"/>
      <c r="CR334" s="130"/>
      <c r="CS334" s="130"/>
      <c r="CT334" s="130"/>
      <c r="CU334" s="130"/>
      <c r="CV334" s="130"/>
      <c r="CW334" s="130"/>
      <c r="CX334" s="130"/>
      <c r="CY334" s="130"/>
      <c r="CZ334" s="130"/>
      <c r="DA334" s="130"/>
      <c r="DB334" s="130"/>
      <c r="DC334" s="130"/>
      <c r="DD334" s="130"/>
      <c r="DE334" s="130"/>
      <c r="DF334" s="130"/>
      <c r="DG334" s="130"/>
    </row>
    <row r="335" spans="18:111" x14ac:dyDescent="0.2">
      <c r="R335" s="1"/>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c r="BA335" s="130"/>
      <c r="BB335" s="130"/>
      <c r="BC335" s="130"/>
      <c r="BD335" s="130"/>
      <c r="BE335" s="130"/>
      <c r="BF335" s="130"/>
      <c r="BG335" s="130"/>
      <c r="BH335" s="130"/>
      <c r="BI335" s="130"/>
      <c r="BJ335" s="130"/>
      <c r="BK335" s="130"/>
      <c r="BL335" s="130"/>
      <c r="BM335" s="130"/>
      <c r="BN335" s="130"/>
      <c r="BO335" s="130"/>
      <c r="BP335" s="130"/>
      <c r="BQ335" s="130"/>
      <c r="BR335" s="130"/>
      <c r="BS335" s="130"/>
      <c r="BT335" s="130"/>
      <c r="BU335" s="130"/>
      <c r="BV335" s="130"/>
      <c r="BW335" s="130"/>
      <c r="BX335" s="130"/>
      <c r="BY335" s="130"/>
      <c r="BZ335" s="130"/>
      <c r="CA335" s="130"/>
      <c r="CB335" s="130"/>
      <c r="CC335" s="130"/>
      <c r="CD335" s="130"/>
      <c r="CE335" s="130"/>
      <c r="CF335" s="130"/>
      <c r="CG335" s="130"/>
      <c r="CH335" s="130"/>
      <c r="CI335" s="130"/>
      <c r="CJ335" s="130"/>
      <c r="CK335" s="130"/>
      <c r="CL335" s="130"/>
      <c r="CM335" s="130"/>
      <c r="CN335" s="130"/>
      <c r="CO335" s="130"/>
      <c r="CP335" s="130"/>
      <c r="CQ335" s="130"/>
      <c r="CR335" s="130"/>
      <c r="CS335" s="130"/>
      <c r="CT335" s="130"/>
      <c r="CU335" s="130"/>
      <c r="CV335" s="130"/>
      <c r="CW335" s="130"/>
      <c r="CX335" s="130"/>
      <c r="CY335" s="130"/>
      <c r="CZ335" s="130"/>
      <c r="DA335" s="130"/>
      <c r="DB335" s="130"/>
      <c r="DC335" s="130"/>
      <c r="DD335" s="130"/>
      <c r="DE335" s="130"/>
      <c r="DF335" s="130"/>
      <c r="DG335" s="130"/>
    </row>
    <row r="336" spans="18:111" x14ac:dyDescent="0.2">
      <c r="R336" s="1"/>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c r="BA336" s="130"/>
      <c r="BB336" s="130"/>
      <c r="BC336" s="130"/>
      <c r="BD336" s="130"/>
      <c r="BE336" s="130"/>
      <c r="BF336" s="130"/>
      <c r="BG336" s="130"/>
      <c r="BH336" s="130"/>
      <c r="BI336" s="130"/>
      <c r="BJ336" s="130"/>
      <c r="BK336" s="130"/>
      <c r="BL336" s="130"/>
      <c r="BM336" s="130"/>
      <c r="BN336" s="130"/>
      <c r="BO336" s="130"/>
      <c r="BP336" s="130"/>
      <c r="BQ336" s="130"/>
      <c r="BR336" s="130"/>
      <c r="BS336" s="130"/>
      <c r="BT336" s="130"/>
      <c r="BU336" s="130"/>
      <c r="BV336" s="130"/>
      <c r="BW336" s="130"/>
      <c r="BX336" s="130"/>
      <c r="BY336" s="130"/>
      <c r="BZ336" s="130"/>
      <c r="CA336" s="130"/>
      <c r="CB336" s="130"/>
      <c r="CC336" s="130"/>
      <c r="CD336" s="130"/>
      <c r="CE336" s="130"/>
      <c r="CF336" s="130"/>
      <c r="CG336" s="130"/>
      <c r="CH336" s="130"/>
      <c r="CI336" s="130"/>
      <c r="CJ336" s="130"/>
      <c r="CK336" s="130"/>
      <c r="CL336" s="130"/>
      <c r="CM336" s="130"/>
      <c r="CN336" s="130"/>
      <c r="CO336" s="130"/>
      <c r="CP336" s="130"/>
      <c r="CQ336" s="130"/>
      <c r="CR336" s="130"/>
      <c r="CS336" s="130"/>
      <c r="CT336" s="130"/>
      <c r="CU336" s="130"/>
      <c r="CV336" s="130"/>
      <c r="CW336" s="130"/>
      <c r="CX336" s="130"/>
      <c r="CY336" s="130"/>
      <c r="CZ336" s="130"/>
      <c r="DA336" s="130"/>
      <c r="DB336" s="130"/>
      <c r="DC336" s="130"/>
      <c r="DD336" s="130"/>
      <c r="DE336" s="130"/>
      <c r="DF336" s="130"/>
      <c r="DG336" s="130"/>
    </row>
    <row r="337" spans="18:111" x14ac:dyDescent="0.2">
      <c r="R337" s="1"/>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c r="BA337" s="130"/>
      <c r="BB337" s="130"/>
      <c r="BC337" s="130"/>
      <c r="BD337" s="130"/>
      <c r="BE337" s="130"/>
      <c r="BF337" s="130"/>
      <c r="BG337" s="130"/>
      <c r="BH337" s="130"/>
      <c r="BI337" s="130"/>
      <c r="BJ337" s="130"/>
      <c r="BK337" s="130"/>
      <c r="BL337" s="130"/>
      <c r="BM337" s="130"/>
      <c r="BN337" s="130"/>
      <c r="BO337" s="130"/>
      <c r="BP337" s="130"/>
      <c r="BQ337" s="130"/>
      <c r="BR337" s="130"/>
      <c r="BS337" s="130"/>
      <c r="BT337" s="130"/>
      <c r="BU337" s="130"/>
      <c r="BV337" s="130"/>
      <c r="BW337" s="130"/>
      <c r="BX337" s="130"/>
      <c r="BY337" s="130"/>
      <c r="BZ337" s="130"/>
      <c r="CA337" s="130"/>
      <c r="CB337" s="130"/>
      <c r="CC337" s="130"/>
      <c r="CD337" s="130"/>
      <c r="CE337" s="130"/>
      <c r="CF337" s="130"/>
      <c r="CG337" s="130"/>
      <c r="CH337" s="130"/>
      <c r="CI337" s="130"/>
      <c r="CJ337" s="130"/>
      <c r="CK337" s="130"/>
      <c r="CL337" s="130"/>
      <c r="CM337" s="130"/>
      <c r="CN337" s="130"/>
      <c r="CO337" s="130"/>
      <c r="CP337" s="130"/>
      <c r="CQ337" s="130"/>
      <c r="CR337" s="130"/>
      <c r="CS337" s="130"/>
      <c r="CT337" s="130"/>
      <c r="CU337" s="130"/>
      <c r="CV337" s="130"/>
      <c r="CW337" s="130"/>
      <c r="CX337" s="130"/>
      <c r="CY337" s="130"/>
      <c r="CZ337" s="130"/>
      <c r="DA337" s="130"/>
      <c r="DB337" s="130"/>
      <c r="DC337" s="130"/>
      <c r="DD337" s="130"/>
      <c r="DE337" s="130"/>
      <c r="DF337" s="130"/>
      <c r="DG337" s="130"/>
    </row>
    <row r="338" spans="18:111" x14ac:dyDescent="0.2">
      <c r="R338" s="1"/>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c r="BA338" s="130"/>
      <c r="BB338" s="130"/>
      <c r="BC338" s="130"/>
      <c r="BD338" s="130"/>
      <c r="BE338" s="130"/>
      <c r="BF338" s="130"/>
      <c r="BG338" s="130"/>
      <c r="BH338" s="130"/>
      <c r="BI338" s="130"/>
      <c r="BJ338" s="130"/>
      <c r="BK338" s="130"/>
      <c r="BL338" s="130"/>
      <c r="BM338" s="130"/>
      <c r="BN338" s="130"/>
      <c r="BO338" s="130"/>
      <c r="BP338" s="130"/>
      <c r="BQ338" s="130"/>
      <c r="BR338" s="130"/>
      <c r="BS338" s="130"/>
      <c r="BT338" s="130"/>
      <c r="BU338" s="130"/>
      <c r="BV338" s="130"/>
      <c r="BW338" s="130"/>
      <c r="BX338" s="130"/>
      <c r="BY338" s="130"/>
      <c r="BZ338" s="130"/>
      <c r="CA338" s="130"/>
      <c r="CB338" s="130"/>
      <c r="CC338" s="130"/>
      <c r="CD338" s="130"/>
      <c r="CE338" s="130"/>
      <c r="CF338" s="130"/>
      <c r="CG338" s="130"/>
      <c r="CH338" s="130"/>
      <c r="CI338" s="130"/>
      <c r="CJ338" s="130"/>
      <c r="CK338" s="130"/>
      <c r="CL338" s="130"/>
      <c r="CM338" s="130"/>
      <c r="CN338" s="130"/>
      <c r="CO338" s="130"/>
      <c r="CP338" s="130"/>
      <c r="CQ338" s="130"/>
      <c r="CR338" s="130"/>
      <c r="CS338" s="130"/>
      <c r="CT338" s="130"/>
      <c r="CU338" s="130"/>
      <c r="CV338" s="130"/>
      <c r="CW338" s="130"/>
      <c r="CX338" s="130"/>
      <c r="CY338" s="130"/>
      <c r="CZ338" s="130"/>
      <c r="DA338" s="130"/>
      <c r="DB338" s="130"/>
      <c r="DC338" s="130"/>
      <c r="DD338" s="130"/>
      <c r="DE338" s="130"/>
      <c r="DF338" s="130"/>
      <c r="DG338" s="130"/>
    </row>
    <row r="339" spans="18:111" x14ac:dyDescent="0.2">
      <c r="R339" s="1"/>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c r="BA339" s="130"/>
      <c r="BB339" s="130"/>
      <c r="BC339" s="130"/>
      <c r="BD339" s="130"/>
      <c r="BE339" s="130"/>
      <c r="BF339" s="130"/>
      <c r="BG339" s="130"/>
      <c r="BH339" s="130"/>
      <c r="BI339" s="130"/>
      <c r="BJ339" s="130"/>
      <c r="BK339" s="130"/>
      <c r="BL339" s="130"/>
      <c r="BM339" s="130"/>
      <c r="BN339" s="130"/>
      <c r="BO339" s="130"/>
      <c r="BP339" s="130"/>
      <c r="BQ339" s="130"/>
      <c r="BR339" s="130"/>
      <c r="BS339" s="130"/>
      <c r="BT339" s="130"/>
      <c r="BU339" s="130"/>
      <c r="BV339" s="130"/>
      <c r="BW339" s="130"/>
      <c r="BX339" s="130"/>
      <c r="BY339" s="130"/>
      <c r="BZ339" s="130"/>
      <c r="CA339" s="130"/>
      <c r="CB339" s="130"/>
      <c r="CC339" s="130"/>
      <c r="CD339" s="130"/>
      <c r="CE339" s="130"/>
      <c r="CF339" s="130"/>
      <c r="CG339" s="130"/>
      <c r="CH339" s="130"/>
      <c r="CI339" s="130"/>
      <c r="CJ339" s="130"/>
      <c r="CK339" s="130"/>
      <c r="CL339" s="130"/>
      <c r="CM339" s="130"/>
      <c r="CN339" s="130"/>
      <c r="CO339" s="130"/>
      <c r="CP339" s="130"/>
      <c r="CQ339" s="130"/>
      <c r="CR339" s="130"/>
      <c r="CS339" s="130"/>
      <c r="CT339" s="130"/>
      <c r="CU339" s="130"/>
      <c r="CV339" s="130"/>
      <c r="CW339" s="130"/>
      <c r="CX339" s="130"/>
      <c r="CY339" s="130"/>
      <c r="CZ339" s="130"/>
      <c r="DA339" s="130"/>
      <c r="DB339" s="130"/>
      <c r="DC339" s="130"/>
      <c r="DD339" s="130"/>
      <c r="DE339" s="130"/>
      <c r="DF339" s="130"/>
      <c r="DG339" s="130"/>
    </row>
    <row r="340" spans="18:111" x14ac:dyDescent="0.2">
      <c r="R340" s="1"/>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c r="BA340" s="130"/>
      <c r="BB340" s="130"/>
      <c r="BC340" s="130"/>
      <c r="BD340" s="130"/>
      <c r="BE340" s="130"/>
      <c r="BF340" s="130"/>
      <c r="BG340" s="130"/>
      <c r="BH340" s="130"/>
      <c r="BI340" s="130"/>
      <c r="BJ340" s="130"/>
      <c r="BK340" s="130"/>
      <c r="BL340" s="130"/>
      <c r="BM340" s="130"/>
      <c r="BN340" s="130"/>
      <c r="BO340" s="130"/>
      <c r="BP340" s="130"/>
      <c r="BQ340" s="130"/>
      <c r="BR340" s="130"/>
      <c r="BS340" s="130"/>
      <c r="BT340" s="130"/>
      <c r="BU340" s="130"/>
      <c r="BV340" s="130"/>
      <c r="BW340" s="130"/>
      <c r="BX340" s="130"/>
      <c r="BY340" s="130"/>
      <c r="BZ340" s="130"/>
      <c r="CA340" s="130"/>
      <c r="CB340" s="130"/>
      <c r="CC340" s="130"/>
      <c r="CD340" s="130"/>
      <c r="CE340" s="130"/>
      <c r="CF340" s="130"/>
      <c r="CG340" s="130"/>
      <c r="CH340" s="130"/>
      <c r="CI340" s="130"/>
      <c r="CJ340" s="130"/>
      <c r="CK340" s="130"/>
      <c r="CL340" s="130"/>
      <c r="CM340" s="130"/>
      <c r="CN340" s="130"/>
      <c r="CO340" s="130"/>
      <c r="CP340" s="130"/>
      <c r="CQ340" s="130"/>
      <c r="CR340" s="130"/>
      <c r="CS340" s="130"/>
      <c r="CT340" s="130"/>
      <c r="CU340" s="130"/>
      <c r="CV340" s="130"/>
      <c r="CW340" s="130"/>
      <c r="CX340" s="130"/>
      <c r="CY340" s="130"/>
      <c r="CZ340" s="130"/>
      <c r="DA340" s="130"/>
      <c r="DB340" s="130"/>
      <c r="DC340" s="130"/>
      <c r="DD340" s="130"/>
      <c r="DE340" s="130"/>
      <c r="DF340" s="130"/>
      <c r="DG340" s="130"/>
    </row>
    <row r="341" spans="18:111" x14ac:dyDescent="0.2">
      <c r="R341" s="1"/>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c r="BA341" s="130"/>
      <c r="BB341" s="130"/>
      <c r="BC341" s="130"/>
      <c r="BD341" s="130"/>
      <c r="BE341" s="130"/>
      <c r="BF341" s="130"/>
      <c r="BG341" s="130"/>
      <c r="BH341" s="130"/>
      <c r="BI341" s="130"/>
      <c r="BJ341" s="130"/>
      <c r="BK341" s="130"/>
      <c r="BL341" s="130"/>
      <c r="BM341" s="130"/>
      <c r="BN341" s="130"/>
      <c r="BO341" s="130"/>
      <c r="BP341" s="130"/>
      <c r="BQ341" s="130"/>
      <c r="BR341" s="130"/>
      <c r="BS341" s="130"/>
      <c r="BT341" s="130"/>
      <c r="BU341" s="130"/>
      <c r="BV341" s="130"/>
      <c r="BW341" s="130"/>
      <c r="BX341" s="130"/>
      <c r="BY341" s="130"/>
      <c r="BZ341" s="130"/>
      <c r="CA341" s="130"/>
      <c r="CB341" s="130"/>
      <c r="CC341" s="130"/>
      <c r="CD341" s="130"/>
      <c r="CE341" s="130"/>
      <c r="CF341" s="130"/>
      <c r="CG341" s="130"/>
      <c r="CH341" s="130"/>
      <c r="CI341" s="130"/>
      <c r="CJ341" s="130"/>
      <c r="CK341" s="130"/>
      <c r="CL341" s="130"/>
      <c r="CM341" s="130"/>
      <c r="CN341" s="130"/>
      <c r="CO341" s="130"/>
      <c r="CP341" s="130"/>
      <c r="CQ341" s="130"/>
      <c r="CR341" s="130"/>
      <c r="CS341" s="130"/>
      <c r="CT341" s="130"/>
      <c r="CU341" s="130"/>
      <c r="CV341" s="130"/>
      <c r="CW341" s="130"/>
      <c r="CX341" s="130"/>
      <c r="CY341" s="130"/>
      <c r="CZ341" s="130"/>
      <c r="DA341" s="130"/>
      <c r="DB341" s="130"/>
      <c r="DC341" s="130"/>
      <c r="DD341" s="130"/>
      <c r="DE341" s="130"/>
      <c r="DF341" s="130"/>
      <c r="DG341" s="130"/>
    </row>
    <row r="342" spans="18:111" x14ac:dyDescent="0.2">
      <c r="R342" s="1"/>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c r="BA342" s="130"/>
      <c r="BB342" s="130"/>
      <c r="BC342" s="130"/>
      <c r="BD342" s="130"/>
      <c r="BE342" s="130"/>
      <c r="BF342" s="130"/>
      <c r="BG342" s="130"/>
      <c r="BH342" s="130"/>
      <c r="BI342" s="130"/>
      <c r="BJ342" s="130"/>
      <c r="BK342" s="130"/>
      <c r="BL342" s="130"/>
      <c r="BM342" s="130"/>
      <c r="BN342" s="130"/>
      <c r="BO342" s="130"/>
      <c r="BP342" s="130"/>
      <c r="BQ342" s="130"/>
      <c r="BR342" s="130"/>
      <c r="BS342" s="130"/>
      <c r="BT342" s="130"/>
      <c r="BU342" s="130"/>
      <c r="BV342" s="130"/>
      <c r="BW342" s="130"/>
      <c r="BX342" s="130"/>
      <c r="BY342" s="130"/>
      <c r="BZ342" s="130"/>
      <c r="CA342" s="130"/>
      <c r="CB342" s="130"/>
      <c r="CC342" s="130"/>
      <c r="CD342" s="130"/>
      <c r="CE342" s="130"/>
      <c r="CF342" s="130"/>
      <c r="CG342" s="130"/>
      <c r="CH342" s="130"/>
      <c r="CI342" s="130"/>
      <c r="CJ342" s="130"/>
      <c r="CK342" s="130"/>
      <c r="CL342" s="130"/>
      <c r="CM342" s="130"/>
      <c r="CN342" s="130"/>
      <c r="CO342" s="130"/>
      <c r="CP342" s="130"/>
      <c r="CQ342" s="130"/>
      <c r="CR342" s="130"/>
      <c r="CS342" s="130"/>
      <c r="CT342" s="130"/>
      <c r="CU342" s="130"/>
      <c r="CV342" s="130"/>
      <c r="CW342" s="130"/>
      <c r="CX342" s="130"/>
      <c r="CY342" s="130"/>
      <c r="CZ342" s="130"/>
      <c r="DA342" s="130"/>
      <c r="DB342" s="130"/>
      <c r="DC342" s="130"/>
      <c r="DD342" s="130"/>
      <c r="DE342" s="130"/>
      <c r="DF342" s="130"/>
      <c r="DG342" s="130"/>
    </row>
    <row r="343" spans="18:111" x14ac:dyDescent="0.2">
      <c r="R343" s="1"/>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c r="BA343" s="130"/>
      <c r="BB343" s="130"/>
      <c r="BC343" s="130"/>
      <c r="BD343" s="130"/>
      <c r="BE343" s="130"/>
      <c r="BF343" s="130"/>
      <c r="BG343" s="130"/>
      <c r="BH343" s="130"/>
      <c r="BI343" s="130"/>
      <c r="BJ343" s="130"/>
      <c r="BK343" s="130"/>
      <c r="BL343" s="130"/>
      <c r="BM343" s="130"/>
      <c r="BN343" s="130"/>
      <c r="BO343" s="130"/>
      <c r="BP343" s="130"/>
      <c r="BQ343" s="130"/>
      <c r="BR343" s="130"/>
      <c r="BS343" s="130"/>
      <c r="BT343" s="130"/>
      <c r="BU343" s="130"/>
      <c r="BV343" s="130"/>
      <c r="BW343" s="130"/>
      <c r="BX343" s="130"/>
      <c r="BY343" s="130"/>
      <c r="BZ343" s="130"/>
      <c r="CA343" s="130"/>
      <c r="CB343" s="130"/>
      <c r="CC343" s="130"/>
      <c r="CD343" s="130"/>
      <c r="CE343" s="130"/>
      <c r="CF343" s="130"/>
      <c r="CG343" s="130"/>
      <c r="CH343" s="130"/>
      <c r="CI343" s="130"/>
      <c r="CJ343" s="130"/>
      <c r="CK343" s="130"/>
      <c r="CL343" s="130"/>
      <c r="CM343" s="130"/>
      <c r="CN343" s="130"/>
      <c r="CO343" s="130"/>
      <c r="CP343" s="130"/>
      <c r="CQ343" s="130"/>
      <c r="CR343" s="130"/>
      <c r="CS343" s="130"/>
      <c r="CT343" s="130"/>
      <c r="CU343" s="130"/>
      <c r="CV343" s="130"/>
      <c r="CW343" s="130"/>
      <c r="CX343" s="130"/>
      <c r="CY343" s="130"/>
      <c r="CZ343" s="130"/>
      <c r="DA343" s="130"/>
      <c r="DB343" s="130"/>
      <c r="DC343" s="130"/>
      <c r="DD343" s="130"/>
      <c r="DE343" s="130"/>
      <c r="DF343" s="130"/>
      <c r="DG343" s="130"/>
    </row>
    <row r="344" spans="18:111" x14ac:dyDescent="0.2">
      <c r="R344" s="1"/>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c r="BA344" s="130"/>
      <c r="BB344" s="130"/>
      <c r="BC344" s="130"/>
      <c r="BD344" s="130"/>
      <c r="BE344" s="130"/>
      <c r="BF344" s="130"/>
      <c r="BG344" s="130"/>
      <c r="BH344" s="130"/>
      <c r="BI344" s="130"/>
      <c r="BJ344" s="130"/>
      <c r="BK344" s="130"/>
      <c r="BL344" s="130"/>
      <c r="BM344" s="130"/>
      <c r="BN344" s="130"/>
      <c r="BO344" s="130"/>
      <c r="BP344" s="130"/>
      <c r="BQ344" s="130"/>
      <c r="BR344" s="130"/>
      <c r="BS344" s="130"/>
      <c r="BT344" s="130"/>
      <c r="BU344" s="130"/>
      <c r="BV344" s="130"/>
      <c r="BW344" s="130"/>
      <c r="BX344" s="130"/>
      <c r="BY344" s="130"/>
      <c r="BZ344" s="130"/>
      <c r="CA344" s="130"/>
      <c r="CB344" s="130"/>
      <c r="CC344" s="130"/>
      <c r="CD344" s="130"/>
      <c r="CE344" s="130"/>
      <c r="CF344" s="130"/>
      <c r="CG344" s="130"/>
      <c r="CH344" s="130"/>
      <c r="CI344" s="130"/>
      <c r="CJ344" s="130"/>
      <c r="CK344" s="130"/>
      <c r="CL344" s="130"/>
      <c r="CM344" s="130"/>
      <c r="CN344" s="130"/>
      <c r="CO344" s="130"/>
      <c r="CP344" s="130"/>
      <c r="CQ344" s="130"/>
      <c r="CR344" s="130"/>
      <c r="CS344" s="130"/>
      <c r="CT344" s="130"/>
      <c r="CU344" s="130"/>
      <c r="CV344" s="130"/>
      <c r="CW344" s="130"/>
      <c r="CX344" s="130"/>
      <c r="CY344" s="130"/>
      <c r="CZ344" s="130"/>
      <c r="DA344" s="130"/>
      <c r="DB344" s="130"/>
      <c r="DC344" s="130"/>
      <c r="DD344" s="130"/>
      <c r="DE344" s="130"/>
      <c r="DF344" s="130"/>
      <c r="DG344" s="130"/>
    </row>
    <row r="345" spans="18:111" x14ac:dyDescent="0.2">
      <c r="R345" s="1"/>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c r="BA345" s="130"/>
      <c r="BB345" s="130"/>
      <c r="BC345" s="130"/>
      <c r="BD345" s="130"/>
      <c r="BE345" s="130"/>
      <c r="BF345" s="130"/>
      <c r="BG345" s="130"/>
      <c r="BH345" s="130"/>
      <c r="BI345" s="130"/>
      <c r="BJ345" s="130"/>
      <c r="BK345" s="130"/>
      <c r="BL345" s="130"/>
      <c r="BM345" s="130"/>
      <c r="BN345" s="130"/>
      <c r="BO345" s="130"/>
      <c r="BP345" s="130"/>
      <c r="BQ345" s="130"/>
      <c r="BR345" s="130"/>
      <c r="BS345" s="130"/>
      <c r="BT345" s="130"/>
      <c r="BU345" s="130"/>
      <c r="BV345" s="130"/>
      <c r="BW345" s="130"/>
      <c r="BX345" s="130"/>
      <c r="BY345" s="130"/>
      <c r="BZ345" s="130"/>
      <c r="CA345" s="130"/>
      <c r="CB345" s="130"/>
      <c r="CC345" s="130"/>
      <c r="CD345" s="130"/>
      <c r="CE345" s="130"/>
      <c r="CF345" s="130"/>
      <c r="CG345" s="130"/>
      <c r="CH345" s="130"/>
      <c r="CI345" s="130"/>
      <c r="CJ345" s="130"/>
      <c r="CK345" s="130"/>
      <c r="CL345" s="130"/>
      <c r="CM345" s="130"/>
      <c r="CN345" s="130"/>
      <c r="CO345" s="130"/>
      <c r="CP345" s="130"/>
      <c r="CQ345" s="130"/>
      <c r="CR345" s="130"/>
      <c r="CS345" s="130"/>
      <c r="CT345" s="130"/>
      <c r="CU345" s="130"/>
      <c r="CV345" s="130"/>
      <c r="CW345" s="130"/>
      <c r="CX345" s="130"/>
      <c r="CY345" s="130"/>
      <c r="CZ345" s="130"/>
      <c r="DA345" s="130"/>
      <c r="DB345" s="130"/>
      <c r="DC345" s="130"/>
      <c r="DD345" s="130"/>
      <c r="DE345" s="130"/>
      <c r="DF345" s="130"/>
      <c r="DG345" s="130"/>
    </row>
    <row r="346" spans="18:111" x14ac:dyDescent="0.2">
      <c r="R346" s="1"/>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c r="BA346" s="130"/>
      <c r="BB346" s="130"/>
      <c r="BC346" s="130"/>
      <c r="BD346" s="130"/>
      <c r="BE346" s="130"/>
      <c r="BF346" s="130"/>
      <c r="BG346" s="130"/>
      <c r="BH346" s="130"/>
      <c r="BI346" s="130"/>
      <c r="BJ346" s="130"/>
      <c r="BK346" s="130"/>
      <c r="BL346" s="130"/>
      <c r="BM346" s="130"/>
      <c r="BN346" s="130"/>
      <c r="BO346" s="130"/>
      <c r="BP346" s="130"/>
      <c r="BQ346" s="130"/>
      <c r="BR346" s="130"/>
      <c r="BS346" s="130"/>
      <c r="BT346" s="130"/>
      <c r="BU346" s="130"/>
      <c r="BV346" s="130"/>
      <c r="BW346" s="130"/>
      <c r="BX346" s="130"/>
      <c r="BY346" s="130"/>
      <c r="BZ346" s="130"/>
      <c r="CA346" s="130"/>
      <c r="CB346" s="130"/>
      <c r="CC346" s="130"/>
      <c r="CD346" s="130"/>
      <c r="CE346" s="130"/>
      <c r="CF346" s="130"/>
      <c r="CG346" s="130"/>
      <c r="CH346" s="130"/>
      <c r="CI346" s="130"/>
      <c r="CJ346" s="130"/>
      <c r="CK346" s="130"/>
      <c r="CL346" s="130"/>
      <c r="CM346" s="130"/>
      <c r="CN346" s="130"/>
      <c r="CO346" s="130"/>
      <c r="CP346" s="130"/>
      <c r="CQ346" s="130"/>
      <c r="CR346" s="130"/>
      <c r="CS346" s="130"/>
      <c r="CT346" s="130"/>
      <c r="CU346" s="130"/>
      <c r="CV346" s="130"/>
      <c r="CW346" s="130"/>
      <c r="CX346" s="130"/>
      <c r="CY346" s="130"/>
      <c r="CZ346" s="130"/>
      <c r="DA346" s="130"/>
      <c r="DB346" s="130"/>
      <c r="DC346" s="130"/>
      <c r="DD346" s="130"/>
      <c r="DE346" s="130"/>
      <c r="DF346" s="130"/>
      <c r="DG346" s="130"/>
    </row>
    <row r="347" spans="18:111" x14ac:dyDescent="0.2">
      <c r="R347" s="1"/>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c r="BA347" s="130"/>
      <c r="BB347" s="130"/>
      <c r="BC347" s="130"/>
      <c r="BD347" s="130"/>
      <c r="BE347" s="130"/>
      <c r="BF347" s="130"/>
      <c r="BG347" s="130"/>
      <c r="BH347" s="130"/>
      <c r="BI347" s="130"/>
      <c r="BJ347" s="130"/>
      <c r="BK347" s="130"/>
      <c r="BL347" s="130"/>
      <c r="BM347" s="130"/>
      <c r="BN347" s="130"/>
      <c r="BO347" s="130"/>
      <c r="BP347" s="130"/>
      <c r="BQ347" s="130"/>
      <c r="BR347" s="130"/>
      <c r="BS347" s="130"/>
      <c r="BT347" s="130"/>
      <c r="BU347" s="130"/>
      <c r="BV347" s="130"/>
      <c r="BW347" s="130"/>
      <c r="BX347" s="130"/>
      <c r="BY347" s="130"/>
      <c r="BZ347" s="130"/>
      <c r="CA347" s="130"/>
      <c r="CB347" s="130"/>
      <c r="CC347" s="130"/>
      <c r="CD347" s="130"/>
      <c r="CE347" s="130"/>
      <c r="CF347" s="130"/>
      <c r="CG347" s="130"/>
      <c r="CH347" s="130"/>
      <c r="CI347" s="130"/>
      <c r="CJ347" s="130"/>
      <c r="CK347" s="130"/>
      <c r="CL347" s="130"/>
      <c r="CM347" s="130"/>
      <c r="CN347" s="130"/>
      <c r="CO347" s="130"/>
      <c r="CP347" s="130"/>
      <c r="CQ347" s="130"/>
      <c r="CR347" s="130"/>
      <c r="CS347" s="130"/>
      <c r="CT347" s="130"/>
      <c r="CU347" s="130"/>
      <c r="CV347" s="130"/>
      <c r="CW347" s="130"/>
      <c r="CX347" s="130"/>
      <c r="CY347" s="130"/>
      <c r="CZ347" s="130"/>
      <c r="DA347" s="130"/>
      <c r="DB347" s="130"/>
      <c r="DC347" s="130"/>
      <c r="DD347" s="130"/>
      <c r="DE347" s="130"/>
      <c r="DF347" s="130"/>
      <c r="DG347" s="130"/>
    </row>
    <row r="348" spans="18:111" x14ac:dyDescent="0.2">
      <c r="R348" s="1"/>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c r="BA348" s="130"/>
      <c r="BB348" s="130"/>
      <c r="BC348" s="130"/>
      <c r="BD348" s="130"/>
      <c r="BE348" s="130"/>
      <c r="BF348" s="130"/>
      <c r="BG348" s="130"/>
      <c r="BH348" s="130"/>
      <c r="BI348" s="130"/>
      <c r="BJ348" s="130"/>
      <c r="BK348" s="130"/>
      <c r="BL348" s="130"/>
      <c r="BM348" s="130"/>
      <c r="BN348" s="130"/>
      <c r="BO348" s="130"/>
      <c r="BP348" s="130"/>
      <c r="BQ348" s="130"/>
      <c r="BR348" s="130"/>
      <c r="BS348" s="130"/>
      <c r="BT348" s="130"/>
      <c r="BU348" s="130"/>
      <c r="BV348" s="130"/>
      <c r="BW348" s="130"/>
      <c r="BX348" s="130"/>
      <c r="BY348" s="130"/>
      <c r="BZ348" s="130"/>
      <c r="CA348" s="130"/>
      <c r="CB348" s="130"/>
      <c r="CC348" s="130"/>
      <c r="CD348" s="130"/>
      <c r="CE348" s="130"/>
      <c r="CF348" s="130"/>
      <c r="CG348" s="130"/>
      <c r="CH348" s="130"/>
      <c r="CI348" s="130"/>
      <c r="CJ348" s="130"/>
      <c r="CK348" s="130"/>
      <c r="CL348" s="130"/>
      <c r="CM348" s="130"/>
      <c r="CN348" s="130"/>
      <c r="CO348" s="130"/>
      <c r="CP348" s="130"/>
      <c r="CQ348" s="130"/>
      <c r="CR348" s="130"/>
      <c r="CS348" s="130"/>
      <c r="CT348" s="130"/>
      <c r="CU348" s="130"/>
      <c r="CV348" s="130"/>
      <c r="CW348" s="130"/>
      <c r="CX348" s="130"/>
      <c r="CY348" s="130"/>
      <c r="CZ348" s="130"/>
      <c r="DA348" s="130"/>
      <c r="DB348" s="130"/>
      <c r="DC348" s="130"/>
      <c r="DD348" s="130"/>
      <c r="DE348" s="130"/>
      <c r="DF348" s="130"/>
      <c r="DG348" s="130"/>
    </row>
    <row r="349" spans="18:111" x14ac:dyDescent="0.2">
      <c r="R349" s="1"/>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c r="BA349" s="130"/>
      <c r="BB349" s="130"/>
      <c r="BC349" s="130"/>
      <c r="BD349" s="130"/>
      <c r="BE349" s="130"/>
      <c r="BF349" s="130"/>
      <c r="BG349" s="130"/>
      <c r="BH349" s="130"/>
      <c r="BI349" s="130"/>
      <c r="BJ349" s="130"/>
      <c r="BK349" s="130"/>
      <c r="BL349" s="130"/>
      <c r="BM349" s="130"/>
      <c r="BN349" s="130"/>
      <c r="BO349" s="130"/>
      <c r="BP349" s="130"/>
      <c r="BQ349" s="130"/>
      <c r="BR349" s="130"/>
      <c r="BS349" s="130"/>
      <c r="BT349" s="130"/>
      <c r="BU349" s="130"/>
      <c r="BV349" s="130"/>
      <c r="BW349" s="130"/>
      <c r="BX349" s="130"/>
      <c r="BY349" s="130"/>
      <c r="BZ349" s="130"/>
      <c r="CA349" s="130"/>
      <c r="CB349" s="130"/>
      <c r="CC349" s="130"/>
      <c r="CD349" s="130"/>
      <c r="CE349" s="130"/>
      <c r="CF349" s="130"/>
      <c r="CG349" s="130"/>
      <c r="CH349" s="130"/>
      <c r="CI349" s="130"/>
      <c r="CJ349" s="130"/>
      <c r="CK349" s="130"/>
      <c r="CL349" s="130"/>
      <c r="CM349" s="130"/>
      <c r="CN349" s="130"/>
      <c r="CO349" s="130"/>
      <c r="CP349" s="130"/>
      <c r="CQ349" s="130"/>
      <c r="CR349" s="130"/>
      <c r="CS349" s="130"/>
      <c r="CT349" s="130"/>
      <c r="CU349" s="130"/>
      <c r="CV349" s="130"/>
      <c r="CW349" s="130"/>
      <c r="CX349" s="130"/>
      <c r="CY349" s="130"/>
      <c r="CZ349" s="130"/>
      <c r="DA349" s="130"/>
      <c r="DB349" s="130"/>
      <c r="DC349" s="130"/>
      <c r="DD349" s="130"/>
      <c r="DE349" s="130"/>
      <c r="DF349" s="130"/>
      <c r="DG349" s="130"/>
    </row>
    <row r="350" spans="18:111" x14ac:dyDescent="0.2">
      <c r="R350" s="1"/>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c r="BA350" s="130"/>
      <c r="BB350" s="130"/>
      <c r="BC350" s="130"/>
      <c r="BD350" s="130"/>
      <c r="BE350" s="130"/>
      <c r="BF350" s="130"/>
      <c r="BG350" s="130"/>
      <c r="BH350" s="130"/>
      <c r="BI350" s="130"/>
      <c r="BJ350" s="130"/>
      <c r="BK350" s="130"/>
      <c r="BL350" s="130"/>
      <c r="BM350" s="130"/>
      <c r="BN350" s="130"/>
      <c r="BO350" s="130"/>
      <c r="BP350" s="130"/>
      <c r="BQ350" s="130"/>
      <c r="BR350" s="130"/>
      <c r="BS350" s="130"/>
      <c r="BT350" s="130"/>
      <c r="BU350" s="130"/>
      <c r="BV350" s="130"/>
      <c r="BW350" s="130"/>
      <c r="BX350" s="130"/>
      <c r="BY350" s="130"/>
      <c r="BZ350" s="130"/>
      <c r="CA350" s="130"/>
      <c r="CB350" s="130"/>
      <c r="CC350" s="130"/>
      <c r="CD350" s="130"/>
      <c r="CE350" s="130"/>
      <c r="CF350" s="130"/>
      <c r="CG350" s="130"/>
      <c r="CH350" s="130"/>
      <c r="CI350" s="130"/>
      <c r="CJ350" s="130"/>
      <c r="CK350" s="130"/>
      <c r="CL350" s="130"/>
      <c r="CM350" s="130"/>
      <c r="CN350" s="130"/>
      <c r="CO350" s="130"/>
      <c r="CP350" s="130"/>
      <c r="CQ350" s="130"/>
      <c r="CR350" s="130"/>
      <c r="CS350" s="130"/>
      <c r="CT350" s="130"/>
      <c r="CU350" s="130"/>
      <c r="CV350" s="130"/>
      <c r="CW350" s="130"/>
      <c r="CX350" s="130"/>
      <c r="CY350" s="130"/>
      <c r="CZ350" s="130"/>
      <c r="DA350" s="130"/>
      <c r="DB350" s="130"/>
      <c r="DC350" s="130"/>
      <c r="DD350" s="130"/>
      <c r="DE350" s="130"/>
      <c r="DF350" s="130"/>
      <c r="DG350" s="130"/>
    </row>
    <row r="351" spans="18:111" x14ac:dyDescent="0.2">
      <c r="R351" s="1"/>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c r="BA351" s="130"/>
      <c r="BB351" s="130"/>
      <c r="BC351" s="130"/>
      <c r="BD351" s="130"/>
      <c r="BE351" s="130"/>
      <c r="BF351" s="130"/>
      <c r="BG351" s="130"/>
      <c r="BH351" s="130"/>
      <c r="BI351" s="130"/>
      <c r="BJ351" s="130"/>
      <c r="BK351" s="130"/>
      <c r="BL351" s="130"/>
      <c r="BM351" s="130"/>
      <c r="BN351" s="130"/>
      <c r="BO351" s="130"/>
      <c r="BP351" s="130"/>
      <c r="BQ351" s="130"/>
      <c r="BR351" s="130"/>
      <c r="BS351" s="130"/>
      <c r="BT351" s="130"/>
      <c r="BU351" s="130"/>
      <c r="BV351" s="130"/>
      <c r="BW351" s="130"/>
      <c r="BX351" s="130"/>
      <c r="BY351" s="130"/>
      <c r="BZ351" s="130"/>
      <c r="CA351" s="130"/>
      <c r="CB351" s="130"/>
      <c r="CC351" s="130"/>
      <c r="CD351" s="130"/>
      <c r="CE351" s="130"/>
      <c r="CF351" s="130"/>
      <c r="CG351" s="130"/>
      <c r="CH351" s="130"/>
      <c r="CI351" s="130"/>
      <c r="CJ351" s="130"/>
      <c r="CK351" s="130"/>
      <c r="CL351" s="130"/>
      <c r="CM351" s="130"/>
      <c r="CN351" s="130"/>
      <c r="CO351" s="130"/>
      <c r="CP351" s="130"/>
      <c r="CQ351" s="130"/>
      <c r="CR351" s="130"/>
      <c r="CS351" s="130"/>
      <c r="CT351" s="130"/>
      <c r="CU351" s="130"/>
      <c r="CV351" s="130"/>
      <c r="CW351" s="130"/>
      <c r="CX351" s="130"/>
      <c r="CY351" s="130"/>
      <c r="CZ351" s="130"/>
      <c r="DA351" s="130"/>
      <c r="DB351" s="130"/>
      <c r="DC351" s="130"/>
      <c r="DD351" s="130"/>
      <c r="DE351" s="130"/>
      <c r="DF351" s="130"/>
      <c r="DG351" s="130"/>
    </row>
    <row r="352" spans="18:111" x14ac:dyDescent="0.2">
      <c r="R352" s="1"/>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c r="BA352" s="130"/>
      <c r="BB352" s="130"/>
      <c r="BC352" s="130"/>
      <c r="BD352" s="130"/>
      <c r="BE352" s="130"/>
      <c r="BF352" s="130"/>
      <c r="BG352" s="130"/>
      <c r="BH352" s="130"/>
      <c r="BI352" s="130"/>
      <c r="BJ352" s="130"/>
      <c r="BK352" s="130"/>
      <c r="BL352" s="130"/>
      <c r="BM352" s="130"/>
      <c r="BN352" s="130"/>
      <c r="BO352" s="130"/>
      <c r="BP352" s="130"/>
      <c r="BQ352" s="130"/>
      <c r="BR352" s="130"/>
      <c r="BS352" s="130"/>
      <c r="BT352" s="130"/>
      <c r="BU352" s="130"/>
      <c r="BV352" s="130"/>
      <c r="BW352" s="130"/>
      <c r="BX352" s="130"/>
      <c r="BY352" s="130"/>
      <c r="BZ352" s="130"/>
      <c r="CA352" s="130"/>
      <c r="CB352" s="130"/>
      <c r="CC352" s="130"/>
      <c r="CD352" s="130"/>
      <c r="CE352" s="130"/>
      <c r="CF352" s="130"/>
      <c r="CG352" s="130"/>
      <c r="CH352" s="130"/>
      <c r="CI352" s="130"/>
      <c r="CJ352" s="130"/>
      <c r="CK352" s="130"/>
      <c r="CL352" s="130"/>
      <c r="CM352" s="130"/>
      <c r="CN352" s="130"/>
      <c r="CO352" s="130"/>
      <c r="CP352" s="130"/>
      <c r="CQ352" s="130"/>
      <c r="CR352" s="130"/>
      <c r="CS352" s="130"/>
      <c r="CT352" s="130"/>
      <c r="CU352" s="130"/>
      <c r="CV352" s="130"/>
      <c r="CW352" s="130"/>
      <c r="CX352" s="130"/>
      <c r="CY352" s="130"/>
      <c r="CZ352" s="130"/>
      <c r="DA352" s="130"/>
      <c r="DB352" s="130"/>
      <c r="DC352" s="130"/>
      <c r="DD352" s="130"/>
      <c r="DE352" s="130"/>
      <c r="DF352" s="130"/>
      <c r="DG352" s="130"/>
    </row>
    <row r="353" spans="18:111" x14ac:dyDescent="0.2">
      <c r="R353" s="1"/>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c r="BA353" s="130"/>
      <c r="BB353" s="130"/>
      <c r="BC353" s="130"/>
      <c r="BD353" s="130"/>
      <c r="BE353" s="130"/>
      <c r="BF353" s="130"/>
      <c r="BG353" s="130"/>
      <c r="BH353" s="130"/>
      <c r="BI353" s="130"/>
      <c r="BJ353" s="130"/>
      <c r="BK353" s="130"/>
      <c r="BL353" s="130"/>
      <c r="BM353" s="130"/>
      <c r="BN353" s="130"/>
      <c r="BO353" s="130"/>
      <c r="BP353" s="130"/>
      <c r="BQ353" s="130"/>
      <c r="BR353" s="130"/>
      <c r="BS353" s="130"/>
      <c r="BT353" s="130"/>
      <c r="BU353" s="130"/>
      <c r="BV353" s="130"/>
      <c r="BW353" s="130"/>
      <c r="BX353" s="130"/>
      <c r="BY353" s="130"/>
      <c r="BZ353" s="130"/>
      <c r="CA353" s="130"/>
      <c r="CB353" s="130"/>
      <c r="CC353" s="130"/>
      <c r="CD353" s="130"/>
      <c r="CE353" s="130"/>
      <c r="CF353" s="130"/>
      <c r="CG353" s="130"/>
      <c r="CH353" s="130"/>
      <c r="CI353" s="130"/>
      <c r="CJ353" s="130"/>
      <c r="CK353" s="130"/>
      <c r="CL353" s="130"/>
      <c r="CM353" s="130"/>
      <c r="CN353" s="130"/>
      <c r="CO353" s="130"/>
      <c r="CP353" s="130"/>
      <c r="CQ353" s="130"/>
      <c r="CR353" s="130"/>
      <c r="CS353" s="130"/>
      <c r="CT353" s="130"/>
      <c r="CU353" s="130"/>
      <c r="CV353" s="130"/>
      <c r="CW353" s="130"/>
      <c r="CX353" s="130"/>
      <c r="CY353" s="130"/>
      <c r="CZ353" s="130"/>
      <c r="DA353" s="130"/>
      <c r="DB353" s="130"/>
      <c r="DC353" s="130"/>
      <c r="DD353" s="130"/>
      <c r="DE353" s="130"/>
      <c r="DF353" s="130"/>
      <c r="DG353" s="130"/>
    </row>
    <row r="354" spans="18:111" x14ac:dyDescent="0.2">
      <c r="R354" s="1"/>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c r="BA354" s="130"/>
      <c r="BB354" s="130"/>
      <c r="BC354" s="130"/>
      <c r="BD354" s="130"/>
      <c r="BE354" s="130"/>
      <c r="BF354" s="130"/>
      <c r="BG354" s="130"/>
      <c r="BH354" s="130"/>
      <c r="BI354" s="130"/>
      <c r="BJ354" s="130"/>
      <c r="BK354" s="130"/>
      <c r="BL354" s="130"/>
      <c r="BM354" s="130"/>
      <c r="BN354" s="130"/>
      <c r="BO354" s="130"/>
      <c r="BP354" s="130"/>
      <c r="BQ354" s="130"/>
      <c r="BR354" s="130"/>
      <c r="BS354" s="130"/>
      <c r="BT354" s="130"/>
      <c r="BU354" s="130"/>
      <c r="BV354" s="130"/>
      <c r="BW354" s="130"/>
      <c r="BX354" s="130"/>
      <c r="BY354" s="130"/>
      <c r="BZ354" s="130"/>
      <c r="CA354" s="130"/>
      <c r="CB354" s="130"/>
      <c r="CC354" s="130"/>
      <c r="CD354" s="130"/>
      <c r="CE354" s="130"/>
      <c r="CF354" s="130"/>
      <c r="CG354" s="130"/>
      <c r="CH354" s="130"/>
      <c r="CI354" s="130"/>
      <c r="CJ354" s="130"/>
      <c r="CK354" s="130"/>
      <c r="CL354" s="130"/>
      <c r="CM354" s="130"/>
      <c r="CN354" s="130"/>
      <c r="CO354" s="130"/>
      <c r="CP354" s="130"/>
      <c r="CQ354" s="130"/>
      <c r="CR354" s="130"/>
      <c r="CS354" s="130"/>
      <c r="CT354" s="130"/>
      <c r="CU354" s="130"/>
      <c r="CV354" s="130"/>
      <c r="CW354" s="130"/>
      <c r="CX354" s="130"/>
      <c r="CY354" s="130"/>
      <c r="CZ354" s="130"/>
      <c r="DA354" s="130"/>
      <c r="DB354" s="130"/>
      <c r="DC354" s="130"/>
      <c r="DD354" s="130"/>
      <c r="DE354" s="130"/>
      <c r="DF354" s="130"/>
      <c r="DG354" s="130"/>
    </row>
    <row r="355" spans="18:111" x14ac:dyDescent="0.2">
      <c r="R355" s="1"/>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c r="BA355" s="130"/>
      <c r="BB355" s="130"/>
      <c r="BC355" s="130"/>
      <c r="BD355" s="130"/>
      <c r="BE355" s="130"/>
      <c r="BF355" s="130"/>
      <c r="BG355" s="130"/>
      <c r="BH355" s="130"/>
      <c r="BI355" s="130"/>
      <c r="BJ355" s="130"/>
      <c r="BK355" s="130"/>
      <c r="BL355" s="130"/>
      <c r="BM355" s="130"/>
      <c r="BN355" s="130"/>
      <c r="BO355" s="130"/>
      <c r="BP355" s="130"/>
      <c r="BQ355" s="130"/>
      <c r="BR355" s="130"/>
      <c r="BS355" s="130"/>
      <c r="BT355" s="130"/>
      <c r="BU355" s="130"/>
      <c r="BV355" s="130"/>
      <c r="BW355" s="130"/>
      <c r="BX355" s="130"/>
      <c r="BY355" s="130"/>
      <c r="BZ355" s="130"/>
      <c r="CA355" s="130"/>
      <c r="CB355" s="130"/>
      <c r="CC355" s="130"/>
      <c r="CD355" s="130"/>
      <c r="CE355" s="130"/>
      <c r="CF355" s="130"/>
      <c r="CG355" s="130"/>
      <c r="CH355" s="130"/>
      <c r="CI355" s="130"/>
      <c r="CJ355" s="130"/>
      <c r="CK355" s="130"/>
      <c r="CL355" s="130"/>
      <c r="CM355" s="130"/>
      <c r="CN355" s="130"/>
      <c r="CO355" s="130"/>
      <c r="CP355" s="130"/>
      <c r="CQ355" s="130"/>
      <c r="CR355" s="130"/>
      <c r="CS355" s="130"/>
      <c r="CT355" s="130"/>
      <c r="CU355" s="130"/>
      <c r="CV355" s="130"/>
      <c r="CW355" s="130"/>
      <c r="CX355" s="130"/>
      <c r="CY355" s="130"/>
      <c r="CZ355" s="130"/>
      <c r="DA355" s="130"/>
      <c r="DB355" s="130"/>
      <c r="DC355" s="130"/>
      <c r="DD355" s="130"/>
      <c r="DE355" s="130"/>
      <c r="DF355" s="130"/>
      <c r="DG355" s="130"/>
    </row>
    <row r="356" spans="18:111" x14ac:dyDescent="0.2">
      <c r="R356" s="1"/>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c r="BA356" s="130"/>
      <c r="BB356" s="130"/>
      <c r="BC356" s="130"/>
      <c r="BD356" s="130"/>
      <c r="BE356" s="130"/>
      <c r="BF356" s="130"/>
      <c r="BG356" s="130"/>
      <c r="BH356" s="130"/>
      <c r="BI356" s="130"/>
      <c r="BJ356" s="130"/>
      <c r="BK356" s="130"/>
      <c r="BL356" s="130"/>
      <c r="BM356" s="130"/>
      <c r="BN356" s="130"/>
      <c r="BO356" s="130"/>
      <c r="BP356" s="130"/>
      <c r="BQ356" s="130"/>
      <c r="BR356" s="130"/>
      <c r="BS356" s="130"/>
      <c r="BT356" s="130"/>
      <c r="BU356" s="130"/>
      <c r="BV356" s="130"/>
      <c r="BW356" s="130"/>
      <c r="BX356" s="130"/>
      <c r="BY356" s="130"/>
      <c r="BZ356" s="130"/>
      <c r="CA356" s="130"/>
      <c r="CB356" s="130"/>
      <c r="CC356" s="130"/>
      <c r="CD356" s="130"/>
      <c r="CE356" s="130"/>
      <c r="CF356" s="130"/>
      <c r="CG356" s="130"/>
      <c r="CH356" s="130"/>
      <c r="CI356" s="130"/>
      <c r="CJ356" s="130"/>
      <c r="CK356" s="130"/>
      <c r="CL356" s="130"/>
      <c r="CM356" s="130"/>
      <c r="CN356" s="130"/>
      <c r="CO356" s="130"/>
      <c r="CP356" s="130"/>
      <c r="CQ356" s="130"/>
      <c r="CR356" s="130"/>
      <c r="CS356" s="130"/>
      <c r="CT356" s="130"/>
      <c r="CU356" s="130"/>
      <c r="CV356" s="130"/>
      <c r="CW356" s="130"/>
      <c r="CX356" s="130"/>
      <c r="CY356" s="130"/>
      <c r="CZ356" s="130"/>
      <c r="DA356" s="130"/>
      <c r="DB356" s="130"/>
      <c r="DC356" s="130"/>
      <c r="DD356" s="130"/>
      <c r="DE356" s="130"/>
      <c r="DF356" s="130"/>
      <c r="DG356" s="130"/>
    </row>
    <row r="357" spans="18:111" x14ac:dyDescent="0.2">
      <c r="R357" s="1"/>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c r="BA357" s="130"/>
      <c r="BB357" s="130"/>
      <c r="BC357" s="130"/>
      <c r="BD357" s="130"/>
      <c r="BE357" s="130"/>
      <c r="BF357" s="130"/>
      <c r="BG357" s="130"/>
      <c r="BH357" s="130"/>
      <c r="BI357" s="130"/>
      <c r="BJ357" s="130"/>
      <c r="BK357" s="130"/>
      <c r="BL357" s="130"/>
      <c r="BM357" s="130"/>
      <c r="BN357" s="130"/>
      <c r="BO357" s="130"/>
      <c r="BP357" s="130"/>
      <c r="BQ357" s="130"/>
      <c r="BR357" s="130"/>
      <c r="BS357" s="130"/>
      <c r="BT357" s="130"/>
      <c r="BU357" s="130"/>
      <c r="BV357" s="130"/>
      <c r="BW357" s="130"/>
      <c r="BX357" s="130"/>
      <c r="BY357" s="130"/>
      <c r="BZ357" s="130"/>
      <c r="CA357" s="130"/>
      <c r="CB357" s="130"/>
      <c r="CC357" s="130"/>
      <c r="CD357" s="130"/>
      <c r="CE357" s="130"/>
      <c r="CF357" s="130"/>
      <c r="CG357" s="130"/>
      <c r="CH357" s="130"/>
      <c r="CI357" s="130"/>
      <c r="CJ357" s="130"/>
      <c r="CK357" s="130"/>
      <c r="CL357" s="130"/>
      <c r="CM357" s="130"/>
      <c r="CN357" s="130"/>
      <c r="CO357" s="130"/>
      <c r="CP357" s="130"/>
      <c r="CQ357" s="130"/>
      <c r="CR357" s="130"/>
      <c r="CS357" s="130"/>
      <c r="CT357" s="130"/>
      <c r="CU357" s="130"/>
      <c r="CV357" s="130"/>
      <c r="CW357" s="130"/>
      <c r="CX357" s="130"/>
      <c r="CY357" s="130"/>
      <c r="CZ357" s="130"/>
      <c r="DA357" s="130"/>
      <c r="DB357" s="130"/>
      <c r="DC357" s="130"/>
      <c r="DD357" s="130"/>
      <c r="DE357" s="130"/>
      <c r="DF357" s="130"/>
      <c r="DG357" s="130"/>
    </row>
    <row r="358" spans="18:111" x14ac:dyDescent="0.2">
      <c r="R358" s="1"/>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c r="BA358" s="130"/>
      <c r="BB358" s="130"/>
      <c r="BC358" s="130"/>
      <c r="BD358" s="130"/>
      <c r="BE358" s="130"/>
      <c r="BF358" s="130"/>
      <c r="BG358" s="130"/>
      <c r="BH358" s="130"/>
      <c r="BI358" s="130"/>
      <c r="BJ358" s="130"/>
      <c r="BK358" s="130"/>
      <c r="BL358" s="130"/>
      <c r="BM358" s="130"/>
      <c r="BN358" s="130"/>
      <c r="BO358" s="130"/>
      <c r="BP358" s="130"/>
      <c r="BQ358" s="130"/>
      <c r="BR358" s="130"/>
      <c r="BS358" s="130"/>
      <c r="BT358" s="130"/>
      <c r="BU358" s="130"/>
      <c r="BV358" s="130"/>
      <c r="BW358" s="130"/>
      <c r="BX358" s="130"/>
      <c r="BY358" s="130"/>
      <c r="BZ358" s="130"/>
      <c r="CA358" s="130"/>
      <c r="CB358" s="130"/>
      <c r="CC358" s="130"/>
      <c r="CD358" s="130"/>
      <c r="CE358" s="130"/>
      <c r="CF358" s="130"/>
      <c r="CG358" s="130"/>
      <c r="CH358" s="130"/>
      <c r="CI358" s="130"/>
      <c r="CJ358" s="130"/>
      <c r="CK358" s="130"/>
      <c r="CL358" s="130"/>
      <c r="CM358" s="130"/>
      <c r="CN358" s="130"/>
      <c r="CO358" s="130"/>
      <c r="CP358" s="130"/>
      <c r="CQ358" s="130"/>
      <c r="CR358" s="130"/>
      <c r="CS358" s="130"/>
      <c r="CT358" s="130"/>
      <c r="CU358" s="130"/>
      <c r="CV358" s="130"/>
      <c r="CW358" s="130"/>
      <c r="CX358" s="130"/>
      <c r="CY358" s="130"/>
      <c r="CZ358" s="130"/>
      <c r="DA358" s="130"/>
      <c r="DB358" s="130"/>
      <c r="DC358" s="130"/>
      <c r="DD358" s="130"/>
      <c r="DE358" s="130"/>
      <c r="DF358" s="130"/>
      <c r="DG358" s="130"/>
    </row>
    <row r="359" spans="18:111" x14ac:dyDescent="0.2">
      <c r="R359" s="1"/>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c r="BA359" s="130"/>
      <c r="BB359" s="130"/>
      <c r="BC359" s="130"/>
      <c r="BD359" s="130"/>
      <c r="BE359" s="130"/>
      <c r="BF359" s="130"/>
      <c r="BG359" s="130"/>
      <c r="BH359" s="130"/>
      <c r="BI359" s="130"/>
      <c r="BJ359" s="130"/>
      <c r="BK359" s="130"/>
      <c r="BL359" s="130"/>
      <c r="BM359" s="130"/>
      <c r="BN359" s="130"/>
      <c r="BO359" s="130"/>
      <c r="BP359" s="130"/>
      <c r="BQ359" s="130"/>
      <c r="BR359" s="130"/>
      <c r="BS359" s="130"/>
      <c r="BT359" s="130"/>
      <c r="BU359" s="130"/>
      <c r="BV359" s="130"/>
      <c r="BW359" s="130"/>
      <c r="BX359" s="130"/>
      <c r="BY359" s="130"/>
      <c r="BZ359" s="130"/>
      <c r="CA359" s="130"/>
      <c r="CB359" s="130"/>
      <c r="CC359" s="130"/>
      <c r="CD359" s="130"/>
      <c r="CE359" s="130"/>
      <c r="CF359" s="130"/>
      <c r="CG359" s="130"/>
      <c r="CH359" s="130"/>
      <c r="CI359" s="130"/>
      <c r="CJ359" s="130"/>
      <c r="CK359" s="130"/>
      <c r="CL359" s="130"/>
      <c r="CM359" s="130"/>
      <c r="CN359" s="130"/>
      <c r="CO359" s="130"/>
      <c r="CP359" s="130"/>
      <c r="CQ359" s="130"/>
      <c r="CR359" s="130"/>
      <c r="CS359" s="130"/>
      <c r="CT359" s="130"/>
      <c r="CU359" s="130"/>
      <c r="CV359" s="130"/>
      <c r="CW359" s="130"/>
      <c r="CX359" s="130"/>
      <c r="CY359" s="130"/>
      <c r="CZ359" s="130"/>
      <c r="DA359" s="130"/>
      <c r="DB359" s="130"/>
      <c r="DC359" s="130"/>
      <c r="DD359" s="130"/>
      <c r="DE359" s="130"/>
      <c r="DF359" s="130"/>
      <c r="DG359" s="130"/>
    </row>
    <row r="360" spans="18:111" x14ac:dyDescent="0.2">
      <c r="R360" s="1"/>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c r="BA360" s="130"/>
      <c r="BB360" s="130"/>
      <c r="BC360" s="130"/>
      <c r="BD360" s="130"/>
      <c r="BE360" s="130"/>
      <c r="BF360" s="130"/>
      <c r="BG360" s="130"/>
      <c r="BH360" s="130"/>
      <c r="BI360" s="130"/>
      <c r="BJ360" s="130"/>
      <c r="BK360" s="130"/>
      <c r="BL360" s="130"/>
      <c r="BM360" s="130"/>
      <c r="BN360" s="130"/>
      <c r="BO360" s="130"/>
      <c r="BP360" s="130"/>
      <c r="BQ360" s="130"/>
      <c r="BR360" s="130"/>
      <c r="BS360" s="130"/>
      <c r="BT360" s="130"/>
      <c r="BU360" s="130"/>
      <c r="BV360" s="130"/>
      <c r="BW360" s="130"/>
      <c r="BX360" s="130"/>
      <c r="BY360" s="130"/>
      <c r="BZ360" s="130"/>
      <c r="CA360" s="130"/>
      <c r="CB360" s="130"/>
      <c r="CC360" s="130"/>
      <c r="CD360" s="130"/>
      <c r="CE360" s="130"/>
      <c r="CF360" s="130"/>
      <c r="CG360" s="130"/>
      <c r="CH360" s="130"/>
      <c r="CI360" s="130"/>
      <c r="CJ360" s="130"/>
      <c r="CK360" s="130"/>
      <c r="CL360" s="130"/>
      <c r="CM360" s="130"/>
      <c r="CN360" s="130"/>
      <c r="CO360" s="130"/>
      <c r="CP360" s="130"/>
      <c r="CQ360" s="130"/>
      <c r="CR360" s="130"/>
      <c r="CS360" s="130"/>
      <c r="CT360" s="130"/>
      <c r="CU360" s="130"/>
      <c r="CV360" s="130"/>
      <c r="CW360" s="130"/>
      <c r="CX360" s="130"/>
      <c r="CY360" s="130"/>
      <c r="CZ360" s="130"/>
      <c r="DA360" s="130"/>
      <c r="DB360" s="130"/>
      <c r="DC360" s="130"/>
      <c r="DD360" s="130"/>
      <c r="DE360" s="130"/>
      <c r="DF360" s="130"/>
      <c r="DG360" s="130"/>
    </row>
    <row r="361" spans="18:111" x14ac:dyDescent="0.2">
      <c r="R361" s="1"/>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c r="BA361" s="130"/>
      <c r="BB361" s="130"/>
      <c r="BC361" s="130"/>
      <c r="BD361" s="130"/>
      <c r="BE361" s="130"/>
      <c r="BF361" s="130"/>
      <c r="BG361" s="130"/>
      <c r="BH361" s="130"/>
      <c r="BI361" s="130"/>
      <c r="BJ361" s="130"/>
      <c r="BK361" s="130"/>
      <c r="BL361" s="130"/>
      <c r="BM361" s="130"/>
      <c r="BN361" s="130"/>
      <c r="BO361" s="130"/>
      <c r="BP361" s="130"/>
      <c r="BQ361" s="130"/>
      <c r="BR361" s="130"/>
      <c r="BS361" s="130"/>
      <c r="BT361" s="130"/>
      <c r="BU361" s="130"/>
      <c r="BV361" s="130"/>
      <c r="BW361" s="130"/>
      <c r="BX361" s="130"/>
      <c r="BY361" s="130"/>
      <c r="BZ361" s="130"/>
      <c r="CA361" s="130"/>
      <c r="CB361" s="130"/>
      <c r="CC361" s="130"/>
      <c r="CD361" s="130"/>
      <c r="CE361" s="130"/>
      <c r="CF361" s="130"/>
      <c r="CG361" s="130"/>
      <c r="CH361" s="130"/>
      <c r="CI361" s="130"/>
      <c r="CJ361" s="130"/>
      <c r="CK361" s="130"/>
      <c r="CL361" s="130"/>
      <c r="CM361" s="130"/>
      <c r="CN361" s="130"/>
      <c r="CO361" s="130"/>
      <c r="CP361" s="130"/>
      <c r="CQ361" s="130"/>
      <c r="CR361" s="130"/>
      <c r="CS361" s="130"/>
      <c r="CT361" s="130"/>
      <c r="CU361" s="130"/>
      <c r="CV361" s="130"/>
      <c r="CW361" s="130"/>
      <c r="CX361" s="130"/>
      <c r="CY361" s="130"/>
      <c r="CZ361" s="130"/>
      <c r="DA361" s="130"/>
      <c r="DB361" s="130"/>
      <c r="DC361" s="130"/>
      <c r="DD361" s="130"/>
      <c r="DE361" s="130"/>
      <c r="DF361" s="130"/>
      <c r="DG361" s="130"/>
    </row>
    <row r="362" spans="18:111" x14ac:dyDescent="0.2">
      <c r="R362" s="1"/>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c r="BA362" s="130"/>
      <c r="BB362" s="130"/>
      <c r="BC362" s="130"/>
      <c r="BD362" s="130"/>
      <c r="BE362" s="130"/>
      <c r="BF362" s="130"/>
      <c r="BG362" s="130"/>
      <c r="BH362" s="130"/>
      <c r="BI362" s="130"/>
      <c r="BJ362" s="130"/>
      <c r="BK362" s="130"/>
      <c r="BL362" s="130"/>
      <c r="BM362" s="130"/>
      <c r="BN362" s="130"/>
      <c r="BO362" s="130"/>
      <c r="BP362" s="130"/>
      <c r="BQ362" s="130"/>
      <c r="BR362" s="130"/>
      <c r="BS362" s="130"/>
      <c r="BT362" s="130"/>
      <c r="BU362" s="130"/>
      <c r="BV362" s="130"/>
      <c r="BW362" s="130"/>
      <c r="BX362" s="130"/>
      <c r="BY362" s="130"/>
      <c r="BZ362" s="130"/>
      <c r="CA362" s="130"/>
      <c r="CB362" s="130"/>
      <c r="CC362" s="130"/>
      <c r="CD362" s="130"/>
      <c r="CE362" s="130"/>
      <c r="CF362" s="130"/>
      <c r="CG362" s="130"/>
      <c r="CH362" s="130"/>
      <c r="CI362" s="130"/>
      <c r="CJ362" s="130"/>
      <c r="CK362" s="130"/>
      <c r="CL362" s="130"/>
      <c r="CM362" s="130"/>
      <c r="CN362" s="130"/>
      <c r="CO362" s="130"/>
      <c r="CP362" s="130"/>
      <c r="CQ362" s="130"/>
      <c r="CR362" s="130"/>
      <c r="CS362" s="130"/>
      <c r="CT362" s="130"/>
      <c r="CU362" s="130"/>
      <c r="CV362" s="130"/>
      <c r="CW362" s="130"/>
      <c r="CX362" s="130"/>
      <c r="CY362" s="130"/>
      <c r="CZ362" s="130"/>
      <c r="DA362" s="130"/>
      <c r="DB362" s="130"/>
      <c r="DC362" s="130"/>
      <c r="DD362" s="130"/>
      <c r="DE362" s="130"/>
      <c r="DF362" s="130"/>
      <c r="DG362" s="130"/>
    </row>
    <row r="363" spans="18:111" x14ac:dyDescent="0.2">
      <c r="R363" s="1"/>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c r="BA363" s="130"/>
      <c r="BB363" s="130"/>
      <c r="BC363" s="130"/>
      <c r="BD363" s="130"/>
      <c r="BE363" s="130"/>
      <c r="BF363" s="130"/>
      <c r="BG363" s="130"/>
      <c r="BH363" s="130"/>
      <c r="BI363" s="130"/>
      <c r="BJ363" s="130"/>
      <c r="BK363" s="130"/>
      <c r="BL363" s="130"/>
      <c r="BM363" s="130"/>
      <c r="BN363" s="130"/>
      <c r="BO363" s="130"/>
      <c r="BP363" s="130"/>
      <c r="BQ363" s="130"/>
      <c r="BR363" s="130"/>
      <c r="BS363" s="130"/>
      <c r="BT363" s="130"/>
      <c r="BU363" s="130"/>
      <c r="BV363" s="130"/>
      <c r="BW363" s="130"/>
      <c r="BX363" s="130"/>
      <c r="BY363" s="130"/>
      <c r="BZ363" s="130"/>
      <c r="CA363" s="130"/>
      <c r="CB363" s="130"/>
      <c r="CC363" s="130"/>
      <c r="CD363" s="130"/>
      <c r="CE363" s="130"/>
      <c r="CF363" s="130"/>
      <c r="CG363" s="130"/>
      <c r="CH363" s="130"/>
      <c r="CI363" s="130"/>
      <c r="CJ363" s="130"/>
      <c r="CK363" s="130"/>
      <c r="CL363" s="130"/>
      <c r="CM363" s="130"/>
      <c r="CN363" s="130"/>
      <c r="CO363" s="130"/>
      <c r="CP363" s="130"/>
      <c r="CQ363" s="130"/>
      <c r="CR363" s="130"/>
      <c r="CS363" s="130"/>
      <c r="CT363" s="130"/>
      <c r="CU363" s="130"/>
      <c r="CV363" s="130"/>
      <c r="CW363" s="130"/>
      <c r="CX363" s="130"/>
      <c r="CY363" s="130"/>
      <c r="CZ363" s="130"/>
      <c r="DA363" s="130"/>
      <c r="DB363" s="130"/>
      <c r="DC363" s="130"/>
      <c r="DD363" s="130"/>
      <c r="DE363" s="130"/>
      <c r="DF363" s="130"/>
      <c r="DG363" s="130"/>
    </row>
    <row r="364" spans="18:111" x14ac:dyDescent="0.2">
      <c r="R364" s="1"/>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c r="BA364" s="130"/>
      <c r="BB364" s="130"/>
      <c r="BC364" s="130"/>
      <c r="BD364" s="130"/>
      <c r="BE364" s="130"/>
      <c r="BF364" s="130"/>
      <c r="BG364" s="130"/>
      <c r="BH364" s="130"/>
      <c r="BI364" s="130"/>
      <c r="BJ364" s="130"/>
      <c r="BK364" s="130"/>
      <c r="BL364" s="130"/>
      <c r="BM364" s="130"/>
      <c r="BN364" s="130"/>
      <c r="BO364" s="130"/>
      <c r="BP364" s="130"/>
      <c r="BQ364" s="130"/>
      <c r="BR364" s="130"/>
      <c r="BS364" s="130"/>
      <c r="BT364" s="130"/>
      <c r="BU364" s="130"/>
      <c r="BV364" s="130"/>
      <c r="BW364" s="130"/>
      <c r="BX364" s="130"/>
      <c r="BY364" s="130"/>
      <c r="BZ364" s="130"/>
      <c r="CA364" s="130"/>
      <c r="CB364" s="130"/>
      <c r="CC364" s="130"/>
      <c r="CD364" s="130"/>
      <c r="CE364" s="130"/>
      <c r="CF364" s="130"/>
      <c r="CG364" s="130"/>
      <c r="CH364" s="130"/>
      <c r="CI364" s="130"/>
      <c r="CJ364" s="130"/>
      <c r="CK364" s="130"/>
      <c r="CL364" s="130"/>
      <c r="CM364" s="130"/>
      <c r="CN364" s="130"/>
      <c r="CO364" s="130"/>
      <c r="CP364" s="130"/>
      <c r="CQ364" s="130"/>
      <c r="CR364" s="130"/>
      <c r="CS364" s="130"/>
      <c r="CT364" s="130"/>
      <c r="CU364" s="130"/>
      <c r="CV364" s="130"/>
      <c r="CW364" s="130"/>
      <c r="CX364" s="130"/>
      <c r="CY364" s="130"/>
      <c r="CZ364" s="130"/>
      <c r="DA364" s="130"/>
      <c r="DB364" s="130"/>
      <c r="DC364" s="130"/>
      <c r="DD364" s="130"/>
      <c r="DE364" s="130"/>
      <c r="DF364" s="130"/>
      <c r="DG364" s="130"/>
    </row>
    <row r="365" spans="18:111" x14ac:dyDescent="0.2">
      <c r="R365" s="1"/>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c r="BA365" s="130"/>
      <c r="BB365" s="130"/>
      <c r="BC365" s="130"/>
      <c r="BD365" s="130"/>
      <c r="BE365" s="130"/>
      <c r="BF365" s="130"/>
      <c r="BG365" s="130"/>
      <c r="BH365" s="130"/>
      <c r="BI365" s="130"/>
      <c r="BJ365" s="130"/>
      <c r="BK365" s="130"/>
      <c r="BL365" s="130"/>
      <c r="BM365" s="130"/>
      <c r="BN365" s="130"/>
      <c r="BO365" s="130"/>
      <c r="BP365" s="130"/>
      <c r="BQ365" s="130"/>
      <c r="BR365" s="130"/>
      <c r="BS365" s="130"/>
      <c r="BT365" s="130"/>
      <c r="BU365" s="130"/>
      <c r="BV365" s="130"/>
      <c r="BW365" s="130"/>
      <c r="BX365" s="130"/>
      <c r="BY365" s="130"/>
      <c r="BZ365" s="130"/>
      <c r="CA365" s="130"/>
      <c r="CB365" s="130"/>
      <c r="CC365" s="130"/>
      <c r="CD365" s="130"/>
      <c r="CE365" s="130"/>
      <c r="CF365" s="130"/>
      <c r="CG365" s="130"/>
      <c r="CH365" s="130"/>
      <c r="CI365" s="130"/>
      <c r="CJ365" s="130"/>
      <c r="CK365" s="130"/>
      <c r="CL365" s="130"/>
      <c r="CM365" s="130"/>
      <c r="CN365" s="130"/>
      <c r="CO365" s="130"/>
      <c r="CP365" s="130"/>
      <c r="CQ365" s="130"/>
      <c r="CR365" s="130"/>
      <c r="CS365" s="130"/>
      <c r="CT365" s="130"/>
      <c r="CU365" s="130"/>
      <c r="CV365" s="130"/>
      <c r="CW365" s="130"/>
      <c r="CX365" s="130"/>
      <c r="CY365" s="130"/>
      <c r="CZ365" s="130"/>
      <c r="DA365" s="130"/>
      <c r="DB365" s="130"/>
      <c r="DC365" s="130"/>
      <c r="DD365" s="130"/>
      <c r="DE365" s="130"/>
      <c r="DF365" s="130"/>
      <c r="DG365" s="130"/>
    </row>
    <row r="366" spans="18:111" x14ac:dyDescent="0.2">
      <c r="R366" s="1"/>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c r="BA366" s="130"/>
      <c r="BB366" s="130"/>
      <c r="BC366" s="130"/>
      <c r="BD366" s="130"/>
      <c r="BE366" s="130"/>
      <c r="BF366" s="130"/>
      <c r="BG366" s="130"/>
      <c r="BH366" s="130"/>
      <c r="BI366" s="130"/>
      <c r="BJ366" s="130"/>
      <c r="BK366" s="130"/>
      <c r="BL366" s="130"/>
      <c r="BM366" s="130"/>
      <c r="BN366" s="130"/>
      <c r="BO366" s="130"/>
      <c r="BP366" s="130"/>
      <c r="BQ366" s="130"/>
      <c r="BR366" s="130"/>
      <c r="BS366" s="130"/>
      <c r="BT366" s="130"/>
      <c r="BU366" s="130"/>
      <c r="BV366" s="130"/>
      <c r="BW366" s="130"/>
      <c r="BX366" s="130"/>
      <c r="BY366" s="130"/>
      <c r="BZ366" s="130"/>
      <c r="CA366" s="130"/>
      <c r="CB366" s="130"/>
      <c r="CC366" s="130"/>
      <c r="CD366" s="130"/>
      <c r="CE366" s="130"/>
      <c r="CF366" s="130"/>
      <c r="CG366" s="130"/>
      <c r="CH366" s="130"/>
      <c r="CI366" s="130"/>
      <c r="CJ366" s="130"/>
      <c r="CK366" s="130"/>
      <c r="CL366" s="130"/>
      <c r="CM366" s="130"/>
      <c r="CN366" s="130"/>
      <c r="CO366" s="130"/>
      <c r="CP366" s="130"/>
      <c r="CQ366" s="130"/>
      <c r="CR366" s="130"/>
      <c r="CS366" s="130"/>
      <c r="CT366" s="130"/>
      <c r="CU366" s="130"/>
      <c r="CV366" s="130"/>
      <c r="CW366" s="130"/>
      <c r="CX366" s="130"/>
      <c r="CY366" s="130"/>
      <c r="CZ366" s="130"/>
      <c r="DA366" s="130"/>
      <c r="DB366" s="130"/>
      <c r="DC366" s="130"/>
      <c r="DD366" s="130"/>
      <c r="DE366" s="130"/>
      <c r="DF366" s="130"/>
      <c r="DG366" s="130"/>
    </row>
    <row r="367" spans="18:111" x14ac:dyDescent="0.2">
      <c r="R367" s="1"/>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c r="BA367" s="130"/>
      <c r="BB367" s="130"/>
      <c r="BC367" s="130"/>
      <c r="BD367" s="130"/>
      <c r="BE367" s="130"/>
      <c r="BF367" s="130"/>
      <c r="BG367" s="130"/>
      <c r="BH367" s="130"/>
      <c r="BI367" s="130"/>
      <c r="BJ367" s="130"/>
      <c r="BK367" s="130"/>
      <c r="BL367" s="130"/>
      <c r="BM367" s="130"/>
      <c r="BN367" s="130"/>
      <c r="BO367" s="130"/>
      <c r="BP367" s="130"/>
      <c r="BQ367" s="130"/>
      <c r="BR367" s="130"/>
      <c r="BS367" s="130"/>
      <c r="BT367" s="130"/>
      <c r="BU367" s="130"/>
      <c r="BV367" s="130"/>
      <c r="BW367" s="130"/>
      <c r="BX367" s="130"/>
      <c r="BY367" s="130"/>
      <c r="BZ367" s="130"/>
      <c r="CA367" s="130"/>
      <c r="CB367" s="130"/>
      <c r="CC367" s="130"/>
      <c r="CD367" s="130"/>
      <c r="CE367" s="130"/>
      <c r="CF367" s="130"/>
      <c r="CG367" s="130"/>
      <c r="CH367" s="130"/>
      <c r="CI367" s="130"/>
      <c r="CJ367" s="130"/>
      <c r="CK367" s="130"/>
      <c r="CL367" s="130"/>
      <c r="CM367" s="130"/>
      <c r="CN367" s="130"/>
      <c r="CO367" s="130"/>
      <c r="CP367" s="130"/>
      <c r="CQ367" s="130"/>
      <c r="CR367" s="130"/>
      <c r="CS367" s="130"/>
      <c r="CT367" s="130"/>
      <c r="CU367" s="130"/>
      <c r="CV367" s="130"/>
      <c r="CW367" s="130"/>
      <c r="CX367" s="130"/>
      <c r="CY367" s="130"/>
      <c r="CZ367" s="130"/>
      <c r="DA367" s="130"/>
      <c r="DB367" s="130"/>
      <c r="DC367" s="130"/>
      <c r="DD367" s="130"/>
      <c r="DE367" s="130"/>
      <c r="DF367" s="130"/>
      <c r="DG367" s="130"/>
    </row>
    <row r="368" spans="18:111" x14ac:dyDescent="0.2">
      <c r="R368" s="1"/>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c r="BA368" s="130"/>
      <c r="BB368" s="130"/>
      <c r="BC368" s="130"/>
      <c r="BD368" s="130"/>
      <c r="BE368" s="130"/>
      <c r="BF368" s="130"/>
      <c r="BG368" s="130"/>
      <c r="BH368" s="130"/>
      <c r="BI368" s="130"/>
      <c r="BJ368" s="130"/>
      <c r="BK368" s="130"/>
      <c r="BL368" s="130"/>
      <c r="BM368" s="130"/>
      <c r="BN368" s="130"/>
      <c r="BO368" s="130"/>
      <c r="BP368" s="130"/>
      <c r="BQ368" s="130"/>
      <c r="BR368" s="130"/>
      <c r="BS368" s="130"/>
      <c r="BT368" s="130"/>
      <c r="BU368" s="130"/>
      <c r="BV368" s="130"/>
      <c r="BW368" s="130"/>
      <c r="BX368" s="130"/>
      <c r="BY368" s="130"/>
      <c r="BZ368" s="130"/>
      <c r="CA368" s="130"/>
      <c r="CB368" s="130"/>
      <c r="CC368" s="130"/>
      <c r="CD368" s="130"/>
      <c r="CE368" s="130"/>
      <c r="CF368" s="130"/>
      <c r="CG368" s="130"/>
      <c r="CH368" s="130"/>
      <c r="CI368" s="130"/>
      <c r="CJ368" s="130"/>
      <c r="CK368" s="130"/>
      <c r="CL368" s="130"/>
      <c r="CM368" s="130"/>
      <c r="CN368" s="130"/>
      <c r="CO368" s="130"/>
      <c r="CP368" s="130"/>
      <c r="CQ368" s="130"/>
      <c r="CR368" s="130"/>
      <c r="CS368" s="130"/>
      <c r="CT368" s="130"/>
      <c r="CU368" s="130"/>
      <c r="CV368" s="130"/>
      <c r="CW368" s="130"/>
      <c r="CX368" s="130"/>
      <c r="CY368" s="130"/>
      <c r="CZ368" s="130"/>
      <c r="DA368" s="130"/>
      <c r="DB368" s="130"/>
      <c r="DC368" s="130"/>
      <c r="DD368" s="130"/>
      <c r="DE368" s="130"/>
      <c r="DF368" s="130"/>
      <c r="DG368" s="130"/>
    </row>
    <row r="369" spans="18:111" x14ac:dyDescent="0.2">
      <c r="R369" s="1"/>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c r="BA369" s="130"/>
      <c r="BB369" s="130"/>
      <c r="BC369" s="130"/>
      <c r="BD369" s="130"/>
      <c r="BE369" s="130"/>
      <c r="BF369" s="130"/>
      <c r="BG369" s="130"/>
      <c r="BH369" s="130"/>
      <c r="BI369" s="130"/>
      <c r="BJ369" s="130"/>
      <c r="BK369" s="130"/>
      <c r="BL369" s="130"/>
      <c r="BM369" s="130"/>
      <c r="BN369" s="130"/>
      <c r="BO369" s="130"/>
      <c r="BP369" s="130"/>
      <c r="BQ369" s="130"/>
      <c r="BR369" s="130"/>
      <c r="BS369" s="130"/>
      <c r="BT369" s="130"/>
      <c r="BU369" s="130"/>
      <c r="BV369" s="130"/>
      <c r="BW369" s="130"/>
      <c r="BX369" s="130"/>
      <c r="BY369" s="130"/>
      <c r="BZ369" s="130"/>
      <c r="CA369" s="130"/>
      <c r="CB369" s="130"/>
      <c r="CC369" s="130"/>
      <c r="CD369" s="130"/>
      <c r="CE369" s="130"/>
      <c r="CF369" s="130"/>
      <c r="CG369" s="130"/>
      <c r="CH369" s="130"/>
      <c r="CI369" s="130"/>
      <c r="CJ369" s="130"/>
      <c r="CK369" s="130"/>
      <c r="CL369" s="130"/>
      <c r="CM369" s="130"/>
      <c r="CN369" s="130"/>
      <c r="CO369" s="130"/>
      <c r="CP369" s="130"/>
      <c r="CQ369" s="130"/>
      <c r="CR369" s="130"/>
      <c r="CS369" s="130"/>
      <c r="CT369" s="130"/>
      <c r="CU369" s="130"/>
      <c r="CV369" s="130"/>
      <c r="CW369" s="130"/>
      <c r="CX369" s="130"/>
      <c r="CY369" s="130"/>
      <c r="CZ369" s="130"/>
      <c r="DA369" s="130"/>
      <c r="DB369" s="130"/>
      <c r="DC369" s="130"/>
      <c r="DD369" s="130"/>
      <c r="DE369" s="130"/>
      <c r="DF369" s="130"/>
      <c r="DG369" s="130"/>
    </row>
    <row r="370" spans="18:111" x14ac:dyDescent="0.2">
      <c r="R370" s="1"/>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c r="BA370" s="130"/>
      <c r="BB370" s="130"/>
      <c r="BC370" s="130"/>
      <c r="BD370" s="130"/>
      <c r="BE370" s="130"/>
      <c r="BF370" s="130"/>
      <c r="BG370" s="130"/>
      <c r="BH370" s="130"/>
      <c r="BI370" s="130"/>
      <c r="BJ370" s="130"/>
      <c r="BK370" s="130"/>
      <c r="BL370" s="130"/>
      <c r="BM370" s="130"/>
      <c r="BN370" s="130"/>
      <c r="BO370" s="130"/>
      <c r="BP370" s="130"/>
      <c r="BQ370" s="130"/>
      <c r="BR370" s="130"/>
      <c r="BS370" s="130"/>
      <c r="BT370" s="130"/>
      <c r="BU370" s="130"/>
      <c r="BV370" s="130"/>
      <c r="BW370" s="130"/>
      <c r="BX370" s="130"/>
      <c r="BY370" s="130"/>
      <c r="BZ370" s="130"/>
      <c r="CA370" s="130"/>
      <c r="CB370" s="130"/>
      <c r="CC370" s="130"/>
      <c r="CD370" s="130"/>
      <c r="CE370" s="130"/>
      <c r="CF370" s="130"/>
      <c r="CG370" s="130"/>
      <c r="CH370" s="130"/>
      <c r="CI370" s="130"/>
      <c r="CJ370" s="130"/>
      <c r="CK370" s="130"/>
      <c r="CL370" s="130"/>
      <c r="CM370" s="130"/>
      <c r="CN370" s="130"/>
      <c r="CO370" s="130"/>
      <c r="CP370" s="130"/>
      <c r="CQ370" s="130"/>
      <c r="CR370" s="130"/>
      <c r="CS370" s="130"/>
      <c r="CT370" s="130"/>
      <c r="CU370" s="130"/>
      <c r="CV370" s="130"/>
      <c r="CW370" s="130"/>
      <c r="CX370" s="130"/>
      <c r="CY370" s="130"/>
      <c r="CZ370" s="130"/>
      <c r="DA370" s="130"/>
      <c r="DB370" s="130"/>
      <c r="DC370" s="130"/>
      <c r="DD370" s="130"/>
      <c r="DE370" s="130"/>
      <c r="DF370" s="130"/>
      <c r="DG370" s="130"/>
    </row>
    <row r="371" spans="18:111" x14ac:dyDescent="0.2">
      <c r="R371" s="1"/>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row>
    <row r="372" spans="18:111" x14ac:dyDescent="0.2">
      <c r="R372" s="1"/>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c r="BA372" s="130"/>
      <c r="BB372" s="130"/>
      <c r="BC372" s="130"/>
      <c r="BD372" s="130"/>
      <c r="BE372" s="130"/>
      <c r="BF372" s="130"/>
      <c r="BG372" s="130"/>
      <c r="BH372" s="130"/>
      <c r="BI372" s="130"/>
      <c r="BJ372" s="130"/>
      <c r="BK372" s="130"/>
      <c r="BL372" s="130"/>
      <c r="BM372" s="130"/>
      <c r="BN372" s="130"/>
      <c r="BO372" s="130"/>
      <c r="BP372" s="130"/>
      <c r="BQ372" s="130"/>
      <c r="BR372" s="130"/>
      <c r="BS372" s="130"/>
      <c r="BT372" s="130"/>
      <c r="BU372" s="130"/>
      <c r="BV372" s="130"/>
      <c r="BW372" s="130"/>
      <c r="BX372" s="130"/>
      <c r="BY372" s="130"/>
      <c r="BZ372" s="130"/>
      <c r="CA372" s="130"/>
      <c r="CB372" s="130"/>
      <c r="CC372" s="130"/>
      <c r="CD372" s="130"/>
      <c r="CE372" s="130"/>
      <c r="CF372" s="130"/>
      <c r="CG372" s="130"/>
      <c r="CH372" s="130"/>
      <c r="CI372" s="130"/>
      <c r="CJ372" s="130"/>
      <c r="CK372" s="130"/>
      <c r="CL372" s="130"/>
      <c r="CM372" s="130"/>
      <c r="CN372" s="130"/>
      <c r="CO372" s="130"/>
      <c r="CP372" s="130"/>
      <c r="CQ372" s="130"/>
      <c r="CR372" s="130"/>
      <c r="CS372" s="130"/>
      <c r="CT372" s="130"/>
      <c r="CU372" s="130"/>
      <c r="CV372" s="130"/>
      <c r="CW372" s="130"/>
      <c r="CX372" s="130"/>
      <c r="CY372" s="130"/>
      <c r="CZ372" s="130"/>
      <c r="DA372" s="130"/>
      <c r="DB372" s="130"/>
      <c r="DC372" s="130"/>
      <c r="DD372" s="130"/>
      <c r="DE372" s="130"/>
      <c r="DF372" s="130"/>
      <c r="DG372" s="130"/>
    </row>
    <row r="373" spans="18:111" x14ac:dyDescent="0.2">
      <c r="R373" s="1"/>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c r="BA373" s="130"/>
      <c r="BB373" s="130"/>
      <c r="BC373" s="130"/>
      <c r="BD373" s="130"/>
      <c r="BE373" s="130"/>
      <c r="BF373" s="130"/>
      <c r="BG373" s="130"/>
      <c r="BH373" s="130"/>
      <c r="BI373" s="130"/>
      <c r="BJ373" s="130"/>
      <c r="BK373" s="130"/>
      <c r="BL373" s="130"/>
      <c r="BM373" s="130"/>
      <c r="BN373" s="130"/>
      <c r="BO373" s="130"/>
      <c r="BP373" s="130"/>
      <c r="BQ373" s="130"/>
      <c r="BR373" s="130"/>
      <c r="BS373" s="130"/>
      <c r="BT373" s="130"/>
      <c r="BU373" s="130"/>
      <c r="BV373" s="130"/>
      <c r="BW373" s="130"/>
      <c r="BX373" s="130"/>
      <c r="BY373" s="130"/>
      <c r="BZ373" s="130"/>
      <c r="CA373" s="130"/>
      <c r="CB373" s="130"/>
      <c r="CC373" s="130"/>
      <c r="CD373" s="130"/>
      <c r="CE373" s="130"/>
      <c r="CF373" s="130"/>
      <c r="CG373" s="130"/>
      <c r="CH373" s="130"/>
      <c r="CI373" s="130"/>
      <c r="CJ373" s="130"/>
      <c r="CK373" s="130"/>
      <c r="CL373" s="130"/>
      <c r="CM373" s="130"/>
      <c r="CN373" s="130"/>
      <c r="CO373" s="130"/>
      <c r="CP373" s="130"/>
      <c r="CQ373" s="130"/>
      <c r="CR373" s="130"/>
      <c r="CS373" s="130"/>
      <c r="CT373" s="130"/>
      <c r="CU373" s="130"/>
      <c r="CV373" s="130"/>
      <c r="CW373" s="130"/>
      <c r="CX373" s="130"/>
      <c r="CY373" s="130"/>
      <c r="CZ373" s="130"/>
      <c r="DA373" s="130"/>
      <c r="DB373" s="130"/>
      <c r="DC373" s="130"/>
      <c r="DD373" s="130"/>
      <c r="DE373" s="130"/>
      <c r="DF373" s="130"/>
      <c r="DG373" s="130"/>
    </row>
    <row r="374" spans="18:111" x14ac:dyDescent="0.2">
      <c r="R374" s="1"/>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c r="BA374" s="130"/>
      <c r="BB374" s="130"/>
      <c r="BC374" s="130"/>
      <c r="BD374" s="130"/>
      <c r="BE374" s="130"/>
      <c r="BF374" s="130"/>
      <c r="BG374" s="130"/>
      <c r="BH374" s="130"/>
      <c r="BI374" s="130"/>
      <c r="BJ374" s="130"/>
      <c r="BK374" s="130"/>
      <c r="BL374" s="130"/>
      <c r="BM374" s="130"/>
      <c r="BN374" s="130"/>
      <c r="BO374" s="130"/>
      <c r="BP374" s="130"/>
      <c r="BQ374" s="130"/>
      <c r="BR374" s="130"/>
      <c r="BS374" s="130"/>
      <c r="BT374" s="130"/>
      <c r="BU374" s="130"/>
      <c r="BV374" s="130"/>
      <c r="BW374" s="130"/>
      <c r="BX374" s="130"/>
      <c r="BY374" s="130"/>
      <c r="BZ374" s="130"/>
      <c r="CA374" s="130"/>
      <c r="CB374" s="130"/>
      <c r="CC374" s="130"/>
      <c r="CD374" s="130"/>
      <c r="CE374" s="130"/>
      <c r="CF374" s="130"/>
      <c r="CG374" s="130"/>
      <c r="CH374" s="130"/>
      <c r="CI374" s="130"/>
      <c r="CJ374" s="130"/>
      <c r="CK374" s="130"/>
      <c r="CL374" s="130"/>
      <c r="CM374" s="130"/>
      <c r="CN374" s="130"/>
      <c r="CO374" s="130"/>
      <c r="CP374" s="130"/>
      <c r="CQ374" s="130"/>
      <c r="CR374" s="130"/>
      <c r="CS374" s="130"/>
      <c r="CT374" s="130"/>
      <c r="CU374" s="130"/>
      <c r="CV374" s="130"/>
      <c r="CW374" s="130"/>
      <c r="CX374" s="130"/>
      <c r="CY374" s="130"/>
      <c r="CZ374" s="130"/>
      <c r="DA374" s="130"/>
      <c r="DB374" s="130"/>
      <c r="DC374" s="130"/>
      <c r="DD374" s="130"/>
      <c r="DE374" s="130"/>
      <c r="DF374" s="130"/>
      <c r="DG374" s="130"/>
    </row>
    <row r="375" spans="18:111" x14ac:dyDescent="0.2">
      <c r="R375" s="1"/>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c r="BA375" s="130"/>
      <c r="BB375" s="130"/>
      <c r="BC375" s="130"/>
      <c r="BD375" s="130"/>
      <c r="BE375" s="130"/>
      <c r="BF375" s="130"/>
      <c r="BG375" s="130"/>
      <c r="BH375" s="130"/>
      <c r="BI375" s="130"/>
      <c r="BJ375" s="130"/>
      <c r="BK375" s="130"/>
      <c r="BL375" s="130"/>
      <c r="BM375" s="130"/>
      <c r="BN375" s="130"/>
      <c r="BO375" s="130"/>
      <c r="BP375" s="130"/>
      <c r="BQ375" s="130"/>
      <c r="BR375" s="130"/>
      <c r="BS375" s="130"/>
      <c r="BT375" s="130"/>
      <c r="BU375" s="130"/>
      <c r="BV375" s="130"/>
      <c r="BW375" s="130"/>
      <c r="BX375" s="130"/>
      <c r="BY375" s="130"/>
      <c r="BZ375" s="130"/>
      <c r="CA375" s="130"/>
      <c r="CB375" s="130"/>
      <c r="CC375" s="130"/>
      <c r="CD375" s="130"/>
      <c r="CE375" s="130"/>
      <c r="CF375" s="130"/>
      <c r="CG375" s="130"/>
      <c r="CH375" s="130"/>
      <c r="CI375" s="130"/>
      <c r="CJ375" s="130"/>
      <c r="CK375" s="130"/>
      <c r="CL375" s="130"/>
      <c r="CM375" s="130"/>
      <c r="CN375" s="130"/>
      <c r="CO375" s="130"/>
      <c r="CP375" s="130"/>
      <c r="CQ375" s="130"/>
      <c r="CR375" s="130"/>
      <c r="CS375" s="130"/>
      <c r="CT375" s="130"/>
      <c r="CU375" s="130"/>
      <c r="CV375" s="130"/>
      <c r="CW375" s="130"/>
      <c r="CX375" s="130"/>
      <c r="CY375" s="130"/>
      <c r="CZ375" s="130"/>
      <c r="DA375" s="130"/>
      <c r="DB375" s="130"/>
      <c r="DC375" s="130"/>
      <c r="DD375" s="130"/>
      <c r="DE375" s="130"/>
      <c r="DF375" s="130"/>
      <c r="DG375" s="130"/>
    </row>
    <row r="376" spans="18:111" x14ac:dyDescent="0.2">
      <c r="R376" s="1"/>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c r="BA376" s="130"/>
      <c r="BB376" s="130"/>
      <c r="BC376" s="130"/>
      <c r="BD376" s="130"/>
      <c r="BE376" s="130"/>
      <c r="BF376" s="130"/>
      <c r="BG376" s="130"/>
      <c r="BH376" s="130"/>
      <c r="BI376" s="130"/>
      <c r="BJ376" s="130"/>
      <c r="BK376" s="130"/>
      <c r="BL376" s="130"/>
      <c r="BM376" s="130"/>
      <c r="BN376" s="130"/>
      <c r="BO376" s="130"/>
      <c r="BP376" s="130"/>
      <c r="BQ376" s="130"/>
      <c r="BR376" s="130"/>
      <c r="BS376" s="130"/>
      <c r="BT376" s="130"/>
      <c r="BU376" s="130"/>
      <c r="BV376" s="130"/>
      <c r="BW376" s="130"/>
      <c r="BX376" s="130"/>
      <c r="BY376" s="130"/>
      <c r="BZ376" s="130"/>
      <c r="CA376" s="130"/>
      <c r="CB376" s="130"/>
      <c r="CC376" s="130"/>
      <c r="CD376" s="130"/>
      <c r="CE376" s="130"/>
      <c r="CF376" s="130"/>
      <c r="CG376" s="130"/>
      <c r="CH376" s="130"/>
      <c r="CI376" s="130"/>
      <c r="CJ376" s="130"/>
      <c r="CK376" s="130"/>
      <c r="CL376" s="130"/>
      <c r="CM376" s="130"/>
      <c r="CN376" s="130"/>
      <c r="CO376" s="130"/>
      <c r="CP376" s="130"/>
      <c r="CQ376" s="130"/>
      <c r="CR376" s="130"/>
      <c r="CS376" s="130"/>
      <c r="CT376" s="130"/>
      <c r="CU376" s="130"/>
      <c r="CV376" s="130"/>
      <c r="CW376" s="130"/>
      <c r="CX376" s="130"/>
      <c r="CY376" s="130"/>
      <c r="CZ376" s="130"/>
      <c r="DA376" s="130"/>
      <c r="DB376" s="130"/>
      <c r="DC376" s="130"/>
      <c r="DD376" s="130"/>
      <c r="DE376" s="130"/>
      <c r="DF376" s="130"/>
      <c r="DG376" s="130"/>
    </row>
    <row r="377" spans="18:111" x14ac:dyDescent="0.2">
      <c r="R377" s="1"/>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c r="BA377" s="130"/>
      <c r="BB377" s="130"/>
      <c r="BC377" s="130"/>
      <c r="BD377" s="130"/>
      <c r="BE377" s="130"/>
      <c r="BF377" s="130"/>
      <c r="BG377" s="130"/>
      <c r="BH377" s="130"/>
      <c r="BI377" s="130"/>
      <c r="BJ377" s="130"/>
      <c r="BK377" s="130"/>
      <c r="BL377" s="130"/>
      <c r="BM377" s="130"/>
      <c r="BN377" s="130"/>
      <c r="BO377" s="130"/>
      <c r="BP377" s="130"/>
      <c r="BQ377" s="130"/>
      <c r="BR377" s="130"/>
      <c r="BS377" s="130"/>
      <c r="BT377" s="130"/>
      <c r="BU377" s="130"/>
      <c r="BV377" s="130"/>
      <c r="BW377" s="130"/>
      <c r="BX377" s="130"/>
      <c r="BY377" s="130"/>
      <c r="BZ377" s="130"/>
      <c r="CA377" s="130"/>
      <c r="CB377" s="130"/>
      <c r="CC377" s="130"/>
      <c r="CD377" s="130"/>
      <c r="CE377" s="130"/>
      <c r="CF377" s="130"/>
      <c r="CG377" s="130"/>
      <c r="CH377" s="130"/>
      <c r="CI377" s="130"/>
      <c r="CJ377" s="130"/>
      <c r="CK377" s="130"/>
      <c r="CL377" s="130"/>
      <c r="CM377" s="130"/>
      <c r="CN377" s="130"/>
      <c r="CO377" s="130"/>
      <c r="CP377" s="130"/>
      <c r="CQ377" s="130"/>
      <c r="CR377" s="130"/>
      <c r="CS377" s="130"/>
      <c r="CT377" s="130"/>
      <c r="CU377" s="130"/>
      <c r="CV377" s="130"/>
      <c r="CW377" s="130"/>
      <c r="CX377" s="130"/>
      <c r="CY377" s="130"/>
      <c r="CZ377" s="130"/>
      <c r="DA377" s="130"/>
      <c r="DB377" s="130"/>
      <c r="DC377" s="130"/>
      <c r="DD377" s="130"/>
      <c r="DE377" s="130"/>
      <c r="DF377" s="130"/>
      <c r="DG377" s="130"/>
    </row>
    <row r="378" spans="18:111" x14ac:dyDescent="0.2">
      <c r="R378" s="1"/>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c r="BA378" s="130"/>
      <c r="BB378" s="130"/>
      <c r="BC378" s="130"/>
      <c r="BD378" s="130"/>
      <c r="BE378" s="130"/>
      <c r="BF378" s="130"/>
      <c r="BG378" s="130"/>
      <c r="BH378" s="130"/>
      <c r="BI378" s="130"/>
      <c r="BJ378" s="130"/>
      <c r="BK378" s="130"/>
      <c r="BL378" s="130"/>
      <c r="BM378" s="130"/>
      <c r="BN378" s="130"/>
      <c r="BO378" s="130"/>
      <c r="BP378" s="130"/>
      <c r="BQ378" s="130"/>
      <c r="BR378" s="130"/>
      <c r="BS378" s="130"/>
      <c r="BT378" s="130"/>
      <c r="BU378" s="130"/>
      <c r="BV378" s="130"/>
      <c r="BW378" s="130"/>
      <c r="BX378" s="130"/>
      <c r="BY378" s="130"/>
      <c r="BZ378" s="130"/>
      <c r="CA378" s="130"/>
      <c r="CB378" s="130"/>
      <c r="CC378" s="130"/>
      <c r="CD378" s="130"/>
      <c r="CE378" s="130"/>
      <c r="CF378" s="130"/>
      <c r="CG378" s="130"/>
      <c r="CH378" s="130"/>
      <c r="CI378" s="130"/>
      <c r="CJ378" s="130"/>
      <c r="CK378" s="130"/>
      <c r="CL378" s="130"/>
      <c r="CM378" s="130"/>
      <c r="CN378" s="130"/>
      <c r="CO378" s="130"/>
      <c r="CP378" s="130"/>
      <c r="CQ378" s="130"/>
      <c r="CR378" s="130"/>
      <c r="CS378" s="130"/>
      <c r="CT378" s="130"/>
      <c r="CU378" s="130"/>
      <c r="CV378" s="130"/>
      <c r="CW378" s="130"/>
      <c r="CX378" s="130"/>
      <c r="CY378" s="130"/>
      <c r="CZ378" s="130"/>
      <c r="DA378" s="130"/>
      <c r="DB378" s="130"/>
      <c r="DC378" s="130"/>
      <c r="DD378" s="130"/>
      <c r="DE378" s="130"/>
      <c r="DF378" s="130"/>
      <c r="DG378" s="130"/>
    </row>
    <row r="379" spans="18:111" x14ac:dyDescent="0.2">
      <c r="R379" s="1"/>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c r="BA379" s="130"/>
      <c r="BB379" s="130"/>
      <c r="BC379" s="130"/>
      <c r="BD379" s="130"/>
      <c r="BE379" s="130"/>
      <c r="BF379" s="130"/>
      <c r="BG379" s="130"/>
      <c r="BH379" s="130"/>
      <c r="BI379" s="130"/>
      <c r="BJ379" s="130"/>
      <c r="BK379" s="130"/>
      <c r="BL379" s="130"/>
      <c r="BM379" s="130"/>
      <c r="BN379" s="130"/>
      <c r="BO379" s="130"/>
      <c r="BP379" s="130"/>
      <c r="BQ379" s="130"/>
      <c r="BR379" s="130"/>
      <c r="BS379" s="130"/>
      <c r="BT379" s="130"/>
      <c r="BU379" s="130"/>
      <c r="BV379" s="130"/>
      <c r="BW379" s="130"/>
      <c r="BX379" s="130"/>
      <c r="BY379" s="130"/>
      <c r="BZ379" s="130"/>
      <c r="CA379" s="130"/>
      <c r="CB379" s="130"/>
      <c r="CC379" s="130"/>
      <c r="CD379" s="130"/>
      <c r="CE379" s="130"/>
      <c r="CF379" s="130"/>
      <c r="CG379" s="130"/>
      <c r="CH379" s="130"/>
      <c r="CI379" s="130"/>
      <c r="CJ379" s="130"/>
      <c r="CK379" s="130"/>
      <c r="CL379" s="130"/>
      <c r="CM379" s="130"/>
      <c r="CN379" s="130"/>
      <c r="CO379" s="130"/>
      <c r="CP379" s="130"/>
      <c r="CQ379" s="130"/>
      <c r="CR379" s="130"/>
      <c r="CS379" s="130"/>
      <c r="CT379" s="130"/>
      <c r="CU379" s="130"/>
      <c r="CV379" s="130"/>
      <c r="CW379" s="130"/>
      <c r="CX379" s="130"/>
      <c r="CY379" s="130"/>
      <c r="CZ379" s="130"/>
      <c r="DA379" s="130"/>
      <c r="DB379" s="130"/>
      <c r="DC379" s="130"/>
      <c r="DD379" s="130"/>
      <c r="DE379" s="130"/>
      <c r="DF379" s="130"/>
      <c r="DG379" s="130"/>
    </row>
    <row r="380" spans="18:111" x14ac:dyDescent="0.2">
      <c r="R380" s="1"/>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c r="BA380" s="130"/>
      <c r="BB380" s="130"/>
      <c r="BC380" s="130"/>
      <c r="BD380" s="130"/>
      <c r="BE380" s="130"/>
      <c r="BF380" s="130"/>
      <c r="BG380" s="130"/>
      <c r="BH380" s="130"/>
      <c r="BI380" s="130"/>
      <c r="BJ380" s="130"/>
      <c r="BK380" s="130"/>
      <c r="BL380" s="130"/>
      <c r="BM380" s="130"/>
      <c r="BN380" s="130"/>
      <c r="BO380" s="130"/>
      <c r="BP380" s="130"/>
      <c r="BQ380" s="130"/>
      <c r="BR380" s="130"/>
      <c r="BS380" s="130"/>
      <c r="BT380" s="130"/>
      <c r="BU380" s="130"/>
      <c r="BV380" s="130"/>
      <c r="BW380" s="130"/>
      <c r="BX380" s="130"/>
      <c r="BY380" s="130"/>
      <c r="BZ380" s="130"/>
      <c r="CA380" s="130"/>
      <c r="CB380" s="130"/>
      <c r="CC380" s="130"/>
      <c r="CD380" s="130"/>
      <c r="CE380" s="130"/>
      <c r="CF380" s="130"/>
      <c r="CG380" s="130"/>
      <c r="CH380" s="130"/>
      <c r="CI380" s="130"/>
      <c r="CJ380" s="130"/>
      <c r="CK380" s="130"/>
      <c r="CL380" s="130"/>
      <c r="CM380" s="130"/>
      <c r="CN380" s="130"/>
      <c r="CO380" s="130"/>
      <c r="CP380" s="130"/>
      <c r="CQ380" s="130"/>
      <c r="CR380" s="130"/>
      <c r="CS380" s="130"/>
      <c r="CT380" s="130"/>
      <c r="CU380" s="130"/>
      <c r="CV380" s="130"/>
      <c r="CW380" s="130"/>
      <c r="CX380" s="130"/>
      <c r="CY380" s="130"/>
      <c r="CZ380" s="130"/>
      <c r="DA380" s="130"/>
      <c r="DB380" s="130"/>
      <c r="DC380" s="130"/>
      <c r="DD380" s="130"/>
      <c r="DE380" s="130"/>
      <c r="DF380" s="130"/>
      <c r="DG380" s="130"/>
    </row>
    <row r="381" spans="18:111" x14ac:dyDescent="0.2">
      <c r="R381" s="1"/>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c r="BA381" s="130"/>
      <c r="BB381" s="130"/>
      <c r="BC381" s="130"/>
      <c r="BD381" s="130"/>
      <c r="BE381" s="130"/>
      <c r="BF381" s="130"/>
      <c r="BG381" s="130"/>
      <c r="BH381" s="130"/>
      <c r="BI381" s="130"/>
      <c r="BJ381" s="130"/>
      <c r="BK381" s="130"/>
      <c r="BL381" s="130"/>
      <c r="BM381" s="130"/>
      <c r="BN381" s="130"/>
      <c r="BO381" s="130"/>
      <c r="BP381" s="130"/>
      <c r="BQ381" s="130"/>
      <c r="BR381" s="130"/>
      <c r="BS381" s="130"/>
      <c r="BT381" s="130"/>
      <c r="BU381" s="130"/>
      <c r="BV381" s="130"/>
      <c r="BW381" s="130"/>
      <c r="BX381" s="130"/>
      <c r="BY381" s="130"/>
      <c r="BZ381" s="130"/>
      <c r="CA381" s="130"/>
      <c r="CB381" s="130"/>
      <c r="CC381" s="130"/>
      <c r="CD381" s="130"/>
      <c r="CE381" s="130"/>
      <c r="CF381" s="130"/>
      <c r="CG381" s="130"/>
      <c r="CH381" s="130"/>
      <c r="CI381" s="130"/>
      <c r="CJ381" s="130"/>
      <c r="CK381" s="130"/>
      <c r="CL381" s="130"/>
      <c r="CM381" s="130"/>
      <c r="CN381" s="130"/>
      <c r="CO381" s="130"/>
      <c r="CP381" s="130"/>
      <c r="CQ381" s="130"/>
      <c r="CR381" s="130"/>
      <c r="CS381" s="130"/>
      <c r="CT381" s="130"/>
      <c r="CU381" s="130"/>
      <c r="CV381" s="130"/>
      <c r="CW381" s="130"/>
      <c r="CX381" s="130"/>
      <c r="CY381" s="130"/>
      <c r="CZ381" s="130"/>
      <c r="DA381" s="130"/>
      <c r="DB381" s="130"/>
      <c r="DC381" s="130"/>
      <c r="DD381" s="130"/>
      <c r="DE381" s="130"/>
      <c r="DF381" s="130"/>
      <c r="DG381" s="130"/>
    </row>
    <row r="382" spans="18:111" x14ac:dyDescent="0.2">
      <c r="R382" s="1"/>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c r="BA382" s="130"/>
      <c r="BB382" s="130"/>
      <c r="BC382" s="130"/>
      <c r="BD382" s="130"/>
      <c r="BE382" s="130"/>
      <c r="BF382" s="130"/>
      <c r="BG382" s="130"/>
      <c r="BH382" s="130"/>
      <c r="BI382" s="130"/>
      <c r="BJ382" s="130"/>
      <c r="BK382" s="130"/>
      <c r="BL382" s="130"/>
      <c r="BM382" s="130"/>
      <c r="BN382" s="130"/>
      <c r="BO382" s="130"/>
      <c r="BP382" s="130"/>
      <c r="BQ382" s="130"/>
      <c r="BR382" s="130"/>
      <c r="BS382" s="130"/>
      <c r="BT382" s="130"/>
      <c r="BU382" s="130"/>
      <c r="BV382" s="130"/>
      <c r="BW382" s="130"/>
      <c r="BX382" s="130"/>
      <c r="BY382" s="130"/>
      <c r="BZ382" s="130"/>
      <c r="CA382" s="130"/>
      <c r="CB382" s="130"/>
      <c r="CC382" s="130"/>
      <c r="CD382" s="130"/>
      <c r="CE382" s="130"/>
      <c r="CF382" s="130"/>
      <c r="CG382" s="130"/>
      <c r="CH382" s="130"/>
      <c r="CI382" s="130"/>
      <c r="CJ382" s="130"/>
      <c r="CK382" s="130"/>
      <c r="CL382" s="130"/>
      <c r="CM382" s="130"/>
      <c r="CN382" s="130"/>
      <c r="CO382" s="130"/>
      <c r="CP382" s="130"/>
      <c r="CQ382" s="130"/>
      <c r="CR382" s="130"/>
      <c r="CS382" s="130"/>
      <c r="CT382" s="130"/>
      <c r="CU382" s="130"/>
      <c r="CV382" s="130"/>
      <c r="CW382" s="130"/>
      <c r="CX382" s="130"/>
      <c r="CY382" s="130"/>
      <c r="CZ382" s="130"/>
      <c r="DA382" s="130"/>
      <c r="DB382" s="130"/>
      <c r="DC382" s="130"/>
      <c r="DD382" s="130"/>
      <c r="DE382" s="130"/>
      <c r="DF382" s="130"/>
      <c r="DG382" s="130"/>
    </row>
    <row r="383" spans="18:111" x14ac:dyDescent="0.2">
      <c r="R383" s="1"/>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c r="BA383" s="130"/>
      <c r="BB383" s="130"/>
      <c r="BC383" s="130"/>
      <c r="BD383" s="130"/>
      <c r="BE383" s="130"/>
      <c r="BF383" s="130"/>
      <c r="BG383" s="130"/>
      <c r="BH383" s="130"/>
      <c r="BI383" s="130"/>
      <c r="BJ383" s="130"/>
      <c r="BK383" s="130"/>
      <c r="BL383" s="130"/>
      <c r="BM383" s="130"/>
      <c r="BN383" s="130"/>
      <c r="BO383" s="130"/>
      <c r="BP383" s="130"/>
      <c r="BQ383" s="130"/>
      <c r="BR383" s="130"/>
      <c r="BS383" s="130"/>
      <c r="BT383" s="130"/>
      <c r="BU383" s="130"/>
      <c r="BV383" s="130"/>
      <c r="BW383" s="130"/>
      <c r="BX383" s="130"/>
      <c r="BY383" s="130"/>
      <c r="BZ383" s="130"/>
      <c r="CA383" s="130"/>
      <c r="CB383" s="130"/>
      <c r="CC383" s="130"/>
      <c r="CD383" s="130"/>
      <c r="CE383" s="130"/>
      <c r="CF383" s="130"/>
      <c r="CG383" s="130"/>
      <c r="CH383" s="130"/>
      <c r="CI383" s="130"/>
      <c r="CJ383" s="130"/>
      <c r="CK383" s="130"/>
      <c r="CL383" s="130"/>
      <c r="CM383" s="130"/>
      <c r="CN383" s="130"/>
      <c r="CO383" s="130"/>
      <c r="CP383" s="130"/>
      <c r="CQ383" s="130"/>
      <c r="CR383" s="130"/>
      <c r="CS383" s="130"/>
      <c r="CT383" s="130"/>
      <c r="CU383" s="130"/>
      <c r="CV383" s="130"/>
      <c r="CW383" s="130"/>
      <c r="CX383" s="130"/>
      <c r="CY383" s="130"/>
      <c r="CZ383" s="130"/>
      <c r="DA383" s="130"/>
      <c r="DB383" s="130"/>
      <c r="DC383" s="130"/>
      <c r="DD383" s="130"/>
      <c r="DE383" s="130"/>
      <c r="DF383" s="130"/>
      <c r="DG383" s="130"/>
    </row>
    <row r="384" spans="18:111" x14ac:dyDescent="0.2">
      <c r="R384" s="1"/>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c r="BA384" s="130"/>
      <c r="BB384" s="130"/>
      <c r="BC384" s="130"/>
      <c r="BD384" s="130"/>
      <c r="BE384" s="130"/>
      <c r="BF384" s="130"/>
      <c r="BG384" s="130"/>
      <c r="BH384" s="130"/>
      <c r="BI384" s="130"/>
      <c r="BJ384" s="130"/>
      <c r="BK384" s="130"/>
      <c r="BL384" s="130"/>
      <c r="BM384" s="130"/>
      <c r="BN384" s="130"/>
      <c r="BO384" s="130"/>
      <c r="BP384" s="130"/>
      <c r="BQ384" s="130"/>
      <c r="BR384" s="130"/>
      <c r="BS384" s="130"/>
      <c r="BT384" s="130"/>
      <c r="BU384" s="130"/>
      <c r="BV384" s="130"/>
      <c r="BW384" s="130"/>
      <c r="BX384" s="130"/>
      <c r="BY384" s="130"/>
      <c r="BZ384" s="130"/>
      <c r="CA384" s="130"/>
      <c r="CB384" s="130"/>
      <c r="CC384" s="130"/>
      <c r="CD384" s="130"/>
      <c r="CE384" s="130"/>
      <c r="CF384" s="130"/>
      <c r="CG384" s="130"/>
      <c r="CH384" s="130"/>
      <c r="CI384" s="130"/>
      <c r="CJ384" s="130"/>
      <c r="CK384" s="130"/>
      <c r="CL384" s="130"/>
      <c r="CM384" s="130"/>
      <c r="CN384" s="130"/>
      <c r="CO384" s="130"/>
      <c r="CP384" s="130"/>
      <c r="CQ384" s="130"/>
      <c r="CR384" s="130"/>
      <c r="CS384" s="130"/>
      <c r="CT384" s="130"/>
      <c r="CU384" s="130"/>
      <c r="CV384" s="130"/>
      <c r="CW384" s="130"/>
      <c r="CX384" s="130"/>
      <c r="CY384" s="130"/>
      <c r="CZ384" s="130"/>
      <c r="DA384" s="130"/>
      <c r="DB384" s="130"/>
      <c r="DC384" s="130"/>
      <c r="DD384" s="130"/>
      <c r="DE384" s="130"/>
      <c r="DF384" s="130"/>
      <c r="DG384" s="130"/>
    </row>
    <row r="385" spans="18:111" x14ac:dyDescent="0.2">
      <c r="R385" s="1"/>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c r="BA385" s="130"/>
      <c r="BB385" s="130"/>
      <c r="BC385" s="130"/>
      <c r="BD385" s="130"/>
      <c r="BE385" s="130"/>
      <c r="BF385" s="130"/>
      <c r="BG385" s="130"/>
      <c r="BH385" s="130"/>
      <c r="BI385" s="130"/>
      <c r="BJ385" s="130"/>
      <c r="BK385" s="130"/>
      <c r="BL385" s="130"/>
      <c r="BM385" s="130"/>
      <c r="BN385" s="130"/>
      <c r="BO385" s="130"/>
      <c r="BP385" s="130"/>
      <c r="BQ385" s="130"/>
      <c r="BR385" s="130"/>
      <c r="BS385" s="130"/>
      <c r="BT385" s="130"/>
      <c r="BU385" s="130"/>
      <c r="BV385" s="130"/>
      <c r="BW385" s="130"/>
      <c r="BX385" s="130"/>
      <c r="BY385" s="130"/>
      <c r="BZ385" s="130"/>
      <c r="CA385" s="130"/>
      <c r="CB385" s="130"/>
      <c r="CC385" s="130"/>
      <c r="CD385" s="130"/>
      <c r="CE385" s="130"/>
      <c r="CF385" s="130"/>
      <c r="CG385" s="130"/>
      <c r="CH385" s="130"/>
      <c r="CI385" s="130"/>
      <c r="CJ385" s="130"/>
      <c r="CK385" s="130"/>
      <c r="CL385" s="130"/>
      <c r="CM385" s="130"/>
      <c r="CN385" s="130"/>
      <c r="CO385" s="130"/>
      <c r="CP385" s="130"/>
      <c r="CQ385" s="130"/>
      <c r="CR385" s="130"/>
      <c r="CS385" s="130"/>
      <c r="CT385" s="130"/>
      <c r="CU385" s="130"/>
      <c r="CV385" s="130"/>
      <c r="CW385" s="130"/>
      <c r="CX385" s="130"/>
      <c r="CY385" s="130"/>
      <c r="CZ385" s="130"/>
      <c r="DA385" s="130"/>
      <c r="DB385" s="130"/>
      <c r="DC385" s="130"/>
      <c r="DD385" s="130"/>
      <c r="DE385" s="130"/>
      <c r="DF385" s="130"/>
      <c r="DG385" s="130"/>
    </row>
    <row r="386" spans="18:111" x14ac:dyDescent="0.2">
      <c r="R386" s="1"/>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c r="BA386" s="130"/>
      <c r="BB386" s="130"/>
      <c r="BC386" s="130"/>
      <c r="BD386" s="130"/>
      <c r="BE386" s="130"/>
      <c r="BF386" s="130"/>
      <c r="BG386" s="130"/>
      <c r="BH386" s="130"/>
      <c r="BI386" s="130"/>
      <c r="BJ386" s="130"/>
      <c r="BK386" s="130"/>
      <c r="BL386" s="130"/>
      <c r="BM386" s="130"/>
      <c r="BN386" s="130"/>
      <c r="BO386" s="130"/>
      <c r="BP386" s="130"/>
      <c r="BQ386" s="130"/>
      <c r="BR386" s="130"/>
      <c r="BS386" s="130"/>
      <c r="BT386" s="130"/>
      <c r="BU386" s="130"/>
      <c r="BV386" s="130"/>
      <c r="BW386" s="130"/>
      <c r="BX386" s="130"/>
      <c r="BY386" s="130"/>
      <c r="BZ386" s="130"/>
      <c r="CA386" s="130"/>
      <c r="CB386" s="130"/>
      <c r="CC386" s="130"/>
      <c r="CD386" s="130"/>
      <c r="CE386" s="130"/>
      <c r="CF386" s="130"/>
      <c r="CG386" s="130"/>
      <c r="CH386" s="130"/>
      <c r="CI386" s="130"/>
      <c r="CJ386" s="130"/>
      <c r="CK386" s="130"/>
      <c r="CL386" s="130"/>
      <c r="CM386" s="130"/>
      <c r="CN386" s="130"/>
      <c r="CO386" s="130"/>
      <c r="CP386" s="130"/>
      <c r="CQ386" s="130"/>
      <c r="CR386" s="130"/>
      <c r="CS386" s="130"/>
      <c r="CT386" s="130"/>
      <c r="CU386" s="130"/>
      <c r="CV386" s="130"/>
      <c r="CW386" s="130"/>
      <c r="CX386" s="130"/>
      <c r="CY386" s="130"/>
      <c r="CZ386" s="130"/>
      <c r="DA386" s="130"/>
      <c r="DB386" s="130"/>
      <c r="DC386" s="130"/>
      <c r="DD386" s="130"/>
      <c r="DE386" s="130"/>
      <c r="DF386" s="130"/>
      <c r="DG386" s="130"/>
    </row>
    <row r="387" spans="18:111" x14ac:dyDescent="0.2">
      <c r="R387" s="1"/>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c r="BA387" s="130"/>
      <c r="BB387" s="130"/>
      <c r="BC387" s="130"/>
      <c r="BD387" s="130"/>
      <c r="BE387" s="130"/>
      <c r="BF387" s="130"/>
      <c r="BG387" s="130"/>
      <c r="BH387" s="130"/>
      <c r="BI387" s="130"/>
      <c r="BJ387" s="130"/>
      <c r="BK387" s="130"/>
      <c r="BL387" s="130"/>
      <c r="BM387" s="130"/>
      <c r="BN387" s="130"/>
      <c r="BO387" s="130"/>
      <c r="BP387" s="130"/>
      <c r="BQ387" s="130"/>
      <c r="BR387" s="130"/>
      <c r="BS387" s="130"/>
      <c r="BT387" s="130"/>
      <c r="BU387" s="130"/>
      <c r="BV387" s="130"/>
      <c r="BW387" s="130"/>
      <c r="BX387" s="130"/>
      <c r="BY387" s="130"/>
      <c r="BZ387" s="130"/>
      <c r="CA387" s="130"/>
      <c r="CB387" s="130"/>
      <c r="CC387" s="130"/>
      <c r="CD387" s="130"/>
      <c r="CE387" s="130"/>
      <c r="CF387" s="130"/>
      <c r="CG387" s="130"/>
      <c r="CH387" s="130"/>
      <c r="CI387" s="130"/>
      <c r="CJ387" s="130"/>
      <c r="CK387" s="130"/>
      <c r="CL387" s="130"/>
      <c r="CM387" s="130"/>
      <c r="CN387" s="130"/>
      <c r="CO387" s="130"/>
      <c r="CP387" s="130"/>
      <c r="CQ387" s="130"/>
      <c r="CR387" s="130"/>
      <c r="CS387" s="130"/>
      <c r="CT387" s="130"/>
      <c r="CU387" s="130"/>
      <c r="CV387" s="130"/>
      <c r="CW387" s="130"/>
      <c r="CX387" s="130"/>
      <c r="CY387" s="130"/>
      <c r="CZ387" s="130"/>
      <c r="DA387" s="130"/>
      <c r="DB387" s="130"/>
      <c r="DC387" s="130"/>
      <c r="DD387" s="130"/>
      <c r="DE387" s="130"/>
      <c r="DF387" s="130"/>
      <c r="DG387" s="130"/>
    </row>
    <row r="388" spans="18:111" x14ac:dyDescent="0.2">
      <c r="R388" s="1"/>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c r="BA388" s="130"/>
      <c r="BB388" s="130"/>
      <c r="BC388" s="130"/>
      <c r="BD388" s="130"/>
      <c r="BE388" s="130"/>
      <c r="BF388" s="130"/>
      <c r="BG388" s="130"/>
      <c r="BH388" s="130"/>
      <c r="BI388" s="130"/>
      <c r="BJ388" s="130"/>
      <c r="BK388" s="130"/>
      <c r="BL388" s="130"/>
      <c r="BM388" s="130"/>
      <c r="BN388" s="130"/>
      <c r="BO388" s="130"/>
      <c r="BP388" s="130"/>
      <c r="BQ388" s="130"/>
      <c r="BR388" s="130"/>
      <c r="BS388" s="130"/>
      <c r="BT388" s="130"/>
      <c r="BU388" s="130"/>
      <c r="BV388" s="130"/>
      <c r="BW388" s="130"/>
      <c r="BX388" s="130"/>
      <c r="BY388" s="130"/>
      <c r="BZ388" s="130"/>
      <c r="CA388" s="130"/>
      <c r="CB388" s="130"/>
      <c r="CC388" s="130"/>
      <c r="CD388" s="130"/>
      <c r="CE388" s="130"/>
      <c r="CF388" s="130"/>
      <c r="CG388" s="130"/>
      <c r="CH388" s="130"/>
      <c r="CI388" s="130"/>
      <c r="CJ388" s="130"/>
      <c r="CK388" s="130"/>
      <c r="CL388" s="130"/>
      <c r="CM388" s="130"/>
      <c r="CN388" s="130"/>
      <c r="CO388" s="130"/>
      <c r="CP388" s="130"/>
      <c r="CQ388" s="130"/>
      <c r="CR388" s="130"/>
      <c r="CS388" s="130"/>
      <c r="CT388" s="130"/>
      <c r="CU388" s="130"/>
      <c r="CV388" s="130"/>
      <c r="CW388" s="130"/>
      <c r="CX388" s="130"/>
      <c r="CY388" s="130"/>
      <c r="CZ388" s="130"/>
      <c r="DA388" s="130"/>
      <c r="DB388" s="130"/>
      <c r="DC388" s="130"/>
      <c r="DD388" s="130"/>
      <c r="DE388" s="130"/>
      <c r="DF388" s="130"/>
      <c r="DG388" s="130"/>
    </row>
    <row r="389" spans="18:111" x14ac:dyDescent="0.2">
      <c r="R389" s="1"/>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c r="BA389" s="130"/>
      <c r="BB389" s="130"/>
      <c r="BC389" s="130"/>
      <c r="BD389" s="130"/>
      <c r="BE389" s="130"/>
      <c r="BF389" s="130"/>
      <c r="BG389" s="130"/>
      <c r="BH389" s="130"/>
      <c r="BI389" s="130"/>
      <c r="BJ389" s="130"/>
      <c r="BK389" s="130"/>
      <c r="BL389" s="130"/>
      <c r="BM389" s="130"/>
      <c r="BN389" s="130"/>
      <c r="BO389" s="130"/>
      <c r="BP389" s="130"/>
      <c r="BQ389" s="130"/>
      <c r="BR389" s="130"/>
      <c r="BS389" s="130"/>
      <c r="BT389" s="130"/>
      <c r="BU389" s="130"/>
      <c r="BV389" s="130"/>
      <c r="BW389" s="130"/>
      <c r="BX389" s="130"/>
      <c r="BY389" s="130"/>
      <c r="BZ389" s="130"/>
      <c r="CA389" s="130"/>
      <c r="CB389" s="130"/>
      <c r="CC389" s="130"/>
      <c r="CD389" s="130"/>
      <c r="CE389" s="130"/>
      <c r="CF389" s="130"/>
      <c r="CG389" s="130"/>
      <c r="CH389" s="130"/>
      <c r="CI389" s="130"/>
      <c r="CJ389" s="130"/>
      <c r="CK389" s="130"/>
      <c r="CL389" s="130"/>
      <c r="CM389" s="130"/>
      <c r="CN389" s="130"/>
      <c r="CO389" s="130"/>
      <c r="CP389" s="130"/>
      <c r="CQ389" s="130"/>
      <c r="CR389" s="130"/>
      <c r="CS389" s="130"/>
      <c r="CT389" s="130"/>
      <c r="CU389" s="130"/>
      <c r="CV389" s="130"/>
      <c r="CW389" s="130"/>
      <c r="CX389" s="130"/>
      <c r="CY389" s="130"/>
      <c r="CZ389" s="130"/>
      <c r="DA389" s="130"/>
      <c r="DB389" s="130"/>
      <c r="DC389" s="130"/>
      <c r="DD389" s="130"/>
      <c r="DE389" s="130"/>
      <c r="DF389" s="130"/>
      <c r="DG389" s="130"/>
    </row>
    <row r="390" spans="18:111" x14ac:dyDescent="0.2">
      <c r="R390" s="1"/>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c r="BA390" s="130"/>
      <c r="BB390" s="130"/>
      <c r="BC390" s="130"/>
      <c r="BD390" s="130"/>
      <c r="BE390" s="130"/>
      <c r="BF390" s="130"/>
      <c r="BG390" s="130"/>
      <c r="BH390" s="130"/>
      <c r="BI390" s="130"/>
      <c r="BJ390" s="130"/>
      <c r="BK390" s="130"/>
      <c r="BL390" s="130"/>
      <c r="BM390" s="130"/>
      <c r="BN390" s="130"/>
      <c r="BO390" s="130"/>
      <c r="BP390" s="130"/>
      <c r="BQ390" s="130"/>
      <c r="BR390" s="130"/>
      <c r="BS390" s="130"/>
      <c r="BT390" s="130"/>
      <c r="BU390" s="130"/>
      <c r="BV390" s="130"/>
      <c r="BW390" s="130"/>
      <c r="BX390" s="130"/>
      <c r="BY390" s="130"/>
      <c r="BZ390" s="130"/>
      <c r="CA390" s="130"/>
      <c r="CB390" s="130"/>
      <c r="CC390" s="130"/>
      <c r="CD390" s="130"/>
      <c r="CE390" s="130"/>
      <c r="CF390" s="130"/>
      <c r="CG390" s="130"/>
      <c r="CH390" s="130"/>
      <c r="CI390" s="130"/>
      <c r="CJ390" s="130"/>
      <c r="CK390" s="130"/>
      <c r="CL390" s="130"/>
      <c r="CM390" s="130"/>
      <c r="CN390" s="130"/>
      <c r="CO390" s="130"/>
      <c r="CP390" s="130"/>
      <c r="CQ390" s="130"/>
      <c r="CR390" s="130"/>
      <c r="CS390" s="130"/>
      <c r="CT390" s="130"/>
      <c r="CU390" s="130"/>
      <c r="CV390" s="130"/>
      <c r="CW390" s="130"/>
      <c r="CX390" s="130"/>
      <c r="CY390" s="130"/>
      <c r="CZ390" s="130"/>
      <c r="DA390" s="130"/>
      <c r="DB390" s="130"/>
      <c r="DC390" s="130"/>
      <c r="DD390" s="130"/>
      <c r="DE390" s="130"/>
      <c r="DF390" s="130"/>
      <c r="DG390" s="130"/>
    </row>
    <row r="391" spans="18:111" x14ac:dyDescent="0.2">
      <c r="R391" s="1"/>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c r="BA391" s="130"/>
      <c r="BB391" s="130"/>
      <c r="BC391" s="130"/>
      <c r="BD391" s="130"/>
      <c r="BE391" s="130"/>
      <c r="BF391" s="130"/>
      <c r="BG391" s="130"/>
      <c r="BH391" s="130"/>
      <c r="BI391" s="130"/>
      <c r="BJ391" s="130"/>
      <c r="BK391" s="130"/>
      <c r="BL391" s="130"/>
      <c r="BM391" s="130"/>
      <c r="BN391" s="130"/>
      <c r="BO391" s="130"/>
      <c r="BP391" s="130"/>
      <c r="BQ391" s="130"/>
      <c r="BR391" s="130"/>
      <c r="BS391" s="130"/>
      <c r="BT391" s="130"/>
      <c r="BU391" s="130"/>
      <c r="BV391" s="130"/>
      <c r="BW391" s="130"/>
      <c r="BX391" s="130"/>
      <c r="BY391" s="130"/>
      <c r="BZ391" s="130"/>
      <c r="CA391" s="130"/>
      <c r="CB391" s="130"/>
      <c r="CC391" s="130"/>
      <c r="CD391" s="130"/>
      <c r="CE391" s="130"/>
      <c r="CF391" s="130"/>
      <c r="CG391" s="130"/>
      <c r="CH391" s="130"/>
      <c r="CI391" s="130"/>
      <c r="CJ391" s="130"/>
      <c r="CK391" s="130"/>
      <c r="CL391" s="130"/>
      <c r="CM391" s="130"/>
      <c r="CN391" s="130"/>
      <c r="CO391" s="130"/>
      <c r="CP391" s="130"/>
      <c r="CQ391" s="130"/>
      <c r="CR391" s="130"/>
      <c r="CS391" s="130"/>
      <c r="CT391" s="130"/>
      <c r="CU391" s="130"/>
      <c r="CV391" s="130"/>
      <c r="CW391" s="130"/>
      <c r="CX391" s="130"/>
      <c r="CY391" s="130"/>
      <c r="CZ391" s="130"/>
      <c r="DA391" s="130"/>
      <c r="DB391" s="130"/>
      <c r="DC391" s="130"/>
      <c r="DD391" s="130"/>
      <c r="DE391" s="130"/>
      <c r="DF391" s="130"/>
      <c r="DG391" s="130"/>
    </row>
    <row r="392" spans="18:111" x14ac:dyDescent="0.2">
      <c r="R392" s="1"/>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c r="BA392" s="130"/>
      <c r="BB392" s="130"/>
      <c r="BC392" s="130"/>
      <c r="BD392" s="130"/>
      <c r="BE392" s="130"/>
      <c r="BF392" s="130"/>
      <c r="BG392" s="130"/>
      <c r="BH392" s="130"/>
      <c r="BI392" s="130"/>
      <c r="BJ392" s="130"/>
      <c r="BK392" s="130"/>
      <c r="BL392" s="130"/>
      <c r="BM392" s="130"/>
      <c r="BN392" s="130"/>
      <c r="BO392" s="130"/>
      <c r="BP392" s="130"/>
      <c r="BQ392" s="130"/>
      <c r="BR392" s="130"/>
      <c r="BS392" s="130"/>
      <c r="BT392" s="130"/>
      <c r="BU392" s="130"/>
      <c r="BV392" s="130"/>
      <c r="BW392" s="130"/>
      <c r="BX392" s="130"/>
      <c r="BY392" s="130"/>
      <c r="BZ392" s="130"/>
      <c r="CA392" s="130"/>
      <c r="CB392" s="130"/>
      <c r="CC392" s="130"/>
      <c r="CD392" s="130"/>
      <c r="CE392" s="130"/>
      <c r="CF392" s="130"/>
      <c r="CG392" s="130"/>
      <c r="CH392" s="130"/>
      <c r="CI392" s="130"/>
      <c r="CJ392" s="130"/>
      <c r="CK392" s="130"/>
      <c r="CL392" s="130"/>
      <c r="CM392" s="130"/>
      <c r="CN392" s="130"/>
      <c r="CO392" s="130"/>
      <c r="CP392" s="130"/>
      <c r="CQ392" s="130"/>
      <c r="CR392" s="130"/>
      <c r="CS392" s="130"/>
      <c r="CT392" s="130"/>
      <c r="CU392" s="130"/>
      <c r="CV392" s="130"/>
      <c r="CW392" s="130"/>
      <c r="CX392" s="130"/>
      <c r="CY392" s="130"/>
      <c r="CZ392" s="130"/>
      <c r="DA392" s="130"/>
      <c r="DB392" s="130"/>
      <c r="DC392" s="130"/>
      <c r="DD392" s="130"/>
      <c r="DE392" s="130"/>
      <c r="DF392" s="130"/>
      <c r="DG392" s="130"/>
    </row>
    <row r="393" spans="18:111" x14ac:dyDescent="0.2">
      <c r="R393" s="1"/>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c r="BA393" s="130"/>
      <c r="BB393" s="130"/>
      <c r="BC393" s="130"/>
      <c r="BD393" s="130"/>
      <c r="BE393" s="130"/>
      <c r="BF393" s="130"/>
      <c r="BG393" s="130"/>
      <c r="BH393" s="130"/>
      <c r="BI393" s="130"/>
      <c r="BJ393" s="130"/>
      <c r="BK393" s="130"/>
      <c r="BL393" s="130"/>
      <c r="BM393" s="130"/>
      <c r="BN393" s="130"/>
      <c r="BO393" s="130"/>
      <c r="BP393" s="130"/>
      <c r="BQ393" s="130"/>
      <c r="BR393" s="130"/>
      <c r="BS393" s="130"/>
      <c r="BT393" s="130"/>
      <c r="BU393" s="130"/>
      <c r="BV393" s="130"/>
      <c r="BW393" s="130"/>
      <c r="BX393" s="130"/>
      <c r="BY393" s="130"/>
      <c r="BZ393" s="130"/>
      <c r="CA393" s="130"/>
      <c r="CB393" s="130"/>
      <c r="CC393" s="130"/>
      <c r="CD393" s="130"/>
      <c r="CE393" s="130"/>
      <c r="CF393" s="130"/>
      <c r="CG393" s="130"/>
      <c r="CH393" s="130"/>
      <c r="CI393" s="130"/>
      <c r="CJ393" s="130"/>
      <c r="CK393" s="130"/>
      <c r="CL393" s="130"/>
      <c r="CM393" s="130"/>
      <c r="CN393" s="130"/>
      <c r="CO393" s="130"/>
      <c r="CP393" s="130"/>
      <c r="CQ393" s="130"/>
      <c r="CR393" s="130"/>
      <c r="CS393" s="130"/>
      <c r="CT393" s="130"/>
      <c r="CU393" s="130"/>
      <c r="CV393" s="130"/>
      <c r="CW393" s="130"/>
      <c r="CX393" s="130"/>
      <c r="CY393" s="130"/>
      <c r="CZ393" s="130"/>
      <c r="DA393" s="130"/>
      <c r="DB393" s="130"/>
      <c r="DC393" s="130"/>
      <c r="DD393" s="130"/>
      <c r="DE393" s="130"/>
      <c r="DF393" s="130"/>
      <c r="DG393" s="130"/>
    </row>
    <row r="394" spans="18:111" x14ac:dyDescent="0.2">
      <c r="R394" s="1"/>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c r="BA394" s="130"/>
      <c r="BB394" s="130"/>
      <c r="BC394" s="130"/>
      <c r="BD394" s="130"/>
      <c r="BE394" s="130"/>
      <c r="BF394" s="130"/>
      <c r="BG394" s="130"/>
      <c r="BH394" s="130"/>
      <c r="BI394" s="130"/>
      <c r="BJ394" s="130"/>
      <c r="BK394" s="130"/>
      <c r="BL394" s="130"/>
      <c r="BM394" s="130"/>
      <c r="BN394" s="130"/>
      <c r="BO394" s="130"/>
      <c r="BP394" s="130"/>
      <c r="BQ394" s="130"/>
      <c r="BR394" s="130"/>
      <c r="BS394" s="130"/>
      <c r="BT394" s="130"/>
      <c r="BU394" s="130"/>
      <c r="BV394" s="130"/>
      <c r="BW394" s="130"/>
      <c r="BX394" s="130"/>
      <c r="BY394" s="130"/>
      <c r="BZ394" s="130"/>
      <c r="CA394" s="130"/>
      <c r="CB394" s="130"/>
      <c r="CC394" s="130"/>
      <c r="CD394" s="130"/>
      <c r="CE394" s="130"/>
      <c r="CF394" s="130"/>
      <c r="CG394" s="130"/>
      <c r="CH394" s="130"/>
      <c r="CI394" s="130"/>
      <c r="CJ394" s="130"/>
      <c r="CK394" s="130"/>
      <c r="CL394" s="130"/>
      <c r="CM394" s="130"/>
      <c r="CN394" s="130"/>
      <c r="CO394" s="130"/>
      <c r="CP394" s="130"/>
      <c r="CQ394" s="130"/>
      <c r="CR394" s="130"/>
      <c r="CS394" s="130"/>
      <c r="CT394" s="130"/>
      <c r="CU394" s="130"/>
      <c r="CV394" s="130"/>
      <c r="CW394" s="130"/>
      <c r="CX394" s="130"/>
      <c r="CY394" s="130"/>
      <c r="CZ394" s="130"/>
      <c r="DA394" s="130"/>
      <c r="DB394" s="130"/>
      <c r="DC394" s="130"/>
      <c r="DD394" s="130"/>
      <c r="DE394" s="130"/>
      <c r="DF394" s="130"/>
      <c r="DG394" s="130"/>
    </row>
    <row r="395" spans="18:111" x14ac:dyDescent="0.2">
      <c r="R395" s="1"/>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c r="BA395" s="130"/>
      <c r="BB395" s="130"/>
      <c r="BC395" s="130"/>
      <c r="BD395" s="130"/>
      <c r="BE395" s="130"/>
      <c r="BF395" s="130"/>
      <c r="BG395" s="130"/>
      <c r="BH395" s="130"/>
      <c r="BI395" s="130"/>
      <c r="BJ395" s="130"/>
      <c r="BK395" s="130"/>
      <c r="BL395" s="130"/>
      <c r="BM395" s="130"/>
      <c r="BN395" s="130"/>
      <c r="BO395" s="130"/>
      <c r="BP395" s="130"/>
      <c r="BQ395" s="130"/>
      <c r="BR395" s="130"/>
      <c r="BS395" s="130"/>
      <c r="BT395" s="130"/>
      <c r="BU395" s="130"/>
      <c r="BV395" s="130"/>
      <c r="BW395" s="130"/>
      <c r="BX395" s="130"/>
      <c r="BY395" s="130"/>
      <c r="BZ395" s="130"/>
      <c r="CA395" s="130"/>
      <c r="CB395" s="130"/>
      <c r="CC395" s="130"/>
      <c r="CD395" s="130"/>
      <c r="CE395" s="130"/>
      <c r="CF395" s="130"/>
      <c r="CG395" s="130"/>
      <c r="CH395" s="130"/>
      <c r="CI395" s="130"/>
      <c r="CJ395" s="130"/>
      <c r="CK395" s="130"/>
      <c r="CL395" s="130"/>
      <c r="CM395" s="130"/>
      <c r="CN395" s="130"/>
      <c r="CO395" s="130"/>
      <c r="CP395" s="130"/>
      <c r="CQ395" s="130"/>
      <c r="CR395" s="130"/>
      <c r="CS395" s="130"/>
      <c r="CT395" s="130"/>
      <c r="CU395" s="130"/>
      <c r="CV395" s="130"/>
      <c r="CW395" s="130"/>
      <c r="CX395" s="130"/>
      <c r="CY395" s="130"/>
      <c r="CZ395" s="130"/>
      <c r="DA395" s="130"/>
      <c r="DB395" s="130"/>
      <c r="DC395" s="130"/>
      <c r="DD395" s="130"/>
      <c r="DE395" s="130"/>
      <c r="DF395" s="130"/>
      <c r="DG395" s="130"/>
    </row>
    <row r="396" spans="18:111" x14ac:dyDescent="0.2">
      <c r="R396" s="1"/>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c r="BA396" s="130"/>
      <c r="BB396" s="130"/>
      <c r="BC396" s="130"/>
      <c r="BD396" s="130"/>
      <c r="BE396" s="130"/>
      <c r="BF396" s="130"/>
      <c r="BG396" s="130"/>
      <c r="BH396" s="130"/>
      <c r="BI396" s="130"/>
      <c r="BJ396" s="130"/>
      <c r="BK396" s="130"/>
      <c r="BL396" s="130"/>
      <c r="BM396" s="130"/>
      <c r="BN396" s="130"/>
      <c r="BO396" s="130"/>
      <c r="BP396" s="130"/>
      <c r="BQ396" s="130"/>
      <c r="BR396" s="130"/>
      <c r="BS396" s="130"/>
      <c r="BT396" s="130"/>
      <c r="BU396" s="130"/>
      <c r="BV396" s="130"/>
      <c r="BW396" s="130"/>
      <c r="BX396" s="130"/>
      <c r="BY396" s="130"/>
      <c r="BZ396" s="130"/>
      <c r="CA396" s="130"/>
      <c r="CB396" s="130"/>
      <c r="CC396" s="130"/>
      <c r="CD396" s="130"/>
      <c r="CE396" s="130"/>
      <c r="CF396" s="130"/>
      <c r="CG396" s="130"/>
      <c r="CH396" s="130"/>
      <c r="CI396" s="130"/>
      <c r="CJ396" s="130"/>
      <c r="CK396" s="130"/>
      <c r="CL396" s="130"/>
      <c r="CM396" s="130"/>
      <c r="CN396" s="130"/>
      <c r="CO396" s="130"/>
      <c r="CP396" s="130"/>
      <c r="CQ396" s="130"/>
      <c r="CR396" s="130"/>
      <c r="CS396" s="130"/>
      <c r="CT396" s="130"/>
      <c r="CU396" s="130"/>
      <c r="CV396" s="130"/>
      <c r="CW396" s="130"/>
      <c r="CX396" s="130"/>
      <c r="CY396" s="130"/>
      <c r="CZ396" s="130"/>
      <c r="DA396" s="130"/>
      <c r="DB396" s="130"/>
      <c r="DC396" s="130"/>
      <c r="DD396" s="130"/>
      <c r="DE396" s="130"/>
      <c r="DF396" s="130"/>
      <c r="DG396" s="130"/>
    </row>
    <row r="397" spans="18:111" x14ac:dyDescent="0.2">
      <c r="R397" s="1"/>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c r="BA397" s="130"/>
      <c r="BB397" s="130"/>
      <c r="BC397" s="130"/>
      <c r="BD397" s="130"/>
      <c r="BE397" s="130"/>
      <c r="BF397" s="130"/>
      <c r="BG397" s="130"/>
      <c r="BH397" s="130"/>
      <c r="BI397" s="130"/>
      <c r="BJ397" s="130"/>
      <c r="BK397" s="130"/>
      <c r="BL397" s="130"/>
      <c r="BM397" s="130"/>
      <c r="BN397" s="130"/>
      <c r="BO397" s="130"/>
      <c r="BP397" s="130"/>
      <c r="BQ397" s="130"/>
      <c r="BR397" s="130"/>
      <c r="BS397" s="130"/>
      <c r="BT397" s="130"/>
      <c r="BU397" s="130"/>
      <c r="BV397" s="130"/>
      <c r="BW397" s="130"/>
      <c r="BX397" s="130"/>
      <c r="BY397" s="130"/>
      <c r="BZ397" s="130"/>
      <c r="CA397" s="130"/>
      <c r="CB397" s="130"/>
      <c r="CC397" s="130"/>
      <c r="CD397" s="130"/>
      <c r="CE397" s="130"/>
      <c r="CF397" s="130"/>
      <c r="CG397" s="130"/>
      <c r="CH397" s="130"/>
      <c r="CI397" s="130"/>
      <c r="CJ397" s="130"/>
      <c r="CK397" s="130"/>
      <c r="CL397" s="130"/>
      <c r="CM397" s="130"/>
      <c r="CN397" s="130"/>
      <c r="CO397" s="130"/>
      <c r="CP397" s="130"/>
      <c r="CQ397" s="130"/>
      <c r="CR397" s="130"/>
      <c r="CS397" s="130"/>
      <c r="CT397" s="130"/>
      <c r="CU397" s="130"/>
      <c r="CV397" s="130"/>
      <c r="CW397" s="130"/>
      <c r="CX397" s="130"/>
      <c r="CY397" s="130"/>
      <c r="CZ397" s="130"/>
      <c r="DA397" s="130"/>
      <c r="DB397" s="130"/>
      <c r="DC397" s="130"/>
      <c r="DD397" s="130"/>
      <c r="DE397" s="130"/>
      <c r="DF397" s="130"/>
      <c r="DG397" s="130"/>
    </row>
    <row r="398" spans="18:111" x14ac:dyDescent="0.2">
      <c r="R398" s="1"/>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c r="BA398" s="130"/>
      <c r="BB398" s="130"/>
      <c r="BC398" s="130"/>
      <c r="BD398" s="130"/>
      <c r="BE398" s="130"/>
      <c r="BF398" s="130"/>
      <c r="BG398" s="130"/>
      <c r="BH398" s="130"/>
      <c r="BI398" s="130"/>
      <c r="BJ398" s="130"/>
      <c r="BK398" s="130"/>
      <c r="BL398" s="130"/>
      <c r="BM398" s="130"/>
      <c r="BN398" s="130"/>
      <c r="BO398" s="130"/>
      <c r="BP398" s="130"/>
      <c r="BQ398" s="130"/>
      <c r="BR398" s="130"/>
      <c r="BS398" s="130"/>
      <c r="BT398" s="130"/>
      <c r="BU398" s="130"/>
      <c r="BV398" s="130"/>
      <c r="BW398" s="130"/>
      <c r="BX398" s="130"/>
      <c r="BY398" s="130"/>
      <c r="BZ398" s="130"/>
      <c r="CA398" s="130"/>
      <c r="CB398" s="130"/>
      <c r="CC398" s="130"/>
      <c r="CD398" s="130"/>
      <c r="CE398" s="130"/>
      <c r="CF398" s="130"/>
      <c r="CG398" s="130"/>
      <c r="CH398" s="130"/>
      <c r="CI398" s="130"/>
      <c r="CJ398" s="130"/>
      <c r="CK398" s="130"/>
      <c r="CL398" s="130"/>
      <c r="CM398" s="130"/>
      <c r="CN398" s="130"/>
      <c r="CO398" s="130"/>
      <c r="CP398" s="130"/>
      <c r="CQ398" s="130"/>
      <c r="CR398" s="130"/>
      <c r="CS398" s="130"/>
      <c r="CT398" s="130"/>
      <c r="CU398" s="130"/>
      <c r="CV398" s="130"/>
      <c r="CW398" s="130"/>
      <c r="CX398" s="130"/>
      <c r="CY398" s="130"/>
      <c r="CZ398" s="130"/>
      <c r="DA398" s="130"/>
      <c r="DB398" s="130"/>
      <c r="DC398" s="130"/>
      <c r="DD398" s="130"/>
      <c r="DE398" s="130"/>
      <c r="DF398" s="130"/>
      <c r="DG398" s="130"/>
    </row>
    <row r="399" spans="18:111" x14ac:dyDescent="0.2">
      <c r="R399" s="1"/>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c r="BA399" s="130"/>
      <c r="BB399" s="130"/>
      <c r="BC399" s="130"/>
      <c r="BD399" s="130"/>
      <c r="BE399" s="130"/>
      <c r="BF399" s="130"/>
      <c r="BG399" s="130"/>
      <c r="BH399" s="130"/>
      <c r="BI399" s="130"/>
      <c r="BJ399" s="130"/>
      <c r="BK399" s="130"/>
      <c r="BL399" s="130"/>
      <c r="BM399" s="130"/>
      <c r="BN399" s="130"/>
      <c r="BO399" s="130"/>
      <c r="BP399" s="130"/>
      <c r="BQ399" s="130"/>
      <c r="BR399" s="130"/>
      <c r="BS399" s="130"/>
      <c r="BT399" s="130"/>
      <c r="BU399" s="130"/>
      <c r="BV399" s="130"/>
      <c r="BW399" s="130"/>
      <c r="BX399" s="130"/>
      <c r="BY399" s="130"/>
      <c r="BZ399" s="130"/>
      <c r="CA399" s="130"/>
      <c r="CB399" s="130"/>
      <c r="CC399" s="130"/>
      <c r="CD399" s="130"/>
      <c r="CE399" s="130"/>
      <c r="CF399" s="130"/>
      <c r="CG399" s="130"/>
      <c r="CH399" s="130"/>
      <c r="CI399" s="130"/>
      <c r="CJ399" s="130"/>
      <c r="CK399" s="130"/>
      <c r="CL399" s="130"/>
      <c r="CM399" s="130"/>
      <c r="CN399" s="130"/>
      <c r="CO399" s="130"/>
      <c r="CP399" s="130"/>
      <c r="CQ399" s="130"/>
      <c r="CR399" s="130"/>
      <c r="CS399" s="130"/>
      <c r="CT399" s="130"/>
      <c r="CU399" s="130"/>
      <c r="CV399" s="130"/>
      <c r="CW399" s="130"/>
      <c r="CX399" s="130"/>
      <c r="CY399" s="130"/>
      <c r="CZ399" s="130"/>
      <c r="DA399" s="130"/>
      <c r="DB399" s="130"/>
      <c r="DC399" s="130"/>
      <c r="DD399" s="130"/>
      <c r="DE399" s="130"/>
      <c r="DF399" s="130"/>
      <c r="DG399" s="130"/>
    </row>
    <row r="400" spans="18:111" x14ac:dyDescent="0.2">
      <c r="R400" s="1"/>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c r="BA400" s="130"/>
      <c r="BB400" s="130"/>
      <c r="BC400" s="130"/>
      <c r="BD400" s="130"/>
      <c r="BE400" s="130"/>
      <c r="BF400" s="130"/>
      <c r="BG400" s="130"/>
      <c r="BH400" s="130"/>
      <c r="BI400" s="130"/>
      <c r="BJ400" s="130"/>
      <c r="BK400" s="130"/>
      <c r="BL400" s="130"/>
      <c r="BM400" s="130"/>
      <c r="BN400" s="130"/>
      <c r="BO400" s="130"/>
      <c r="BP400" s="130"/>
      <c r="BQ400" s="130"/>
      <c r="BR400" s="130"/>
      <c r="BS400" s="130"/>
      <c r="BT400" s="130"/>
      <c r="BU400" s="130"/>
      <c r="BV400" s="130"/>
      <c r="BW400" s="130"/>
      <c r="BX400" s="130"/>
      <c r="BY400" s="130"/>
      <c r="BZ400" s="130"/>
      <c r="CA400" s="130"/>
      <c r="CB400" s="130"/>
      <c r="CC400" s="130"/>
      <c r="CD400" s="130"/>
      <c r="CE400" s="130"/>
      <c r="CF400" s="130"/>
      <c r="CG400" s="130"/>
      <c r="CH400" s="130"/>
      <c r="CI400" s="130"/>
      <c r="CJ400" s="130"/>
      <c r="CK400" s="130"/>
      <c r="CL400" s="130"/>
      <c r="CM400" s="130"/>
      <c r="CN400" s="130"/>
      <c r="CO400" s="130"/>
      <c r="CP400" s="130"/>
      <c r="CQ400" s="130"/>
      <c r="CR400" s="130"/>
      <c r="CS400" s="130"/>
      <c r="CT400" s="130"/>
      <c r="CU400" s="130"/>
      <c r="CV400" s="130"/>
      <c r="CW400" s="130"/>
      <c r="CX400" s="130"/>
      <c r="CY400" s="130"/>
      <c r="CZ400" s="130"/>
      <c r="DA400" s="130"/>
      <c r="DB400" s="130"/>
      <c r="DC400" s="130"/>
      <c r="DD400" s="130"/>
      <c r="DE400" s="130"/>
      <c r="DF400" s="130"/>
      <c r="DG400" s="130"/>
    </row>
    <row r="401" spans="18:111" x14ac:dyDescent="0.2">
      <c r="R401" s="1"/>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c r="BA401" s="130"/>
      <c r="BB401" s="130"/>
      <c r="BC401" s="130"/>
      <c r="BD401" s="130"/>
      <c r="BE401" s="130"/>
      <c r="BF401" s="130"/>
      <c r="BG401" s="130"/>
      <c r="BH401" s="130"/>
      <c r="BI401" s="130"/>
      <c r="BJ401" s="130"/>
      <c r="BK401" s="130"/>
      <c r="BL401" s="130"/>
      <c r="BM401" s="130"/>
      <c r="BN401" s="130"/>
      <c r="BO401" s="130"/>
      <c r="BP401" s="130"/>
      <c r="BQ401" s="130"/>
      <c r="BR401" s="130"/>
      <c r="BS401" s="130"/>
      <c r="BT401" s="130"/>
      <c r="BU401" s="130"/>
      <c r="BV401" s="130"/>
      <c r="BW401" s="130"/>
      <c r="BX401" s="130"/>
      <c r="BY401" s="130"/>
      <c r="BZ401" s="130"/>
      <c r="CA401" s="130"/>
      <c r="CB401" s="130"/>
      <c r="CC401" s="130"/>
      <c r="CD401" s="130"/>
      <c r="CE401" s="130"/>
      <c r="CF401" s="130"/>
      <c r="CG401" s="130"/>
      <c r="CH401" s="130"/>
      <c r="CI401" s="130"/>
      <c r="CJ401" s="130"/>
      <c r="CK401" s="130"/>
      <c r="CL401" s="130"/>
      <c r="CM401" s="130"/>
      <c r="CN401" s="130"/>
      <c r="CO401" s="130"/>
      <c r="CP401" s="130"/>
      <c r="CQ401" s="130"/>
      <c r="CR401" s="130"/>
      <c r="CS401" s="130"/>
      <c r="CT401" s="130"/>
      <c r="CU401" s="130"/>
      <c r="CV401" s="130"/>
      <c r="CW401" s="130"/>
      <c r="CX401" s="130"/>
      <c r="CY401" s="130"/>
      <c r="CZ401" s="130"/>
      <c r="DA401" s="130"/>
      <c r="DB401" s="130"/>
      <c r="DC401" s="130"/>
      <c r="DD401" s="130"/>
      <c r="DE401" s="130"/>
      <c r="DF401" s="130"/>
      <c r="DG401" s="130"/>
    </row>
    <row r="402" spans="18:111" x14ac:dyDescent="0.2">
      <c r="R402" s="1"/>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c r="BA402" s="130"/>
      <c r="BB402" s="130"/>
      <c r="BC402" s="130"/>
      <c r="BD402" s="130"/>
      <c r="BE402" s="130"/>
      <c r="BF402" s="130"/>
      <c r="BG402" s="130"/>
      <c r="BH402" s="130"/>
      <c r="BI402" s="130"/>
      <c r="BJ402" s="130"/>
      <c r="BK402" s="130"/>
      <c r="BL402" s="130"/>
      <c r="BM402" s="130"/>
      <c r="BN402" s="130"/>
      <c r="BO402" s="130"/>
      <c r="BP402" s="130"/>
      <c r="BQ402" s="130"/>
      <c r="BR402" s="130"/>
      <c r="BS402" s="130"/>
      <c r="BT402" s="130"/>
      <c r="BU402" s="130"/>
      <c r="BV402" s="130"/>
      <c r="BW402" s="130"/>
      <c r="BX402" s="130"/>
      <c r="BY402" s="130"/>
      <c r="BZ402" s="130"/>
      <c r="CA402" s="130"/>
      <c r="CB402" s="130"/>
      <c r="CC402" s="130"/>
      <c r="CD402" s="130"/>
      <c r="CE402" s="130"/>
      <c r="CF402" s="130"/>
      <c r="CG402" s="130"/>
      <c r="CH402" s="130"/>
      <c r="CI402" s="130"/>
      <c r="CJ402" s="130"/>
      <c r="CK402" s="130"/>
      <c r="CL402" s="130"/>
      <c r="CM402" s="130"/>
      <c r="CN402" s="130"/>
      <c r="CO402" s="130"/>
      <c r="CP402" s="130"/>
      <c r="CQ402" s="130"/>
      <c r="CR402" s="130"/>
      <c r="CS402" s="130"/>
      <c r="CT402" s="130"/>
      <c r="CU402" s="130"/>
      <c r="CV402" s="130"/>
      <c r="CW402" s="130"/>
      <c r="CX402" s="130"/>
      <c r="CY402" s="130"/>
      <c r="CZ402" s="130"/>
      <c r="DA402" s="130"/>
      <c r="DB402" s="130"/>
      <c r="DC402" s="130"/>
      <c r="DD402" s="130"/>
      <c r="DE402" s="130"/>
      <c r="DF402" s="130"/>
      <c r="DG402" s="130"/>
    </row>
    <row r="403" spans="18:111" x14ac:dyDescent="0.2">
      <c r="R403" s="1"/>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c r="BA403" s="130"/>
      <c r="BB403" s="130"/>
      <c r="BC403" s="130"/>
      <c r="BD403" s="130"/>
      <c r="BE403" s="130"/>
      <c r="BF403" s="130"/>
      <c r="BG403" s="130"/>
      <c r="BH403" s="130"/>
      <c r="BI403" s="130"/>
      <c r="BJ403" s="130"/>
      <c r="BK403" s="130"/>
      <c r="BL403" s="130"/>
      <c r="BM403" s="130"/>
      <c r="BN403" s="130"/>
      <c r="BO403" s="130"/>
      <c r="BP403" s="130"/>
      <c r="BQ403" s="130"/>
      <c r="BR403" s="130"/>
      <c r="BS403" s="130"/>
      <c r="BT403" s="130"/>
      <c r="BU403" s="130"/>
      <c r="BV403" s="130"/>
      <c r="BW403" s="130"/>
      <c r="BX403" s="130"/>
      <c r="BY403" s="130"/>
      <c r="BZ403" s="130"/>
      <c r="CA403" s="130"/>
      <c r="CB403" s="130"/>
      <c r="CC403" s="130"/>
      <c r="CD403" s="130"/>
      <c r="CE403" s="130"/>
      <c r="CF403" s="130"/>
      <c r="CG403" s="130"/>
      <c r="CH403" s="130"/>
      <c r="CI403" s="130"/>
      <c r="CJ403" s="130"/>
      <c r="CK403" s="130"/>
      <c r="CL403" s="130"/>
      <c r="CM403" s="130"/>
      <c r="CN403" s="130"/>
      <c r="CO403" s="130"/>
      <c r="CP403" s="130"/>
      <c r="CQ403" s="130"/>
      <c r="CR403" s="130"/>
      <c r="CS403" s="130"/>
      <c r="CT403" s="130"/>
      <c r="CU403" s="130"/>
      <c r="CV403" s="130"/>
      <c r="CW403" s="130"/>
      <c r="CX403" s="130"/>
      <c r="CY403" s="130"/>
      <c r="CZ403" s="130"/>
      <c r="DA403" s="130"/>
      <c r="DB403" s="130"/>
      <c r="DC403" s="130"/>
      <c r="DD403" s="130"/>
      <c r="DE403" s="130"/>
      <c r="DF403" s="130"/>
      <c r="DG403" s="130"/>
    </row>
    <row r="404" spans="18:111" x14ac:dyDescent="0.2">
      <c r="R404" s="1"/>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c r="BA404" s="130"/>
      <c r="BB404" s="130"/>
      <c r="BC404" s="130"/>
      <c r="BD404" s="130"/>
      <c r="BE404" s="130"/>
      <c r="BF404" s="130"/>
      <c r="BG404" s="130"/>
      <c r="BH404" s="130"/>
      <c r="BI404" s="130"/>
      <c r="BJ404" s="130"/>
      <c r="BK404" s="130"/>
      <c r="BL404" s="130"/>
      <c r="BM404" s="130"/>
      <c r="BN404" s="130"/>
      <c r="BO404" s="130"/>
      <c r="BP404" s="130"/>
      <c r="BQ404" s="130"/>
      <c r="BR404" s="130"/>
      <c r="BS404" s="130"/>
      <c r="BT404" s="130"/>
      <c r="BU404" s="130"/>
      <c r="BV404" s="130"/>
      <c r="BW404" s="130"/>
      <c r="BX404" s="130"/>
      <c r="BY404" s="130"/>
      <c r="BZ404" s="130"/>
      <c r="CA404" s="130"/>
      <c r="CB404" s="130"/>
      <c r="CC404" s="130"/>
      <c r="CD404" s="130"/>
      <c r="CE404" s="130"/>
      <c r="CF404" s="130"/>
      <c r="CG404" s="130"/>
      <c r="CH404" s="130"/>
      <c r="CI404" s="130"/>
      <c r="CJ404" s="130"/>
      <c r="CK404" s="130"/>
      <c r="CL404" s="130"/>
      <c r="CM404" s="130"/>
      <c r="CN404" s="130"/>
      <c r="CO404" s="130"/>
      <c r="CP404" s="130"/>
      <c r="CQ404" s="130"/>
      <c r="CR404" s="130"/>
      <c r="CS404" s="130"/>
      <c r="CT404" s="130"/>
      <c r="CU404" s="130"/>
      <c r="CV404" s="130"/>
      <c r="CW404" s="130"/>
      <c r="CX404" s="130"/>
      <c r="CY404" s="130"/>
      <c r="CZ404" s="130"/>
      <c r="DA404" s="130"/>
      <c r="DB404" s="130"/>
      <c r="DC404" s="130"/>
      <c r="DD404" s="130"/>
      <c r="DE404" s="130"/>
      <c r="DF404" s="130"/>
      <c r="DG404" s="130"/>
    </row>
    <row r="405" spans="18:111" x14ac:dyDescent="0.2">
      <c r="R405" s="1"/>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c r="BA405" s="130"/>
      <c r="BB405" s="130"/>
      <c r="BC405" s="130"/>
      <c r="BD405" s="130"/>
      <c r="BE405" s="130"/>
      <c r="BF405" s="130"/>
      <c r="BG405" s="130"/>
      <c r="BH405" s="130"/>
      <c r="BI405" s="130"/>
      <c r="BJ405" s="130"/>
      <c r="BK405" s="130"/>
      <c r="BL405" s="130"/>
      <c r="BM405" s="130"/>
      <c r="BN405" s="130"/>
      <c r="BO405" s="130"/>
      <c r="BP405" s="130"/>
      <c r="BQ405" s="130"/>
      <c r="BR405" s="130"/>
      <c r="BS405" s="130"/>
      <c r="BT405" s="130"/>
      <c r="BU405" s="130"/>
      <c r="BV405" s="130"/>
      <c r="BW405" s="130"/>
      <c r="BX405" s="130"/>
      <c r="BY405" s="130"/>
      <c r="BZ405" s="130"/>
      <c r="CA405" s="130"/>
      <c r="CB405" s="130"/>
      <c r="CC405" s="130"/>
      <c r="CD405" s="130"/>
      <c r="CE405" s="130"/>
      <c r="CF405" s="130"/>
      <c r="CG405" s="130"/>
      <c r="CH405" s="130"/>
      <c r="CI405" s="130"/>
      <c r="CJ405" s="130"/>
      <c r="CK405" s="130"/>
      <c r="CL405" s="130"/>
      <c r="CM405" s="130"/>
      <c r="CN405" s="130"/>
      <c r="CO405" s="130"/>
      <c r="CP405" s="130"/>
      <c r="CQ405" s="130"/>
      <c r="CR405" s="130"/>
      <c r="CS405" s="130"/>
      <c r="CT405" s="130"/>
      <c r="CU405" s="130"/>
      <c r="CV405" s="130"/>
      <c r="CW405" s="130"/>
      <c r="CX405" s="130"/>
      <c r="CY405" s="130"/>
      <c r="CZ405" s="130"/>
      <c r="DA405" s="130"/>
      <c r="DB405" s="130"/>
      <c r="DC405" s="130"/>
      <c r="DD405" s="130"/>
      <c r="DE405" s="130"/>
      <c r="DF405" s="130"/>
      <c r="DG405" s="130"/>
    </row>
    <row r="406" spans="18:111" x14ac:dyDescent="0.2">
      <c r="R406" s="1"/>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c r="BA406" s="130"/>
      <c r="BB406" s="130"/>
      <c r="BC406" s="130"/>
      <c r="BD406" s="130"/>
      <c r="BE406" s="130"/>
      <c r="BF406" s="130"/>
      <c r="BG406" s="130"/>
      <c r="BH406" s="130"/>
      <c r="BI406" s="130"/>
      <c r="BJ406" s="130"/>
      <c r="BK406" s="130"/>
      <c r="BL406" s="130"/>
      <c r="BM406" s="130"/>
      <c r="BN406" s="130"/>
      <c r="BO406" s="130"/>
      <c r="BP406" s="130"/>
      <c r="BQ406" s="130"/>
      <c r="BR406" s="130"/>
      <c r="BS406" s="130"/>
      <c r="BT406" s="130"/>
      <c r="BU406" s="130"/>
      <c r="BV406" s="130"/>
      <c r="BW406" s="130"/>
      <c r="BX406" s="130"/>
      <c r="BY406" s="130"/>
      <c r="BZ406" s="130"/>
      <c r="CA406" s="130"/>
      <c r="CB406" s="130"/>
      <c r="CC406" s="130"/>
      <c r="CD406" s="130"/>
      <c r="CE406" s="130"/>
      <c r="CF406" s="130"/>
      <c r="CG406" s="130"/>
      <c r="CH406" s="130"/>
      <c r="CI406" s="130"/>
      <c r="CJ406" s="130"/>
      <c r="CK406" s="130"/>
      <c r="CL406" s="130"/>
      <c r="CM406" s="130"/>
      <c r="CN406" s="130"/>
      <c r="CO406" s="130"/>
      <c r="CP406" s="130"/>
      <c r="CQ406" s="130"/>
      <c r="CR406" s="130"/>
      <c r="CS406" s="130"/>
      <c r="CT406" s="130"/>
      <c r="CU406" s="130"/>
      <c r="CV406" s="130"/>
      <c r="CW406" s="130"/>
      <c r="CX406" s="130"/>
      <c r="CY406" s="130"/>
      <c r="CZ406" s="130"/>
      <c r="DA406" s="130"/>
      <c r="DB406" s="130"/>
      <c r="DC406" s="130"/>
      <c r="DD406" s="130"/>
      <c r="DE406" s="130"/>
      <c r="DF406" s="130"/>
      <c r="DG406" s="130"/>
    </row>
    <row r="407" spans="18:111" x14ac:dyDescent="0.2">
      <c r="R407" s="1"/>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c r="BA407" s="130"/>
      <c r="BB407" s="130"/>
      <c r="BC407" s="130"/>
      <c r="BD407" s="130"/>
      <c r="BE407" s="130"/>
      <c r="BF407" s="130"/>
      <c r="BG407" s="130"/>
      <c r="BH407" s="130"/>
      <c r="BI407" s="130"/>
      <c r="BJ407" s="130"/>
      <c r="BK407" s="130"/>
      <c r="BL407" s="130"/>
      <c r="BM407" s="130"/>
      <c r="BN407" s="130"/>
      <c r="BO407" s="130"/>
      <c r="BP407" s="130"/>
      <c r="BQ407" s="130"/>
      <c r="BR407" s="130"/>
      <c r="BS407" s="130"/>
      <c r="BT407" s="130"/>
      <c r="BU407" s="130"/>
      <c r="BV407" s="130"/>
      <c r="BW407" s="130"/>
      <c r="BX407" s="130"/>
      <c r="BY407" s="130"/>
      <c r="BZ407" s="130"/>
      <c r="CA407" s="130"/>
      <c r="CB407" s="130"/>
      <c r="CC407" s="130"/>
      <c r="CD407" s="130"/>
      <c r="CE407" s="130"/>
      <c r="CF407" s="130"/>
      <c r="CG407" s="130"/>
      <c r="CH407" s="130"/>
      <c r="CI407" s="130"/>
      <c r="CJ407" s="130"/>
      <c r="CK407" s="130"/>
      <c r="CL407" s="130"/>
      <c r="CM407" s="130"/>
      <c r="CN407" s="130"/>
      <c r="CO407" s="130"/>
      <c r="CP407" s="130"/>
      <c r="CQ407" s="130"/>
      <c r="CR407" s="130"/>
      <c r="CS407" s="130"/>
      <c r="CT407" s="130"/>
      <c r="CU407" s="130"/>
      <c r="CV407" s="130"/>
      <c r="CW407" s="130"/>
      <c r="CX407" s="130"/>
      <c r="CY407" s="130"/>
      <c r="CZ407" s="130"/>
      <c r="DA407" s="130"/>
      <c r="DB407" s="130"/>
      <c r="DC407" s="130"/>
      <c r="DD407" s="130"/>
      <c r="DE407" s="130"/>
      <c r="DF407" s="130"/>
      <c r="DG407" s="130"/>
    </row>
    <row r="408" spans="18:111" x14ac:dyDescent="0.2">
      <c r="R408" s="1"/>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c r="BA408" s="130"/>
      <c r="BB408" s="130"/>
      <c r="BC408" s="130"/>
      <c r="BD408" s="130"/>
      <c r="BE408" s="130"/>
      <c r="BF408" s="130"/>
      <c r="BG408" s="130"/>
      <c r="BH408" s="130"/>
      <c r="BI408" s="130"/>
      <c r="BJ408" s="130"/>
      <c r="BK408" s="130"/>
      <c r="BL408" s="130"/>
      <c r="BM408" s="130"/>
      <c r="BN408" s="130"/>
      <c r="BO408" s="130"/>
      <c r="BP408" s="130"/>
      <c r="BQ408" s="130"/>
      <c r="BR408" s="130"/>
      <c r="BS408" s="130"/>
      <c r="BT408" s="130"/>
      <c r="BU408" s="130"/>
      <c r="BV408" s="130"/>
      <c r="BW408" s="130"/>
      <c r="BX408" s="130"/>
      <c r="BY408" s="130"/>
      <c r="BZ408" s="130"/>
      <c r="CA408" s="130"/>
      <c r="CB408" s="130"/>
      <c r="CC408" s="130"/>
      <c r="CD408" s="130"/>
      <c r="CE408" s="130"/>
      <c r="CF408" s="130"/>
      <c r="CG408" s="130"/>
      <c r="CH408" s="130"/>
      <c r="CI408" s="130"/>
      <c r="CJ408" s="130"/>
      <c r="CK408" s="130"/>
      <c r="CL408" s="130"/>
      <c r="CM408" s="130"/>
      <c r="CN408" s="130"/>
      <c r="CO408" s="130"/>
      <c r="CP408" s="130"/>
      <c r="CQ408" s="130"/>
      <c r="CR408" s="130"/>
      <c r="CS408" s="130"/>
      <c r="CT408" s="130"/>
      <c r="CU408" s="130"/>
      <c r="CV408" s="130"/>
      <c r="CW408" s="130"/>
      <c r="CX408" s="130"/>
      <c r="CY408" s="130"/>
      <c r="CZ408" s="130"/>
      <c r="DA408" s="130"/>
      <c r="DB408" s="130"/>
      <c r="DC408" s="130"/>
      <c r="DD408" s="130"/>
      <c r="DE408" s="130"/>
      <c r="DF408" s="130"/>
      <c r="DG408" s="130"/>
    </row>
    <row r="409" spans="18:111" x14ac:dyDescent="0.2">
      <c r="R409" s="1"/>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c r="BA409" s="130"/>
      <c r="BB409" s="130"/>
      <c r="BC409" s="130"/>
      <c r="BD409" s="130"/>
      <c r="BE409" s="130"/>
      <c r="BF409" s="130"/>
      <c r="BG409" s="130"/>
      <c r="BH409" s="130"/>
      <c r="BI409" s="130"/>
      <c r="BJ409" s="130"/>
      <c r="BK409" s="130"/>
      <c r="BL409" s="130"/>
      <c r="BM409" s="130"/>
      <c r="BN409" s="130"/>
      <c r="BO409" s="130"/>
      <c r="BP409" s="130"/>
      <c r="BQ409" s="130"/>
      <c r="BR409" s="130"/>
      <c r="BS409" s="130"/>
      <c r="BT409" s="130"/>
      <c r="BU409" s="130"/>
      <c r="BV409" s="130"/>
      <c r="BW409" s="130"/>
      <c r="BX409" s="130"/>
      <c r="BY409" s="130"/>
      <c r="BZ409" s="130"/>
      <c r="CA409" s="130"/>
      <c r="CB409" s="130"/>
      <c r="CC409" s="130"/>
      <c r="CD409" s="130"/>
      <c r="CE409" s="130"/>
      <c r="CF409" s="130"/>
      <c r="CG409" s="130"/>
      <c r="CH409" s="130"/>
      <c r="CI409" s="130"/>
      <c r="CJ409" s="130"/>
      <c r="CK409" s="130"/>
      <c r="CL409" s="130"/>
      <c r="CM409" s="130"/>
      <c r="CN409" s="130"/>
      <c r="CO409" s="130"/>
      <c r="CP409" s="130"/>
      <c r="CQ409" s="130"/>
      <c r="CR409" s="130"/>
      <c r="CS409" s="130"/>
      <c r="CT409" s="130"/>
      <c r="CU409" s="130"/>
      <c r="CV409" s="130"/>
      <c r="CW409" s="130"/>
      <c r="CX409" s="130"/>
      <c r="CY409" s="130"/>
      <c r="CZ409" s="130"/>
      <c r="DA409" s="130"/>
      <c r="DB409" s="130"/>
      <c r="DC409" s="130"/>
      <c r="DD409" s="130"/>
      <c r="DE409" s="130"/>
      <c r="DF409" s="130"/>
      <c r="DG409" s="130"/>
    </row>
    <row r="410" spans="18:111" x14ac:dyDescent="0.2">
      <c r="R410" s="1"/>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c r="BA410" s="130"/>
      <c r="BB410" s="130"/>
      <c r="BC410" s="130"/>
      <c r="BD410" s="130"/>
      <c r="BE410" s="130"/>
      <c r="BF410" s="130"/>
      <c r="BG410" s="130"/>
      <c r="BH410" s="130"/>
      <c r="BI410" s="130"/>
      <c r="BJ410" s="130"/>
      <c r="BK410" s="130"/>
      <c r="BL410" s="130"/>
      <c r="BM410" s="130"/>
      <c r="BN410" s="130"/>
      <c r="BO410" s="130"/>
      <c r="BP410" s="130"/>
      <c r="BQ410" s="130"/>
      <c r="BR410" s="130"/>
      <c r="BS410" s="130"/>
      <c r="BT410" s="130"/>
      <c r="BU410" s="130"/>
      <c r="BV410" s="130"/>
      <c r="BW410" s="130"/>
      <c r="BX410" s="130"/>
      <c r="BY410" s="130"/>
      <c r="BZ410" s="130"/>
      <c r="CA410" s="130"/>
      <c r="CB410" s="130"/>
      <c r="CC410" s="130"/>
      <c r="CD410" s="130"/>
      <c r="CE410" s="130"/>
      <c r="CF410" s="130"/>
      <c r="CG410" s="130"/>
      <c r="CH410" s="130"/>
      <c r="CI410" s="130"/>
      <c r="CJ410" s="130"/>
      <c r="CK410" s="130"/>
      <c r="CL410" s="130"/>
      <c r="CM410" s="130"/>
      <c r="CN410" s="130"/>
      <c r="CO410" s="130"/>
      <c r="CP410" s="130"/>
      <c r="CQ410" s="130"/>
      <c r="CR410" s="130"/>
      <c r="CS410" s="130"/>
      <c r="CT410" s="130"/>
      <c r="CU410" s="130"/>
      <c r="CV410" s="130"/>
      <c r="CW410" s="130"/>
      <c r="CX410" s="130"/>
      <c r="CY410" s="130"/>
      <c r="CZ410" s="130"/>
      <c r="DA410" s="130"/>
      <c r="DB410" s="130"/>
      <c r="DC410" s="130"/>
      <c r="DD410" s="130"/>
      <c r="DE410" s="130"/>
      <c r="DF410" s="130"/>
      <c r="DG410" s="130"/>
    </row>
    <row r="411" spans="18:111" x14ac:dyDescent="0.2">
      <c r="R411" s="1"/>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c r="BA411" s="130"/>
      <c r="BB411" s="130"/>
      <c r="BC411" s="130"/>
      <c r="BD411" s="130"/>
      <c r="BE411" s="130"/>
      <c r="BF411" s="130"/>
      <c r="BG411" s="130"/>
      <c r="BH411" s="130"/>
      <c r="BI411" s="130"/>
      <c r="BJ411" s="130"/>
      <c r="BK411" s="130"/>
      <c r="BL411" s="130"/>
      <c r="BM411" s="130"/>
      <c r="BN411" s="130"/>
      <c r="BO411" s="130"/>
      <c r="BP411" s="130"/>
      <c r="BQ411" s="130"/>
      <c r="BR411" s="130"/>
      <c r="BS411" s="130"/>
      <c r="BT411" s="130"/>
      <c r="BU411" s="130"/>
      <c r="BV411" s="130"/>
      <c r="BW411" s="130"/>
      <c r="BX411" s="130"/>
      <c r="BY411" s="130"/>
      <c r="BZ411" s="130"/>
      <c r="CA411" s="130"/>
      <c r="CB411" s="130"/>
      <c r="CC411" s="130"/>
      <c r="CD411" s="130"/>
      <c r="CE411" s="130"/>
      <c r="CF411" s="130"/>
      <c r="CG411" s="130"/>
      <c r="CH411" s="130"/>
      <c r="CI411" s="130"/>
      <c r="CJ411" s="130"/>
      <c r="CK411" s="130"/>
      <c r="CL411" s="130"/>
      <c r="CM411" s="130"/>
      <c r="CN411" s="130"/>
      <c r="CO411" s="130"/>
      <c r="CP411" s="130"/>
      <c r="CQ411" s="130"/>
      <c r="CR411" s="130"/>
      <c r="CS411" s="130"/>
      <c r="CT411" s="130"/>
      <c r="CU411" s="130"/>
      <c r="CV411" s="130"/>
      <c r="CW411" s="130"/>
      <c r="CX411" s="130"/>
      <c r="CY411" s="130"/>
      <c r="CZ411" s="130"/>
      <c r="DA411" s="130"/>
      <c r="DB411" s="130"/>
      <c r="DC411" s="130"/>
      <c r="DD411" s="130"/>
      <c r="DE411" s="130"/>
      <c r="DF411" s="130"/>
      <c r="DG411" s="130"/>
    </row>
  </sheetData>
  <sheetProtection selectLockedCells="1"/>
  <protectedRanges>
    <protectedRange sqref="R69" name="Range1"/>
  </protectedRanges>
  <mergeCells count="232">
    <mergeCell ref="F140:H140"/>
    <mergeCell ref="F139:H139"/>
    <mergeCell ref="N139:P139"/>
    <mergeCell ref="B139:D139"/>
    <mergeCell ref="B136:E136"/>
    <mergeCell ref="B137:E137"/>
    <mergeCell ref="N140:P140"/>
    <mergeCell ref="B140:D140"/>
    <mergeCell ref="H136:L136"/>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219075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447675</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66675</xdr:colOff>
                    <xdr:row>69</xdr:row>
                    <xdr:rowOff>66675</xdr:rowOff>
                  </from>
                  <to>
                    <xdr:col>13</xdr:col>
                    <xdr:colOff>228600</xdr:colOff>
                    <xdr:row>70</xdr:row>
                    <xdr:rowOff>219075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66675</xdr:colOff>
                    <xdr:row>69</xdr:row>
                    <xdr:rowOff>66675</xdr:rowOff>
                  </from>
                  <to>
                    <xdr:col>14</xdr:col>
                    <xdr:colOff>219075</xdr:colOff>
                    <xdr:row>70</xdr:row>
                    <xdr:rowOff>219075</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5650C5F71CC47A98CBCAE220D4208" ma:contentTypeVersion="16" ma:contentTypeDescription="Create a new document." ma:contentTypeScope="" ma:versionID="54b4b17cddcc5fe03f598e4228b598d6">
  <xsd:schema xmlns:xsd="http://www.w3.org/2001/XMLSchema" xmlns:xs="http://www.w3.org/2001/XMLSchema" xmlns:p="http://schemas.microsoft.com/office/2006/metadata/properties" xmlns:ns1="http://schemas.microsoft.com/sharepoint/v3" xmlns:ns2="b7328bbd-7885-4e76-bcc2-86683a6ac64f" xmlns:ns3="359467a1-4442-4ecb-9a19-a08c079e5d37" targetNamespace="http://schemas.microsoft.com/office/2006/metadata/properties" ma:root="true" ma:fieldsID="80973d317de79bb8e83849a9acfc17aa" ns1:_="" ns2:_="" ns3:_="">
    <xsd:import namespace="http://schemas.microsoft.com/sharepoint/v3"/>
    <xsd:import namespace="b7328bbd-7885-4e76-bcc2-86683a6ac64f"/>
    <xsd:import namespace="359467a1-4442-4ecb-9a19-a08c079e5d37"/>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MediaServiceSearchProperties" minOccurs="0"/>
                <xsd:element ref="ns2:lcf76f155ced4ddcb4097134ff3c332f"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328bbd-7885-4e76-bcc2-86683a6ac64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description=""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467a1-4442-4ecb-9a19-a08c079e5d37"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7328bbd-7885-4e76-bcc2-86683a6ac64f">
      <Terms xmlns="http://schemas.microsoft.com/office/infopath/2007/PartnerControls"/>
    </lcf76f155ced4ddcb4097134ff3c332f>
    <SharedWithUsers xmlns="359467a1-4442-4ecb-9a19-a08c079e5d37">
      <UserInfo>
        <DisplayName/>
        <AccountId xsi:nil="true"/>
        <AccountType/>
      </UserInfo>
    </SharedWithUsers>
  </documentManagement>
</p:properties>
</file>

<file path=customXml/itemProps1.xml><?xml version="1.0" encoding="utf-8"?>
<ds:datastoreItem xmlns:ds="http://schemas.openxmlformats.org/officeDocument/2006/customXml" ds:itemID="{AA7A16FC-325E-4116-82B8-6666B9BAD3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328bbd-7885-4e76-bcc2-86683a6ac64f"/>
    <ds:schemaRef ds:uri="359467a1-4442-4ecb-9a19-a08c079e5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B282AD-22CB-4EE3-BA27-4E86BB06B808}">
  <ds:schemaRefs>
    <ds:schemaRef ds:uri="http://schemas.microsoft.com/sharepoint/v3/contenttype/forms"/>
  </ds:schemaRefs>
</ds:datastoreItem>
</file>

<file path=customXml/itemProps3.xml><?xml version="1.0" encoding="utf-8"?>
<ds:datastoreItem xmlns:ds="http://schemas.openxmlformats.org/officeDocument/2006/customXml" ds:itemID="{15913A04-37D4-4EBC-AE9B-3DF756AEE6C4}">
  <ds:schemaRefs>
    <ds:schemaRef ds:uri="http://purl.org/dc/elements/1.1/"/>
    <ds:schemaRef ds:uri="http://purl.org/dc/dcmitype/"/>
    <ds:schemaRef ds:uri="http://schemas.microsoft.com/office/2006/documentManagement/types"/>
    <ds:schemaRef ds:uri="http://www.w3.org/XML/1998/namespace"/>
    <ds:schemaRef ds:uri="http://schemas.microsoft.com/sharepoint/v3"/>
    <ds:schemaRef ds:uri="http://schemas.microsoft.com/office/infopath/2007/PartnerControls"/>
    <ds:schemaRef ds:uri="http://schemas.microsoft.com/office/2006/metadata/properties"/>
    <ds:schemaRef ds:uri="http://schemas.openxmlformats.org/package/2006/metadata/core-properties"/>
    <ds:schemaRef ds:uri="359467a1-4442-4ecb-9a19-a08c079e5d37"/>
    <ds:schemaRef ds:uri="b7328bbd-7885-4e76-bcc2-86683a6ac64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Marlena Strieck</cp:lastModifiedBy>
  <cp:revision/>
  <cp:lastPrinted>2024-10-09T14:29:53Z</cp:lastPrinted>
  <dcterms:created xsi:type="dcterms:W3CDTF">2002-12-18T19:03:54Z</dcterms:created>
  <dcterms:modified xsi:type="dcterms:W3CDTF">2024-11-23T00:17:56Z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0x010100BDD5650C5F71CC47A98CBCAE220D4208</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MediaServiceImageTags">
    <vt:lpwstr/>
  </property>
  <property fmtid="{D5CDD505-2E9C-101B-9397-08002B2CF9AE}" pid="7" name="dorDocumentType">
    <vt:lpwstr/>
  </property>
  <property fmtid="{D5CDD505-2E9C-101B-9397-08002B2CF9AE}" pid="8" name="d3b549b5739f495993677263bfa7dcdf">
    <vt:lpwstr/>
  </property>
  <property fmtid="{D5CDD505-2E9C-101B-9397-08002B2CF9AE}" pid="9" name="dorDivisions">
    <vt:lpwstr>1;#Property Tax|8e8060a3-613c-4b15-988d-7de8de66ff7e</vt:lpwstr>
  </property>
  <property fmtid="{D5CDD505-2E9C-101B-9397-08002B2CF9AE}" pid="10" name="dorRecordSeries">
    <vt:lpwstr/>
  </property>
  <property fmtid="{D5CDD505-2E9C-101B-9397-08002B2CF9AE}" pid="11" name="dorTags">
    <vt:lpwstr/>
  </property>
  <property fmtid="{D5CDD505-2E9C-101B-9397-08002B2CF9AE}" pid="12" name="dorGroups">
    <vt:lpwstr>2;#Property Tax Administration|c9fd3a11-8847-43c6-b565-24507d2acd0e</vt:lpwstr>
  </property>
  <property fmtid="{D5CDD505-2E9C-101B-9397-08002B2CF9AE}" pid="13" name="dorFunctions">
    <vt:lpwstr>3;#tax policy administration and enforcement|bb66c3ba-4b75-4aab-928c-b7652127722c</vt:lpwstr>
  </property>
  <property fmtid="{D5CDD505-2E9C-101B-9397-08002B2CF9AE}" pid="14" name="dorCitationReference">
    <vt:lpwstr/>
  </property>
  <property fmtid="{D5CDD505-2E9C-101B-9397-08002B2CF9AE}" pid="15" name="ab15b19d7a064f5db32120557ec0b679">
    <vt:lpwstr>tax policy administration and enforcement|bb66c3ba-4b75-4aab-928c-b7652127722c</vt:lpwstr>
  </property>
  <property fmtid="{D5CDD505-2E9C-101B-9397-08002B2CF9AE}" pid="16" name="p4f4d42cc0344013afb7693660b59f85">
    <vt:lpwstr>Property Tax Administration|c9fd3a11-8847-43c6-b565-24507d2acd0e</vt:lpwstr>
  </property>
  <property fmtid="{D5CDD505-2E9C-101B-9397-08002B2CF9AE}" pid="17" name="f7de2eed8b264402a01219482b3ea987">
    <vt:lpwstr>Property Tax|8e8060a3-613c-4b15-988d-7de8de66ff7e</vt:lpwstr>
  </property>
  <property fmtid="{D5CDD505-2E9C-101B-9397-08002B2CF9AE}" pid="18" name="TaxCatchAll">
    <vt:lpwstr>3;#tax policy administration and enforcement|bb66c3ba-4b75-4aab-928c-b7652127722c;#2;#Property Tax Administration|c9fd3a11-8847-43c6-b565-24507d2acd0e;#1;#Property Tax|8e8060a3-613c-4b15-988d-7de8de66ff7e</vt:lpwstr>
  </property>
</Properties>
</file>