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defaultThemeVersion="124226"/>
  <mc:AlternateContent xmlns:mc="http://schemas.openxmlformats.org/markup-compatibility/2006">
    <mc:Choice Requires="x15">
      <x15ac:absPath xmlns:x15ac="http://schemas.microsoft.com/office/spreadsheetml/2010/11/ac" url="G:\Clerical\Levies\Levies-Folder\2025\Levy Limitations Worksheets\"/>
    </mc:Choice>
  </mc:AlternateContent>
  <xr:revisionPtr revIDLastSave="0" documentId="13_ncr:1_{AF25BA19-C202-4187-B952-E76E6C53E357}" xr6:coauthVersionLast="47" xr6:coauthVersionMax="47" xr10:uidLastSave="{00000000-0000-0000-0000-000000000000}"/>
  <workbookProtection workbookAlgorithmName="SHA-512" workbookHashValue="9kj2UPNG8S+XWbewzgRT5RMJ38y/2ccaAQwEse0M0bdNzaVFg2whuE3RkmTs3/t3y3R+CwtMphC6CRaNdr35eA==" workbookSaltValue="Q6EjfA5xDlIOrnA89Lr0bA==" workbookSpinCount="100000" lockStructure="1"/>
  <bookViews>
    <workbookView xWindow="28680" yWindow="-120" windowWidth="29040" windowHeight="15720" xr2:uid="{00000000-000D-0000-FFFF-FFFF00000000}"/>
  </bookViews>
  <sheets>
    <sheet name="with updates" sheetId="2" r:id="rId1"/>
  </sheet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81" i="2" l="1"/>
  <c r="F13" i="2"/>
  <c r="N13" i="2" s="1"/>
  <c r="N84" i="2" s="1"/>
  <c r="F19" i="2"/>
  <c r="B40" i="2" l="1"/>
  <c r="N3" i="2" l="1"/>
  <c r="F105" i="2"/>
  <c r="C81" i="2" l="1"/>
  <c r="N81" i="2" l="1"/>
  <c r="N79" i="2"/>
  <c r="N75" i="2" l="1"/>
  <c r="N67" i="2"/>
  <c r="J67" i="2"/>
  <c r="D67" i="2"/>
  <c r="N38" i="2"/>
  <c r="F40" i="2" s="1"/>
  <c r="B19" i="2"/>
  <c r="J17" i="2"/>
  <c r="N10" i="2"/>
  <c r="N83" i="2" s="1"/>
  <c r="N7" i="2"/>
  <c r="N19" i="2" l="1"/>
  <c r="N21" i="2" s="1"/>
  <c r="N55" i="2"/>
  <c r="N40" i="2"/>
  <c r="N115" i="2" l="1"/>
  <c r="N86" i="2"/>
  <c r="F59" i="2"/>
  <c r="N59" i="2" s="1"/>
  <c r="F63" i="2"/>
  <c r="N63" i="2" s="1"/>
  <c r="B28" i="2"/>
  <c r="N28" i="2" s="1"/>
  <c r="F31" i="2" s="1"/>
  <c r="N31" i="2" s="1"/>
  <c r="N88" i="2" s="1"/>
  <c r="N90" i="2" s="1"/>
  <c r="B95" i="2" l="1"/>
  <c r="N95" i="2" s="1"/>
  <c r="N33" i="2"/>
  <c r="N46" i="2" s="1"/>
  <c r="N44" i="2" l="1"/>
  <c r="B105" i="2"/>
  <c r="N105" i="2" s="1"/>
  <c r="B110" i="2" s="1"/>
  <c r="N110" i="2" s="1"/>
  <c r="N118" i="2" s="1"/>
  <c r="B127" i="2" s="1"/>
  <c r="N127" i="2" s="1"/>
  <c r="N122" i="2" l="1"/>
  <c r="B133" i="2" l="1"/>
  <c r="B139" i="2" s="1"/>
  <c r="N139" i="2" s="1"/>
  <c r="N13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Locke, Diann (DOR)</author>
  </authors>
  <commentList>
    <comment ref="J6" authorId="0" shapeId="0" xr:uid="{00000000-0006-0000-0000-000001000000}">
      <text>
        <r>
          <rPr>
            <b/>
            <sz val="10"/>
            <color indexed="8"/>
            <rFont val="Tahoma"/>
            <family val="2"/>
          </rPr>
          <t xml:space="preserve"> :</t>
        </r>
        <r>
          <rPr>
            <sz val="10"/>
            <color indexed="8"/>
            <rFont val="Tahoma"/>
            <family val="2"/>
          </rPr>
          <t xml:space="preserve">
</t>
        </r>
        <r>
          <rPr>
            <sz val="10"/>
            <color indexed="10"/>
            <rFont val="Tahoma"/>
            <family val="2"/>
          </rPr>
          <t>Example</t>
        </r>
        <r>
          <rPr>
            <sz val="10"/>
            <color indexed="8"/>
            <rFont val="Tahoma"/>
            <family val="2"/>
          </rPr>
          <t>: 1% increase is entered as 101; 2.75% increase is entered 102.75; a .95% increase is entered as 100.95</t>
        </r>
      </text>
    </comment>
    <comment ref="H8" authorId="1" shapeId="0" xr:uid="{00000000-0006-0000-0000-000002000000}">
      <text>
        <r>
          <rPr>
            <b/>
            <sz val="9"/>
            <color indexed="81"/>
            <rFont val="Tahoma"/>
            <family val="2"/>
          </rPr>
          <t>Locke, Diann (DOR):</t>
        </r>
        <r>
          <rPr>
            <sz val="9"/>
            <color indexed="81"/>
            <rFont val="Tahoma"/>
            <family val="2"/>
          </rPr>
          <t xml:space="preserve">
This can be greater than 101 when the voters approve a levy lid lift.</t>
        </r>
      </text>
    </comment>
  </commentList>
</comments>
</file>

<file path=xl/sharedStrings.xml><?xml version="1.0" encoding="utf-8"?>
<sst xmlns="http://schemas.openxmlformats.org/spreadsheetml/2006/main" count="218" uniqueCount="141">
  <si>
    <t>Year</t>
  </si>
  <si>
    <t>A.V.</t>
  </si>
  <si>
    <t>-</t>
  </si>
  <si>
    <t>=</t>
  </si>
  <si>
    <t>Remainder</t>
  </si>
  <si>
    <t>D.</t>
  </si>
  <si>
    <t>F.</t>
  </si>
  <si>
    <t>Annexed Area's A.V.</t>
  </si>
  <si>
    <t>G.</t>
  </si>
  <si>
    <t>H.</t>
  </si>
  <si>
    <t>I.</t>
  </si>
  <si>
    <t>J.</t>
  </si>
  <si>
    <t>A.V. of District</t>
  </si>
  <si>
    <t>Statutory Amount</t>
  </si>
  <si>
    <t>A.</t>
  </si>
  <si>
    <t>K.</t>
  </si>
  <si>
    <t>TAXING DISTRICT</t>
  </si>
  <si>
    <t>Statutory Rate Limit</t>
  </si>
  <si>
    <t>B.</t>
  </si>
  <si>
    <t>÷</t>
  </si>
  <si>
    <t>×</t>
  </si>
  <si>
    <t>Levy Amount</t>
  </si>
  <si>
    <t>Population:</t>
  </si>
  <si>
    <t>Highest regular tax which could have been lawfully levied beginning with the 1985 levy (refund levy not included).</t>
  </si>
  <si>
    <t>C.</t>
  </si>
  <si>
    <t xml:space="preserve">B.
</t>
  </si>
  <si>
    <t>M.</t>
  </si>
  <si>
    <t>N.</t>
  </si>
  <si>
    <t>O.</t>
  </si>
  <si>
    <t>Was a resolution/ordinance adopted authorizing an increase over the previous year's levy?</t>
  </si>
  <si>
    <t>L.</t>
  </si>
  <si>
    <t>Year of Error:</t>
  </si>
  <si>
    <t>Was a second resolution/ordinance adopted authorizing an increase over the IPD?</t>
  </si>
  <si>
    <t>Levy For</t>
  </si>
  <si>
    <t>Taxes</t>
  </si>
  <si>
    <t>Last Year's Levy Rate</t>
  </si>
  <si>
    <t>boats, timber assessed value, and the senior citizen exemption for the regular levy)</t>
  </si>
  <si>
    <t>(1-2+3)</t>
  </si>
  <si>
    <t>3. Plus Timber Assessed Value (TAV) ………………………………...………..</t>
  </si>
  <si>
    <t>4. Tax base for excess and voted bond levies ………………………...…..……</t>
  </si>
  <si>
    <t>Regular property tax limit including annexation …………………………………</t>
  </si>
  <si>
    <t xml:space="preserve">If so, what was the percentage increase? </t>
  </si>
  <si>
    <t>Amount to be Refunded</t>
  </si>
  <si>
    <t>Total</t>
  </si>
  <si>
    <t>Amount of taxes recovered due to a settlement of highly valued disputed property (RCW 84.52.018).</t>
  </si>
  <si>
    <t>Levy Corrections</t>
  </si>
  <si>
    <t>1. Minus amount over levied (if applicable) …………………………………………..</t>
  </si>
  <si>
    <t>(RCW 84.52.020 and RCW 84.52.070) ……………………………………………..</t>
  </si>
  <si>
    <t>―</t>
  </si>
  <si>
    <t>Regular property tax limit: …………………………………….………….</t>
  </si>
  <si>
    <t>Total levy amount authorized, including the annexation ……………………………</t>
  </si>
  <si>
    <t>+</t>
  </si>
  <si>
    <t>Page 1</t>
  </si>
  <si>
    <t>Page 2</t>
  </si>
  <si>
    <t>Amount allowable per 
Resolution/Ordinance</t>
  </si>
  <si>
    <t>Levy for</t>
  </si>
  <si>
    <t>Previous Year's Actual Levy</t>
  </si>
  <si>
    <t>Total amount certified by county legislative authority or taxing district as applicable.</t>
  </si>
  <si>
    <t>Amount Held in Abeyance</t>
  </si>
  <si>
    <t>Calculated % Increase</t>
  </si>
  <si>
    <t>Plus Resolution Increase Amount</t>
  </si>
  <si>
    <t>Current year's assessed value of new construction, improvements, and wind turbines, solar, biomass, and geothermal facilities in original districts before annexation occurred times last year's levy rate (if an error occurred or an error correction was made in the previous year, use the rate that would have been levied had no error occurred).</t>
  </si>
  <si>
    <t>2. Plus amount under levied (if applicable) ………………………………………….</t>
  </si>
  <si>
    <t>LEVY LIMITATIONS WORKSHEET</t>
  </si>
  <si>
    <t>Only enter fire/RFA rate, library rate, &amp; firefighter pension fund rate for cities annexed to a fire/RFA or library, or has a firefighters pension fund.</t>
  </si>
  <si>
    <t>District base levy rate</t>
  </si>
  <si>
    <t>Fire or RFA Rate</t>
  </si>
  <si>
    <t>Library Rate</t>
  </si>
  <si>
    <t>Firefighter Pension Fund</t>
  </si>
  <si>
    <t>2. Less assessed value of the senior citizen exemption of less than $40,000 income or 65%</t>
  </si>
  <si>
    <t>of the median household income for the county based on lower of frozen or market value.</t>
  </si>
  <si>
    <t>E.</t>
  </si>
  <si>
    <t>rate w/o error correction</t>
  </si>
  <si>
    <t>rate before aggregate check</t>
  </si>
  <si>
    <r>
      <t xml:space="preserve">Current year's state assessed property value </t>
    </r>
    <r>
      <rPr>
        <sz val="11"/>
        <color indexed="8"/>
        <rFont val="Arial"/>
        <family val="2"/>
      </rPr>
      <t>less last year's state assessed property value. The remainder is to be multiplied by last year's regular levy rate (or the rate that should have been levied).</t>
    </r>
  </si>
  <si>
    <r>
      <t xml:space="preserve">           </t>
    </r>
    <r>
      <rPr>
        <sz val="9"/>
        <rFont val="Arial"/>
        <family val="2"/>
      </rPr>
      <t>Less than 10,000          10,000 or more</t>
    </r>
  </si>
  <si>
    <t xml:space="preserve">      Yes        No</t>
  </si>
  <si>
    <t>Current Year's A.V.</t>
  </si>
  <si>
    <t>Previous Year's A.V.</t>
  </si>
  <si>
    <t xml:space="preserve">     Yes          No            N/A</t>
  </si>
  <si>
    <t xml:space="preserve">Previous year's actual levy adjusted by the increases as stated in ordinance or resolution (RCW 84.55.120).  </t>
  </si>
  <si>
    <t>Highest Lawful Levy Since 1985</t>
  </si>
  <si>
    <t>Assessed Value Less Annexed AV</t>
  </si>
  <si>
    <t>Statutory maximum calculation</t>
  </si>
  <si>
    <r>
      <t xml:space="preserve">Regular Levy Rate Computation </t>
    </r>
    <r>
      <rPr>
        <b/>
        <u/>
        <sz val="11"/>
        <color rgb="FF000000"/>
        <rFont val="Arial"/>
        <family val="2"/>
      </rPr>
      <t>Without</t>
    </r>
    <r>
      <rPr>
        <b/>
        <sz val="11"/>
        <color rgb="FF000000"/>
        <rFont val="Arial"/>
        <family val="2"/>
      </rPr>
      <t xml:space="preserve"> Levy Error Correction</t>
    </r>
  </si>
  <si>
    <t>Limit Factor/Max Increase 101%</t>
  </si>
  <si>
    <t>P.</t>
  </si>
  <si>
    <t>Q.</t>
  </si>
  <si>
    <t>Post Shift Levy Amount</t>
  </si>
  <si>
    <t>S.</t>
  </si>
  <si>
    <t>OR</t>
  </si>
  <si>
    <t>Post Shift Levy Rate</t>
  </si>
  <si>
    <t>Road Levy Shift Rate Computation -  (Do not enter a shift amount in both shift fields.)</t>
  </si>
  <si>
    <t>Instructions for electronic version of form - Fill in highlighted cells all other self populate.</t>
  </si>
  <si>
    <r>
      <t>Amount shifted</t>
    </r>
    <r>
      <rPr>
        <b/>
        <sz val="10"/>
        <rFont val="Arial"/>
        <family val="2"/>
      </rPr>
      <t xml:space="preserve"> FROM</t>
    </r>
    <r>
      <rPr>
        <sz val="10"/>
        <rFont val="Arial"/>
        <family val="2"/>
      </rPr>
      <t xml:space="preserve"> this taxing district</t>
    </r>
  </si>
  <si>
    <t>Resolution Percentage of Increase</t>
  </si>
  <si>
    <r>
      <t xml:space="preserve">Amount shifted </t>
    </r>
    <r>
      <rPr>
        <b/>
        <sz val="10"/>
        <rFont val="Arial"/>
        <family val="2"/>
      </rPr>
      <t>TO</t>
    </r>
    <r>
      <rPr>
        <sz val="10"/>
        <rFont val="Arial"/>
        <family val="2"/>
      </rPr>
      <t xml:space="preserve"> this taxing district</t>
    </r>
  </si>
  <si>
    <t>REV 64 007</t>
  </si>
  <si>
    <t xml:space="preserve">D.
</t>
  </si>
  <si>
    <t xml:space="preserve">F.
</t>
  </si>
  <si>
    <t xml:space="preserve">Parts F through H are used in calculating the additional levy limit due to annexation. </t>
  </si>
  <si>
    <t>1. Regular levy taxable value (including state-assessed property, and excluding</t>
  </si>
  <si>
    <t>Tax Base For Excess Levies</t>
  </si>
  <si>
    <t>Amount for new construction, improvements, &amp; certain green energy (Line B page 1)</t>
  </si>
  <si>
    <t>Amount for increment value increase (Line C page 1)</t>
  </si>
  <si>
    <t>Amount for increase in value of state-assessed property (Line D, page 1)</t>
  </si>
  <si>
    <t>R.</t>
  </si>
  <si>
    <t>Amount for increase in annexation (Line G, page 1) …………………………………………..</t>
  </si>
  <si>
    <t>Lesser of A+(B+C+D+E)</t>
  </si>
  <si>
    <t>Total from Line F</t>
  </si>
  <si>
    <t>Total levy amount authorized by resolution (F) plus amount refunded or to be refunded (RCW 84.55.070).</t>
  </si>
  <si>
    <t>Levy limit from line H on page 1, plus amount refunded or to be refunded (RCW 84.55.070).</t>
  </si>
  <si>
    <t>Line H, Page 1</t>
  </si>
  <si>
    <t>Lesser of G, H, or I</t>
  </si>
  <si>
    <t>Statutory limit from line I on page 1 (dollar amount, not the rate) …………………</t>
  </si>
  <si>
    <t>Lesser of J &amp; K ……………………………………………………………………</t>
  </si>
  <si>
    <r>
      <t>Total:</t>
    </r>
    <r>
      <rPr>
        <sz val="11"/>
        <color indexed="8"/>
        <rFont val="Arial"/>
        <family val="2"/>
      </rPr>
      <t xml:space="preserve"> L +/- M ………………………………………………………………………….</t>
    </r>
  </si>
  <si>
    <t>Lesser of K and L</t>
  </si>
  <si>
    <t>Lesser of K &amp; N</t>
  </si>
  <si>
    <t xml:space="preserve">                                                                                                  ,,,,,,,,,,,,,,,,,,,,,,,,,,,,</t>
  </si>
  <si>
    <t xml:space="preserve"> </t>
  </si>
  <si>
    <t xml:space="preserve">K. </t>
  </si>
  <si>
    <r>
      <rPr>
        <b/>
        <sz val="11"/>
        <color rgb="FF000000"/>
        <rFont val="Arial"/>
        <family val="2"/>
      </rPr>
      <t>New highest lawful levy since 1985</t>
    </r>
    <r>
      <rPr>
        <sz val="11"/>
        <color rgb="FF000000"/>
        <rFont val="Arial"/>
        <family val="2"/>
      </rPr>
      <t xml:space="preserve"> (Lesser of I &amp; H minus C, unless A (before limit factor increase) is greater than I or H minus C, then  A before the limit factor increase)</t>
    </r>
  </si>
  <si>
    <r>
      <t xml:space="preserve">Tax increment  finance area increment AV increase (RCW 84.55.010(1)(e))  </t>
    </r>
    <r>
      <rPr>
        <sz val="9"/>
        <color rgb="FF000000"/>
        <rFont val="Arial"/>
        <family val="2"/>
      </rPr>
      <t>(value included in B &amp; D cannot be included in C)</t>
    </r>
  </si>
  <si>
    <r>
      <t xml:space="preserve">Highest lawful Levy For This Tax Year  (Lesser of H and I) </t>
    </r>
    <r>
      <rPr>
        <sz val="11"/>
        <color indexed="8"/>
        <rFont val="Arial"/>
        <family val="2"/>
      </rPr>
      <t xml:space="preserve">…………………………………… </t>
    </r>
  </si>
  <si>
    <r>
      <t>Regular Levy Rate Computation:</t>
    </r>
    <r>
      <rPr>
        <sz val="11"/>
        <color indexed="8"/>
        <rFont val="Arial"/>
        <family val="2"/>
      </rPr>
      <t xml:space="preserve"> Lesser of K and N divided by the assessed value in line L1 on page 1.</t>
    </r>
  </si>
  <si>
    <t>Amount on line L1 on page 1</t>
  </si>
  <si>
    <t>Use this rate for the current year's tax roll unless it is changed due to another levy limitation such as the $5.90 limit.</t>
  </si>
  <si>
    <t>Use this rate in next year's levy calculations unless it's changed due to levy error, other limitation, or there's a road levy shift.</t>
  </si>
  <si>
    <t>To find the rate to be used in G, take the levy limit as shown in Line E above and divide it by the current assessed value of the district, excluding the annexed area.</t>
  </si>
  <si>
    <t>Annexed area's current assessed value including new construction and improvements, times the rate in Line F.</t>
  </si>
  <si>
    <t>A+B+C+D</t>
  </si>
  <si>
    <t>Total in Line E</t>
  </si>
  <si>
    <t>Rate in Line F</t>
  </si>
  <si>
    <t>Remainder from Line D</t>
  </si>
  <si>
    <t>A.V. from Line L4 above</t>
  </si>
  <si>
    <r>
      <t>Excess Levy Rate Computation -</t>
    </r>
    <r>
      <rPr>
        <sz val="11"/>
        <color indexed="8"/>
        <rFont val="Arial"/>
        <family val="2"/>
      </rPr>
      <t xml:space="preserve"> Excess levy amount divided by the assessed value in Line L4 above.</t>
    </r>
  </si>
  <si>
    <r>
      <t xml:space="preserve">Bond Levy Rate Computation </t>
    </r>
    <r>
      <rPr>
        <sz val="11"/>
        <color indexed="8"/>
        <rFont val="Arial"/>
        <family val="2"/>
      </rPr>
      <t>- Bond levy amount divided by the assessed value in Line L4 above.</t>
    </r>
  </si>
  <si>
    <t>Amount on  line L1 on page 1</t>
  </si>
  <si>
    <t>E+G</t>
  </si>
  <si>
    <t>Fire District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</si>
</sst>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5" formatCode="&quot;$&quot;#,##0_);\(&quot;$&quot;#,##0\)"/>
    <numFmt numFmtId="6" formatCode="&quot;$&quot;#,##0_);[Red]\(&quot;$&quot;#,##0\)"/>
    <numFmt numFmtId="7" formatCode="&quot;$&quot;#,##0.00_);\(&quot;$&quot;#,##0.00\)"/>
    <numFmt numFmtId="44" formatCode="_(&quot;$&quot;* #,##0.00_);_(&quot;$&quot;* \(#,##0.00\);_(&quot;$&quot;* &quot;-&quot;??_);_(@_)"/>
    <numFmt numFmtId="164" formatCode="&quot;$&quot;#,##0.00"/>
    <numFmt numFmtId="165" formatCode="&quot;$&quot;#,##0"/>
    <numFmt numFmtId="166" formatCode="0.000000000000"/>
    <numFmt numFmtId="167" formatCode="0.000000000000%"/>
    <numFmt numFmtId="168" formatCode="&quot;$&quot;#,##0.0"/>
    <numFmt numFmtId="169" formatCode="0.000%"/>
    <numFmt numFmtId="170" formatCode="0.000"/>
    <numFmt numFmtId="171" formatCode="&quot;$&quot;#,##0.00;[Red]&quot;$&quot;#,##0.00"/>
    <numFmt numFmtId="172" formatCode="#,##0.00;[Red]#,##0.00"/>
  </numFmts>
  <fonts count="34" x14ac:knownFonts="1">
    <font>
      <sz val="10"/>
      <name val="Arial"/>
    </font>
    <font>
      <sz val="10"/>
      <name val="Arial"/>
      <family val="2"/>
    </font>
    <font>
      <sz val="12"/>
      <name val="Arial"/>
      <family val="2"/>
    </font>
    <font>
      <sz val="2"/>
      <name val="Arial"/>
      <family val="2"/>
    </font>
    <font>
      <sz val="8"/>
      <name val="Arial"/>
      <family val="2"/>
    </font>
    <font>
      <sz val="9"/>
      <name val="Arial"/>
      <family val="2"/>
    </font>
    <font>
      <sz val="11"/>
      <color indexed="8"/>
      <name val="Arial"/>
      <family val="2"/>
    </font>
    <font>
      <sz val="11"/>
      <name val="Arial"/>
      <family val="2"/>
    </font>
    <font>
      <b/>
      <sz val="11"/>
      <name val="Arial"/>
      <family val="2"/>
    </font>
    <font>
      <b/>
      <sz val="10"/>
      <name val="Arial"/>
      <family val="2"/>
    </font>
    <font>
      <sz val="10"/>
      <name val="Arial"/>
      <family val="2"/>
    </font>
    <font>
      <sz val="10"/>
      <color indexed="10"/>
      <name val="Tahoma"/>
      <family val="2"/>
    </font>
    <font>
      <b/>
      <sz val="10"/>
      <color indexed="8"/>
      <name val="Tahoma"/>
      <family val="2"/>
    </font>
    <font>
      <sz val="10"/>
      <color indexed="8"/>
      <name val="Tahoma"/>
      <family val="2"/>
    </font>
    <font>
      <sz val="10"/>
      <color rgb="FFFF0000"/>
      <name val="Arial"/>
      <family val="2"/>
    </font>
    <font>
      <b/>
      <sz val="11"/>
      <color rgb="FF000000"/>
      <name val="Arial"/>
      <family val="2"/>
    </font>
    <font>
      <b/>
      <sz val="14"/>
      <color rgb="FFFF0000"/>
      <name val="Times New Roman"/>
      <family val="1"/>
    </font>
    <font>
      <sz val="2"/>
      <color rgb="FFFF0000"/>
      <name val="Arial"/>
      <family val="2"/>
    </font>
    <font>
      <sz val="11"/>
      <color rgb="FF000000"/>
      <name val="Arial"/>
      <family val="2"/>
    </font>
    <font>
      <sz val="12"/>
      <color rgb="FFFF0000"/>
      <name val="Arial"/>
      <family val="2"/>
    </font>
    <font>
      <sz val="9"/>
      <color rgb="FF000000"/>
      <name val="Arial"/>
      <family val="2"/>
    </font>
    <font>
      <sz val="9"/>
      <color rgb="FFFF0000"/>
      <name val="Arial"/>
      <family val="2"/>
    </font>
    <font>
      <sz val="10"/>
      <color rgb="FF000000"/>
      <name val="Arial"/>
      <family val="2"/>
    </font>
    <font>
      <sz val="11"/>
      <color rgb="FF000000"/>
      <name val="Calibri"/>
      <family val="2"/>
    </font>
    <font>
      <sz val="14"/>
      <color rgb="FFFF0000"/>
      <name val="Times New Roman"/>
      <family val="1"/>
    </font>
    <font>
      <sz val="8"/>
      <color rgb="FF000000"/>
      <name val="Arial"/>
      <family val="2"/>
    </font>
    <font>
      <b/>
      <sz val="14"/>
      <color rgb="FF000000"/>
      <name val="Arial"/>
      <family val="2"/>
    </font>
    <font>
      <sz val="9"/>
      <color indexed="81"/>
      <name val="Tahoma"/>
      <family val="2"/>
    </font>
    <font>
      <b/>
      <sz val="9"/>
      <color indexed="81"/>
      <name val="Tahoma"/>
      <family val="2"/>
    </font>
    <font>
      <b/>
      <u/>
      <sz val="11"/>
      <color rgb="FF000000"/>
      <name val="Arial"/>
      <family val="2"/>
    </font>
    <font>
      <b/>
      <sz val="10"/>
      <color rgb="FF000000"/>
      <name val="Arial"/>
      <family val="2"/>
    </font>
    <font>
      <u/>
      <sz val="11"/>
      <color rgb="FF000000"/>
      <name val="Arial"/>
      <family val="2"/>
    </font>
    <font>
      <sz val="9.5"/>
      <color rgb="FF000000"/>
      <name val="Arial"/>
      <family val="2"/>
    </font>
    <font>
      <sz val="9.5"/>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85">
    <xf numFmtId="0" fontId="0" fillId="0" borderId="0" xfId="0"/>
    <xf numFmtId="0" fontId="14" fillId="0" borderId="0" xfId="0" applyFont="1" applyProtection="1">
      <protection hidden="1"/>
    </xf>
    <xf numFmtId="0" fontId="10" fillId="0" borderId="0" xfId="0" applyFont="1" applyProtection="1">
      <protection hidden="1"/>
    </xf>
    <xf numFmtId="0" fontId="10" fillId="0" borderId="0" xfId="0" applyFont="1"/>
    <xf numFmtId="0" fontId="7" fillId="0" borderId="0" xfId="0" applyFont="1" applyProtection="1">
      <protection hidden="1"/>
    </xf>
    <xf numFmtId="0" fontId="15" fillId="0" borderId="0" xfId="0" applyFont="1" applyAlignment="1" applyProtection="1">
      <alignment wrapText="1"/>
      <protection hidden="1"/>
    </xf>
    <xf numFmtId="0" fontId="16" fillId="0" borderId="0" xfId="0" applyFont="1" applyAlignment="1" applyProtection="1">
      <alignment wrapText="1"/>
      <protection hidden="1"/>
    </xf>
    <xf numFmtId="0" fontId="15" fillId="0" borderId="0" xfId="0" applyFont="1" applyAlignment="1" applyProtection="1">
      <alignment horizontal="center" vertical="top" wrapText="1"/>
      <protection hidden="1"/>
    </xf>
    <xf numFmtId="0" fontId="17" fillId="0" borderId="0" xfId="0" applyFont="1" applyProtection="1">
      <protection hidden="1"/>
    </xf>
    <xf numFmtId="0" fontId="3" fillId="0" borderId="0" xfId="0" applyFont="1" applyProtection="1">
      <protection hidden="1"/>
    </xf>
    <xf numFmtId="0" fontId="3" fillId="0" borderId="0" xfId="0" applyFont="1"/>
    <xf numFmtId="0" fontId="18" fillId="0" borderId="3" xfId="0" applyFont="1" applyBorder="1" applyAlignment="1" applyProtection="1">
      <alignment vertical="top" wrapText="1"/>
      <protection hidden="1"/>
    </xf>
    <xf numFmtId="0" fontId="19" fillId="0" borderId="0" xfId="0" applyFont="1" applyProtection="1">
      <protection hidden="1"/>
    </xf>
    <xf numFmtId="0" fontId="2" fillId="0" borderId="0" xfId="0" applyFont="1" applyProtection="1">
      <protection hidden="1"/>
    </xf>
    <xf numFmtId="0" fontId="2" fillId="0" borderId="0" xfId="0" applyFont="1"/>
    <xf numFmtId="0" fontId="18" fillId="0" borderId="1" xfId="0" applyFont="1" applyBorder="1" applyAlignment="1" applyProtection="1">
      <alignment vertical="top" wrapText="1"/>
      <protection hidden="1"/>
    </xf>
    <xf numFmtId="0" fontId="18" fillId="0" borderId="0" xfId="0" applyFont="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0" fontId="18" fillId="0" borderId="1" xfId="0" applyFont="1" applyBorder="1" applyAlignment="1" applyProtection="1">
      <alignment vertical="top"/>
      <protection hidden="1"/>
    </xf>
    <xf numFmtId="0" fontId="18" fillId="0" borderId="0" xfId="0" applyFont="1" applyAlignment="1" applyProtection="1">
      <alignment vertical="top"/>
      <protection hidden="1"/>
    </xf>
    <xf numFmtId="0" fontId="15" fillId="0" borderId="0" xfId="0" applyFont="1" applyAlignment="1" applyProtection="1">
      <alignment horizontal="center" vertical="top"/>
      <protection hidden="1"/>
    </xf>
    <xf numFmtId="166" fontId="10" fillId="0" borderId="0" xfId="0" applyNumberFormat="1" applyFont="1" applyAlignment="1" applyProtection="1">
      <alignment vertical="top"/>
      <protection hidden="1"/>
    </xf>
    <xf numFmtId="0" fontId="10" fillId="0" borderId="0" xfId="0" applyFont="1" applyAlignment="1" applyProtection="1">
      <alignment vertical="top"/>
      <protection hidden="1"/>
    </xf>
    <xf numFmtId="0" fontId="18" fillId="0" borderId="2" xfId="0" applyFont="1" applyBorder="1" applyAlignment="1" applyProtection="1">
      <alignment vertical="top"/>
      <protection hidden="1"/>
    </xf>
    <xf numFmtId="0" fontId="20" fillId="0" borderId="0" xfId="0" applyFont="1" applyAlignment="1" applyProtection="1">
      <alignment horizontal="center" vertical="top"/>
      <protection hidden="1"/>
    </xf>
    <xf numFmtId="0" fontId="18" fillId="0" borderId="0" xfId="0" applyFont="1" applyAlignment="1" applyProtection="1">
      <alignment horizontal="center" vertical="top"/>
      <protection hidden="1"/>
    </xf>
    <xf numFmtId="9" fontId="18" fillId="0" borderId="0" xfId="2" applyFont="1" applyFill="1" applyBorder="1" applyAlignment="1" applyProtection="1">
      <alignment vertical="top"/>
      <protection hidden="1"/>
    </xf>
    <xf numFmtId="44" fontId="18" fillId="0" borderId="0" xfId="1" applyFont="1" applyFill="1" applyBorder="1" applyAlignment="1" applyProtection="1">
      <alignment horizontal="center" vertical="top"/>
      <protection hidden="1"/>
    </xf>
    <xf numFmtId="165" fontId="18" fillId="0" borderId="4" xfId="2" applyNumberFormat="1" applyFont="1" applyFill="1" applyBorder="1" applyAlignment="1" applyProtection="1">
      <alignment horizontal="left" vertical="top"/>
      <protection hidden="1"/>
    </xf>
    <xf numFmtId="165" fontId="18" fillId="0" borderId="0" xfId="2" applyNumberFormat="1" applyFont="1" applyFill="1" applyBorder="1" applyAlignment="1" applyProtection="1">
      <alignment horizontal="left" vertical="top"/>
      <protection hidden="1"/>
    </xf>
    <xf numFmtId="0" fontId="20" fillId="0" borderId="1" xfId="0" applyFont="1" applyBorder="1" applyAlignment="1" applyProtection="1">
      <alignment vertical="top"/>
      <protection hidden="1"/>
    </xf>
    <xf numFmtId="0" fontId="20" fillId="0" borderId="0" xfId="0" applyFont="1" applyAlignment="1" applyProtection="1">
      <alignment vertical="top"/>
      <protection hidden="1"/>
    </xf>
    <xf numFmtId="0" fontId="21" fillId="0" borderId="0" xfId="0" applyFont="1" applyProtection="1">
      <protection hidden="1"/>
    </xf>
    <xf numFmtId="0" fontId="5" fillId="0" borderId="0" xfId="0" applyFont="1" applyProtection="1">
      <protection hidden="1"/>
    </xf>
    <xf numFmtId="0" fontId="5" fillId="0" borderId="0" xfId="0" applyFont="1"/>
    <xf numFmtId="1" fontId="19" fillId="0" borderId="0" xfId="0" applyNumberFormat="1" applyFont="1" applyProtection="1">
      <protection hidden="1"/>
    </xf>
    <xf numFmtId="0" fontId="18" fillId="0" borderId="0" xfId="0" applyFont="1" applyAlignment="1" applyProtection="1">
      <alignment horizontal="left" vertical="top"/>
      <protection hidden="1"/>
    </xf>
    <xf numFmtId="0" fontId="18" fillId="0" borderId="2" xfId="0" applyFont="1" applyBorder="1" applyAlignment="1" applyProtection="1">
      <alignment horizontal="left" vertical="top"/>
      <protection hidden="1"/>
    </xf>
    <xf numFmtId="44" fontId="15" fillId="0" borderId="0" xfId="1" applyFont="1" applyFill="1" applyBorder="1" applyAlignment="1" applyProtection="1">
      <alignment horizontal="center" vertical="top"/>
      <protection hidden="1"/>
    </xf>
    <xf numFmtId="0" fontId="18" fillId="0" borderId="0" xfId="0" applyFont="1" applyAlignment="1" applyProtection="1">
      <alignment horizontal="right" vertical="top"/>
      <protection hidden="1"/>
    </xf>
    <xf numFmtId="0" fontId="18" fillId="0" borderId="5" xfId="0" applyFont="1" applyBorder="1" applyAlignment="1" applyProtection="1">
      <alignment vertical="top"/>
      <protection hidden="1"/>
    </xf>
    <xf numFmtId="0" fontId="18" fillId="0" borderId="4" xfId="0" applyFont="1" applyBorder="1" applyAlignment="1" applyProtection="1">
      <alignment vertical="top"/>
      <protection hidden="1"/>
    </xf>
    <xf numFmtId="0" fontId="18" fillId="0" borderId="6" xfId="0" applyFont="1" applyBorder="1" applyAlignment="1" applyProtection="1">
      <alignment vertical="top"/>
      <protection hidden="1"/>
    </xf>
    <xf numFmtId="0" fontId="18" fillId="0" borderId="1" xfId="0" applyFont="1" applyBorder="1" applyAlignment="1" applyProtection="1">
      <alignment horizontal="left" vertical="top" wrapText="1"/>
      <protection hidden="1"/>
    </xf>
    <xf numFmtId="0" fontId="20" fillId="0" borderId="2" xfId="0" applyFont="1" applyBorder="1" applyAlignment="1" applyProtection="1">
      <alignment vertical="top"/>
      <protection hidden="1"/>
    </xf>
    <xf numFmtId="0" fontId="19" fillId="0" borderId="0" xfId="0" applyFont="1" applyAlignment="1" applyProtection="1">
      <alignment wrapText="1"/>
      <protection hidden="1"/>
    </xf>
    <xf numFmtId="0" fontId="2" fillId="0" borderId="0" xfId="0" applyFont="1" applyAlignment="1">
      <alignment wrapText="1"/>
    </xf>
    <xf numFmtId="0" fontId="2" fillId="0" borderId="0" xfId="0" applyFont="1" applyAlignment="1" applyProtection="1">
      <alignment wrapText="1"/>
      <protection hidden="1"/>
    </xf>
    <xf numFmtId="0" fontId="10" fillId="0" borderId="4" xfId="0" applyFont="1" applyBorder="1" applyAlignment="1" applyProtection="1">
      <alignment horizontal="left" vertical="top"/>
      <protection hidden="1"/>
    </xf>
    <xf numFmtId="0" fontId="18" fillId="0" borderId="3" xfId="0" applyFont="1" applyBorder="1" applyAlignment="1" applyProtection="1">
      <alignment vertical="top"/>
      <protection hidden="1"/>
    </xf>
    <xf numFmtId="0" fontId="18" fillId="0" borderId="8" xfId="0" applyFont="1" applyBorder="1" applyAlignment="1" applyProtection="1">
      <alignment vertical="top"/>
      <protection hidden="1"/>
    </xf>
    <xf numFmtId="0" fontId="20" fillId="0" borderId="0" xfId="0" applyFont="1" applyAlignment="1" applyProtection="1">
      <alignment horizontal="left" vertical="top"/>
      <protection hidden="1"/>
    </xf>
    <xf numFmtId="0" fontId="5" fillId="0" borderId="0" xfId="0" applyFont="1" applyAlignment="1">
      <alignment vertical="top"/>
    </xf>
    <xf numFmtId="0" fontId="15" fillId="0" borderId="0" xfId="0" applyFont="1" applyAlignment="1" applyProtection="1">
      <alignment vertical="top"/>
      <protection hidden="1"/>
    </xf>
    <xf numFmtId="0" fontId="20" fillId="0" borderId="5" xfId="0" applyFont="1" applyBorder="1" applyAlignment="1" applyProtection="1">
      <alignment vertical="top"/>
      <protection hidden="1"/>
    </xf>
    <xf numFmtId="0" fontId="20" fillId="0" borderId="4" xfId="0" applyFont="1" applyBorder="1" applyAlignment="1" applyProtection="1">
      <alignment vertical="top"/>
      <protection hidden="1"/>
    </xf>
    <xf numFmtId="0" fontId="20" fillId="0" borderId="6" xfId="0" applyFont="1" applyBorder="1" applyAlignment="1" applyProtection="1">
      <alignment vertical="top"/>
      <protection hidden="1"/>
    </xf>
    <xf numFmtId="0" fontId="18" fillId="0" borderId="7" xfId="0" applyFont="1" applyBorder="1" applyAlignment="1" applyProtection="1">
      <alignment horizontal="center" vertical="top"/>
      <protection hidden="1"/>
    </xf>
    <xf numFmtId="0" fontId="18" fillId="0" borderId="7" xfId="0" applyFont="1" applyBorder="1" applyAlignment="1" applyProtection="1">
      <alignment vertical="top"/>
      <protection hidden="1"/>
    </xf>
    <xf numFmtId="44" fontId="18" fillId="0" borderId="0" xfId="0" applyNumberFormat="1" applyFont="1" applyAlignment="1" applyProtection="1">
      <alignment horizontal="center" vertical="top"/>
      <protection hidden="1"/>
    </xf>
    <xf numFmtId="0" fontId="18" fillId="0" borderId="8" xfId="0" applyFont="1" applyBorder="1" applyAlignment="1" applyProtection="1">
      <alignment horizontal="center" vertical="top"/>
      <protection hidden="1"/>
    </xf>
    <xf numFmtId="39" fontId="18" fillId="0" borderId="0" xfId="1" applyNumberFormat="1" applyFont="1" applyFill="1" applyBorder="1" applyAlignment="1" applyProtection="1">
      <alignment horizontal="center" vertical="top"/>
      <protection hidden="1"/>
    </xf>
    <xf numFmtId="0" fontId="15" fillId="0" borderId="3" xfId="0" applyFont="1" applyBorder="1" applyAlignment="1" applyProtection="1">
      <alignment vertical="top"/>
      <protection hidden="1"/>
    </xf>
    <xf numFmtId="0" fontId="15" fillId="0" borderId="7" xfId="0" applyFont="1" applyBorder="1" applyAlignment="1" applyProtection="1">
      <alignment vertical="top"/>
      <protection hidden="1"/>
    </xf>
    <xf numFmtId="0" fontId="18" fillId="0" borderId="1" xfId="0" applyFont="1" applyBorder="1" applyAlignment="1" applyProtection="1">
      <alignment horizontal="left" vertical="top"/>
      <protection hidden="1"/>
    </xf>
    <xf numFmtId="0" fontId="15" fillId="0" borderId="1" xfId="0" applyFont="1" applyBorder="1" applyAlignment="1" applyProtection="1">
      <alignment vertical="top"/>
      <protection hidden="1"/>
    </xf>
    <xf numFmtId="0" fontId="20" fillId="0" borderId="4" xfId="0" applyFont="1" applyBorder="1" applyAlignment="1" applyProtection="1">
      <alignment horizontal="center" vertical="top"/>
      <protection hidden="1"/>
    </xf>
    <xf numFmtId="0" fontId="22" fillId="0" borderId="7" xfId="0" applyFont="1" applyBorder="1" applyAlignment="1" applyProtection="1">
      <alignment horizontal="right"/>
      <protection hidden="1"/>
    </xf>
    <xf numFmtId="0" fontId="15" fillId="0" borderId="4" xfId="0" applyFont="1" applyBorder="1" applyAlignment="1" applyProtection="1">
      <alignment horizontal="center"/>
      <protection hidden="1"/>
    </xf>
    <xf numFmtId="0" fontId="15" fillId="0" borderId="4" xfId="0" applyFont="1" applyBorder="1" applyAlignment="1" applyProtection="1">
      <alignment horizontal="center" wrapText="1"/>
      <protection hidden="1"/>
    </xf>
    <xf numFmtId="0" fontId="7" fillId="0" borderId="7" xfId="0" applyFont="1" applyBorder="1" applyAlignment="1" applyProtection="1">
      <alignment vertical="top"/>
      <protection hidden="1"/>
    </xf>
    <xf numFmtId="0" fontId="15" fillId="0" borderId="7" xfId="0" applyFont="1" applyBorder="1" applyAlignment="1" applyProtection="1">
      <alignment horizontal="center" vertical="top"/>
      <protection hidden="1"/>
    </xf>
    <xf numFmtId="0" fontId="23" fillId="0" borderId="7" xfId="0" applyFont="1" applyBorder="1" applyAlignment="1" applyProtection="1">
      <alignment vertical="top"/>
      <protection hidden="1"/>
    </xf>
    <xf numFmtId="0" fontId="8" fillId="0" borderId="7" xfId="0" applyFont="1" applyBorder="1" applyAlignment="1" applyProtection="1">
      <alignment horizontal="center" vertical="top"/>
      <protection hidden="1"/>
    </xf>
    <xf numFmtId="0" fontId="8" fillId="0" borderId="7" xfId="0" applyFont="1" applyBorder="1" applyProtection="1">
      <protection hidden="1"/>
    </xf>
    <xf numFmtId="0" fontId="15" fillId="0" borderId="7" xfId="0" applyFont="1" applyBorder="1" applyAlignment="1" applyProtection="1">
      <alignment horizontal="center" wrapText="1"/>
      <protection hidden="1"/>
    </xf>
    <xf numFmtId="0" fontId="15" fillId="0" borderId="7" xfId="0" applyFont="1" applyBorder="1" applyAlignment="1" applyProtection="1">
      <alignment horizontal="left" wrapText="1"/>
      <protection hidden="1"/>
    </xf>
    <xf numFmtId="0" fontId="15" fillId="0" borderId="8" xfId="0" applyFont="1" applyBorder="1" applyAlignment="1" applyProtection="1">
      <alignment wrapText="1"/>
      <protection hidden="1"/>
    </xf>
    <xf numFmtId="0" fontId="15" fillId="0" borderId="1" xfId="0" applyFont="1" applyBorder="1" applyAlignment="1" applyProtection="1">
      <alignment horizontal="center" vertical="top" wrapText="1"/>
      <protection hidden="1"/>
    </xf>
    <xf numFmtId="0" fontId="15" fillId="0" borderId="2" xfId="0" applyFont="1" applyBorder="1" applyAlignment="1" applyProtection="1">
      <alignment horizontal="center" vertical="top" wrapText="1"/>
      <protection hidden="1"/>
    </xf>
    <xf numFmtId="0" fontId="23" fillId="0" borderId="0" xfId="0" applyFont="1" applyProtection="1">
      <protection hidden="1"/>
    </xf>
    <xf numFmtId="0" fontId="18" fillId="0" borderId="2" xfId="0" applyFont="1" applyBorder="1" applyAlignment="1" applyProtection="1">
      <alignment wrapText="1"/>
      <protection hidden="1"/>
    </xf>
    <xf numFmtId="0" fontId="24" fillId="0" borderId="0" xfId="0" applyFont="1" applyAlignment="1" applyProtection="1">
      <alignment wrapText="1"/>
      <protection hidden="1"/>
    </xf>
    <xf numFmtId="0" fontId="18" fillId="0" borderId="0" xfId="0" applyFont="1" applyAlignment="1" applyProtection="1">
      <alignment horizontal="left" wrapText="1"/>
      <protection hidden="1"/>
    </xf>
    <xf numFmtId="0" fontId="15" fillId="0" borderId="2" xfId="0" applyFont="1" applyBorder="1" applyAlignment="1" applyProtection="1">
      <alignment wrapText="1"/>
      <protection hidden="1"/>
    </xf>
    <xf numFmtId="0" fontId="15" fillId="0" borderId="5" xfId="0" applyFont="1" applyBorder="1" applyAlignment="1" applyProtection="1">
      <alignment horizontal="center" vertical="top" wrapText="1"/>
      <protection hidden="1"/>
    </xf>
    <xf numFmtId="0" fontId="15" fillId="0" borderId="4" xfId="0" applyFont="1" applyBorder="1" applyAlignment="1" applyProtection="1">
      <alignment horizontal="center" vertical="top" wrapText="1"/>
      <protection hidden="1"/>
    </xf>
    <xf numFmtId="0" fontId="15" fillId="0" borderId="6" xfId="0" applyFont="1" applyBorder="1" applyAlignment="1" applyProtection="1">
      <alignment horizontal="center" vertical="top" wrapText="1"/>
      <protection hidden="1"/>
    </xf>
    <xf numFmtId="44" fontId="18" fillId="0" borderId="0" xfId="0" applyNumberFormat="1" applyFont="1" applyAlignment="1" applyProtection="1">
      <alignment horizontal="right" vertical="top"/>
      <protection hidden="1"/>
    </xf>
    <xf numFmtId="0" fontId="18" fillId="0" borderId="9" xfId="0" applyFont="1" applyBorder="1" applyAlignment="1" applyProtection="1">
      <alignment vertical="top"/>
      <protection hidden="1"/>
    </xf>
    <xf numFmtId="0" fontId="18" fillId="0" borderId="9" xfId="0" applyFont="1" applyBorder="1" applyAlignment="1" applyProtection="1">
      <alignment horizontal="center" vertical="top"/>
      <protection hidden="1"/>
    </xf>
    <xf numFmtId="0" fontId="18" fillId="0" borderId="4" xfId="0" applyFont="1" applyBorder="1" applyAlignment="1" applyProtection="1">
      <alignment horizontal="center" vertical="top"/>
      <protection hidden="1"/>
    </xf>
    <xf numFmtId="168" fontId="18" fillId="0" borderId="2" xfId="0" applyNumberFormat="1" applyFont="1" applyBorder="1" applyAlignment="1" applyProtection="1">
      <alignment horizontal="left" vertical="top"/>
      <protection hidden="1"/>
    </xf>
    <xf numFmtId="2" fontId="19" fillId="0" borderId="0" xfId="0" applyNumberFormat="1" applyFont="1" applyProtection="1">
      <protection hidden="1"/>
    </xf>
    <xf numFmtId="0" fontId="18" fillId="0" borderId="5" xfId="0" applyFont="1" applyBorder="1" applyAlignment="1" applyProtection="1">
      <alignment horizontal="left" vertical="top"/>
      <protection hidden="1"/>
    </xf>
    <xf numFmtId="0" fontId="18" fillId="0" borderId="8" xfId="0" applyFont="1" applyBorder="1" applyAlignment="1" applyProtection="1">
      <alignment horizontal="left" vertical="top"/>
      <protection hidden="1"/>
    </xf>
    <xf numFmtId="166" fontId="18" fillId="0" borderId="7" xfId="1" applyNumberFormat="1" applyFont="1" applyFill="1" applyBorder="1" applyAlignment="1" applyProtection="1">
      <alignment horizontal="center" vertical="top"/>
      <protection hidden="1"/>
    </xf>
    <xf numFmtId="0" fontId="22" fillId="0" borderId="1" xfId="0" applyFont="1" applyBorder="1" applyProtection="1">
      <protection hidden="1"/>
    </xf>
    <xf numFmtId="0" fontId="22" fillId="0" borderId="5" xfId="0" applyFont="1" applyBorder="1" applyProtection="1">
      <protection hidden="1"/>
    </xf>
    <xf numFmtId="44" fontId="15" fillId="0" borderId="4" xfId="1" applyFont="1" applyFill="1" applyBorder="1" applyAlignment="1" applyProtection="1">
      <alignment horizontal="center" vertical="top"/>
      <protection hidden="1"/>
    </xf>
    <xf numFmtId="0" fontId="9" fillId="0" borderId="4" xfId="0" applyFont="1" applyBorder="1" applyAlignment="1" applyProtection="1">
      <alignment vertical="top"/>
      <protection hidden="1"/>
    </xf>
    <xf numFmtId="0" fontId="2" fillId="0" borderId="1" xfId="0" applyFont="1" applyBorder="1"/>
    <xf numFmtId="0" fontId="2" fillId="0" borderId="2" xfId="0" applyFont="1" applyBorder="1"/>
    <xf numFmtId="0" fontId="10" fillId="0" borderId="5" xfId="0" applyFont="1" applyBorder="1" applyProtection="1">
      <protection hidden="1"/>
    </xf>
    <xf numFmtId="0" fontId="2" fillId="0" borderId="6" xfId="0" applyFont="1" applyBorder="1"/>
    <xf numFmtId="0" fontId="14" fillId="0" borderId="0" xfId="0" applyFont="1"/>
    <xf numFmtId="0" fontId="18" fillId="3" borderId="0" xfId="0" applyFont="1" applyFill="1" applyAlignment="1" applyProtection="1">
      <alignment horizontal="left" vertical="top"/>
      <protection hidden="1"/>
    </xf>
    <xf numFmtId="0" fontId="18" fillId="0" borderId="0" xfId="0" applyFont="1" applyAlignment="1" applyProtection="1">
      <alignment horizontal="left"/>
      <protection hidden="1"/>
    </xf>
    <xf numFmtId="0" fontId="10" fillId="0" borderId="0" xfId="0" applyFont="1" applyAlignment="1" applyProtection="1">
      <alignment horizontal="left" vertical="top"/>
      <protection hidden="1"/>
    </xf>
    <xf numFmtId="0" fontId="15" fillId="2" borderId="4" xfId="0" applyFont="1" applyFill="1" applyBorder="1" applyAlignment="1" applyProtection="1">
      <alignment horizontal="center"/>
      <protection locked="0" hidden="1"/>
    </xf>
    <xf numFmtId="0" fontId="18" fillId="2" borderId="4" xfId="0" applyFont="1" applyFill="1" applyBorder="1" applyAlignment="1" applyProtection="1">
      <alignment horizontal="center" vertical="top"/>
      <protection locked="0" hidden="1"/>
    </xf>
    <xf numFmtId="0" fontId="2" fillId="0" borderId="3" xfId="0" applyFont="1" applyBorder="1" applyProtection="1">
      <protection hidden="1"/>
    </xf>
    <xf numFmtId="44" fontId="18" fillId="0" borderId="4" xfId="0" applyNumberFormat="1" applyFont="1" applyBorder="1" applyAlignment="1" applyProtection="1">
      <alignment horizontal="center" vertical="top"/>
      <protection hidden="1"/>
    </xf>
    <xf numFmtId="0" fontId="25" fillId="0" borderId="7" xfId="0" applyFont="1" applyBorder="1" applyAlignment="1" applyProtection="1">
      <alignment horizontal="left" vertical="top"/>
      <protection hidden="1"/>
    </xf>
    <xf numFmtId="0" fontId="20" fillId="0" borderId="7" xfId="0" applyFont="1" applyBorder="1" applyAlignment="1" applyProtection="1">
      <alignment horizontal="left" vertical="top"/>
      <protection hidden="1"/>
    </xf>
    <xf numFmtId="0" fontId="10" fillId="0" borderId="4" xfId="0" applyFont="1" applyBorder="1"/>
    <xf numFmtId="0" fontId="10" fillId="0" borderId="6" xfId="0" applyFont="1" applyBorder="1"/>
    <xf numFmtId="0" fontId="10" fillId="0" borderId="1" xfId="0" applyFont="1" applyBorder="1"/>
    <xf numFmtId="0" fontId="10" fillId="0" borderId="2" xfId="0" applyFont="1" applyBorder="1"/>
    <xf numFmtId="0" fontId="10" fillId="0" borderId="5" xfId="0" applyFont="1" applyBorder="1"/>
    <xf numFmtId="164" fontId="18" fillId="0" borderId="0" xfId="1" applyNumberFormat="1" applyFont="1" applyFill="1" applyBorder="1" applyAlignment="1" applyProtection="1">
      <alignment vertical="top"/>
      <protection hidden="1"/>
    </xf>
    <xf numFmtId="0" fontId="25" fillId="0" borderId="0" xfId="0" applyFont="1" applyAlignment="1" applyProtection="1">
      <alignment vertical="top"/>
      <protection hidden="1"/>
    </xf>
    <xf numFmtId="164" fontId="15" fillId="0" borderId="0" xfId="1" applyNumberFormat="1" applyFont="1" applyFill="1" applyBorder="1" applyAlignment="1" applyProtection="1">
      <alignment horizontal="center" vertical="top"/>
      <protection hidden="1"/>
    </xf>
    <xf numFmtId="0" fontId="15" fillId="0" borderId="0" xfId="0" quotePrefix="1" applyFont="1" applyAlignment="1" applyProtection="1">
      <alignment horizontal="center" vertical="top"/>
      <protection hidden="1"/>
    </xf>
    <xf numFmtId="0" fontId="15" fillId="0" borderId="0" xfId="0" applyFont="1" applyAlignment="1" applyProtection="1">
      <alignment horizontal="center" vertical="center" wrapText="1"/>
      <protection hidden="1"/>
    </xf>
    <xf numFmtId="0" fontId="17" fillId="0" borderId="0" xfId="0" applyFont="1" applyAlignment="1" applyProtection="1">
      <alignment vertical="center"/>
      <protection hidden="1"/>
    </xf>
    <xf numFmtId="0" fontId="3" fillId="0" borderId="0" xfId="0" applyFont="1" applyAlignment="1" applyProtection="1">
      <alignment vertical="center"/>
      <protection hidden="1"/>
    </xf>
    <xf numFmtId="0" fontId="3" fillId="0" borderId="0" xfId="0" applyFont="1" applyAlignment="1">
      <alignment vertical="center"/>
    </xf>
    <xf numFmtId="0" fontId="10" fillId="0" borderId="0" xfId="0" applyFont="1" applyAlignment="1">
      <alignment vertical="center"/>
    </xf>
    <xf numFmtId="166" fontId="18" fillId="0" borderId="0" xfId="1" applyNumberFormat="1" applyFont="1" applyFill="1" applyBorder="1" applyAlignment="1" applyProtection="1">
      <alignment horizontal="center" vertical="top"/>
      <protection hidden="1"/>
    </xf>
    <xf numFmtId="0" fontId="10" fillId="0" borderId="7" xfId="0" applyFont="1" applyBorder="1" applyAlignment="1" applyProtection="1">
      <alignment horizontal="left" vertical="top"/>
      <protection hidden="1"/>
    </xf>
    <xf numFmtId="164" fontId="10" fillId="0" borderId="0" xfId="0" applyNumberFormat="1" applyFont="1" applyAlignment="1">
      <alignment horizontal="center"/>
    </xf>
    <xf numFmtId="0" fontId="15" fillId="0" borderId="0" xfId="0" applyFont="1" applyAlignment="1" applyProtection="1">
      <alignment horizontal="center"/>
      <protection hidden="1"/>
    </xf>
    <xf numFmtId="166" fontId="18" fillId="0" borderId="4" xfId="1" applyNumberFormat="1" applyFont="1" applyFill="1" applyBorder="1" applyAlignment="1" applyProtection="1">
      <alignment horizontal="center" vertical="top"/>
      <protection hidden="1"/>
    </xf>
    <xf numFmtId="0" fontId="9" fillId="0" borderId="0" xfId="0" applyFont="1" applyAlignment="1" applyProtection="1">
      <alignment vertical="top"/>
      <protection hidden="1"/>
    </xf>
    <xf numFmtId="0" fontId="15" fillId="0" borderId="4" xfId="0" applyFont="1" applyBorder="1" applyAlignment="1" applyProtection="1">
      <alignment horizontal="center" vertical="top"/>
      <protection hidden="1"/>
    </xf>
    <xf numFmtId="0" fontId="15" fillId="0" borderId="0" xfId="0" applyFont="1" applyAlignment="1" applyProtection="1">
      <alignment horizontal="left" vertical="top"/>
      <protection hidden="1"/>
    </xf>
    <xf numFmtId="6" fontId="18" fillId="0" borderId="4" xfId="0" applyNumberFormat="1" applyFont="1" applyBorder="1" applyAlignment="1" applyProtection="1">
      <alignment horizontal="center"/>
      <protection hidden="1"/>
    </xf>
    <xf numFmtId="0" fontId="18" fillId="0" borderId="3" xfId="0" applyFont="1" applyBorder="1" applyAlignment="1" applyProtection="1">
      <alignment horizontal="left" vertical="top"/>
      <protection hidden="1"/>
    </xf>
    <xf numFmtId="0" fontId="18" fillId="0" borderId="1" xfId="0" applyFont="1" applyBorder="1" applyProtection="1">
      <protection hidden="1"/>
    </xf>
    <xf numFmtId="0" fontId="22" fillId="0" borderId="3" xfId="0" applyFont="1" applyBorder="1" applyProtection="1">
      <protection hidden="1"/>
    </xf>
    <xf numFmtId="0" fontId="10" fillId="0" borderId="3" xfId="0" applyFont="1" applyBorder="1"/>
    <xf numFmtId="0" fontId="32" fillId="0" borderId="0" xfId="0" applyFont="1" applyAlignment="1" applyProtection="1">
      <alignment horizontal="center" vertical="top"/>
      <protection hidden="1"/>
    </xf>
    <xf numFmtId="0" fontId="33" fillId="0" borderId="0" xfId="0" applyFont="1" applyAlignment="1" applyProtection="1">
      <alignment horizontal="right" vertical="top"/>
      <protection hidden="1"/>
    </xf>
    <xf numFmtId="0" fontId="20" fillId="0" borderId="4" xfId="0" applyFont="1" applyBorder="1" applyAlignment="1" applyProtection="1">
      <alignment horizontal="center" vertical="top"/>
      <protection hidden="1"/>
    </xf>
    <xf numFmtId="165" fontId="7" fillId="0" borderId="4" xfId="0" applyNumberFormat="1" applyFont="1" applyBorder="1" applyAlignment="1">
      <alignment horizontal="center"/>
    </xf>
    <xf numFmtId="166" fontId="7" fillId="0" borderId="4" xfId="0" applyNumberFormat="1" applyFont="1" applyBorder="1" applyAlignment="1">
      <alignment horizontal="center"/>
    </xf>
    <xf numFmtId="164" fontId="7" fillId="0" borderId="4" xfId="0" applyNumberFormat="1" applyFont="1" applyBorder="1" applyAlignment="1">
      <alignment horizontal="center"/>
    </xf>
    <xf numFmtId="0" fontId="7" fillId="0" borderId="4" xfId="0" applyFont="1" applyBorder="1" applyAlignment="1">
      <alignment horizontal="center"/>
    </xf>
    <xf numFmtId="164" fontId="7" fillId="0" borderId="4" xfId="0" applyNumberFormat="1" applyFont="1" applyBorder="1" applyAlignment="1" applyProtection="1">
      <alignment horizontal="center"/>
      <protection locked="0"/>
    </xf>
    <xf numFmtId="0" fontId="10" fillId="0" borderId="7" xfId="0" applyFont="1" applyBorder="1" applyAlignment="1">
      <alignment horizontal="center"/>
    </xf>
    <xf numFmtId="0" fontId="10" fillId="0" borderId="9" xfId="0" applyFont="1" applyBorder="1" applyAlignment="1">
      <alignment horizontal="center"/>
    </xf>
    <xf numFmtId="171" fontId="18" fillId="0" borderId="4" xfId="0" applyNumberFormat="1" applyFont="1" applyBorder="1" applyAlignment="1" applyProtection="1">
      <alignment horizontal="center" vertical="top"/>
      <protection locked="0"/>
    </xf>
    <xf numFmtId="0" fontId="30" fillId="0" borderId="7" xfId="0" applyFont="1" applyBorder="1" applyAlignment="1">
      <alignment horizontal="left" wrapText="1"/>
    </xf>
    <xf numFmtId="164" fontId="10" fillId="0" borderId="0" xfId="0" applyNumberFormat="1" applyFont="1" applyAlignment="1">
      <alignment horizontal="center"/>
    </xf>
    <xf numFmtId="0" fontId="10" fillId="0" borderId="0" xfId="0" applyFont="1" applyAlignment="1">
      <alignment horizontal="center"/>
    </xf>
    <xf numFmtId="172" fontId="10" fillId="0" borderId="0" xfId="0" applyNumberFormat="1" applyFont="1" applyAlignment="1">
      <alignment horizontal="center"/>
    </xf>
    <xf numFmtId="0" fontId="26" fillId="0" borderId="0" xfId="0" applyFont="1" applyAlignment="1" applyProtection="1">
      <alignment horizontal="center"/>
      <protection hidden="1"/>
    </xf>
    <xf numFmtId="0" fontId="15" fillId="0" borderId="0" xfId="0" applyFont="1" applyAlignment="1" applyProtection="1">
      <alignment horizontal="center"/>
      <protection hidden="1"/>
    </xf>
    <xf numFmtId="0" fontId="15" fillId="0" borderId="0" xfId="0" applyFont="1" applyAlignment="1" applyProtection="1">
      <alignment horizontal="left"/>
      <protection hidden="1"/>
    </xf>
    <xf numFmtId="0" fontId="15" fillId="2" borderId="4" xfId="0" applyFont="1" applyFill="1" applyBorder="1" applyAlignment="1" applyProtection="1">
      <alignment horizontal="center"/>
      <protection locked="0" hidden="1"/>
    </xf>
    <xf numFmtId="0" fontId="10" fillId="2" borderId="4" xfId="0" applyFont="1" applyFill="1" applyBorder="1" applyAlignment="1" applyProtection="1">
      <alignment horizontal="center"/>
      <protection locked="0" hidden="1"/>
    </xf>
    <xf numFmtId="0" fontId="10" fillId="2" borderId="4" xfId="0" applyFont="1" applyFill="1" applyBorder="1" applyAlignment="1" applyProtection="1">
      <alignment horizontal="center"/>
      <protection locked="0"/>
    </xf>
    <xf numFmtId="0" fontId="7" fillId="0" borderId="0" xfId="0" applyFont="1" applyAlignment="1" applyProtection="1">
      <alignment horizontal="center"/>
      <protection hidden="1"/>
    </xf>
    <xf numFmtId="0" fontId="10" fillId="0" borderId="0" xfId="0" applyFont="1"/>
    <xf numFmtId="0" fontId="18" fillId="0" borderId="0" xfId="0" applyFont="1" applyAlignment="1" applyProtection="1">
      <alignment horizontal="left" wrapText="1"/>
      <protection hidden="1"/>
    </xf>
    <xf numFmtId="0" fontId="10" fillId="0" borderId="0" xfId="0" applyFont="1" applyAlignment="1">
      <alignment horizontal="left"/>
    </xf>
    <xf numFmtId="0" fontId="18" fillId="0" borderId="1" xfId="0" applyFont="1" applyBorder="1" applyAlignment="1" applyProtection="1">
      <alignment horizontal="left" vertical="top" wrapText="1"/>
      <protection hidden="1"/>
    </xf>
    <xf numFmtId="0" fontId="18" fillId="0" borderId="0" xfId="0" applyFont="1" applyAlignment="1" applyProtection="1">
      <alignment horizontal="left" vertical="top" wrapText="1"/>
      <protection hidden="1"/>
    </xf>
    <xf numFmtId="0" fontId="10" fillId="2" borderId="0" xfId="0" applyFont="1" applyFill="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5" fontId="18" fillId="2" borderId="4" xfId="1" applyNumberFormat="1" applyFont="1" applyFill="1" applyBorder="1" applyAlignment="1" applyProtection="1">
      <alignment horizontal="center" vertical="top"/>
      <protection locked="0" hidden="1"/>
    </xf>
    <xf numFmtId="166" fontId="18" fillId="2" borderId="4" xfId="2" applyNumberFormat="1" applyFont="1" applyFill="1" applyBorder="1" applyAlignment="1" applyProtection="1">
      <alignment horizontal="center" vertical="top"/>
      <protection locked="0" hidden="1"/>
    </xf>
    <xf numFmtId="166" fontId="10" fillId="2" borderId="4" xfId="0" applyNumberFormat="1" applyFont="1" applyFill="1" applyBorder="1" applyAlignment="1" applyProtection="1">
      <alignment vertical="top"/>
      <protection locked="0" hidden="1"/>
    </xf>
    <xf numFmtId="0" fontId="15" fillId="0" borderId="0" xfId="0" applyFont="1" applyAlignment="1" applyProtection="1">
      <alignment horizontal="center" vertical="top"/>
      <protection hidden="1"/>
    </xf>
    <xf numFmtId="0" fontId="10" fillId="0" borderId="0" xfId="0" applyFont="1" applyAlignment="1" applyProtection="1">
      <alignment horizontal="center" vertical="top"/>
      <protection hidden="1"/>
    </xf>
    <xf numFmtId="164" fontId="18" fillId="0" borderId="4" xfId="1" applyNumberFormat="1" applyFont="1" applyFill="1" applyBorder="1" applyAlignment="1" applyProtection="1">
      <alignment horizontal="center" vertical="top"/>
      <protection hidden="1"/>
    </xf>
    <xf numFmtId="0" fontId="20" fillId="0" borderId="7" xfId="0" applyFont="1" applyBorder="1" applyAlignment="1" applyProtection="1">
      <alignment horizontal="center" vertical="top"/>
      <protection hidden="1"/>
    </xf>
    <xf numFmtId="0" fontId="20" fillId="0" borderId="0" xfId="0" applyFont="1" applyAlignment="1" applyProtection="1">
      <alignment horizontal="center" vertical="top"/>
      <protection hidden="1"/>
    </xf>
    <xf numFmtId="0" fontId="5" fillId="0" borderId="0" xfId="0" applyFont="1" applyAlignment="1" applyProtection="1">
      <alignment horizontal="center" vertical="top"/>
      <protection hidden="1"/>
    </xf>
    <xf numFmtId="0" fontId="18" fillId="0" borderId="7" xfId="0" applyFont="1" applyBorder="1" applyAlignment="1" applyProtection="1">
      <alignment horizontal="left" vertical="top" wrapText="1"/>
      <protection hidden="1"/>
    </xf>
    <xf numFmtId="0" fontId="18" fillId="0" borderId="8" xfId="0" applyFont="1" applyBorder="1" applyAlignment="1" applyProtection="1">
      <alignment horizontal="left" vertical="top" wrapText="1"/>
      <protection hidden="1"/>
    </xf>
    <xf numFmtId="164" fontId="18" fillId="2" borderId="4" xfId="1" applyNumberFormat="1" applyFont="1" applyFill="1" applyBorder="1" applyAlignment="1" applyProtection="1">
      <alignment horizontal="center" vertical="top"/>
      <protection locked="0" hidden="1"/>
    </xf>
    <xf numFmtId="169" fontId="18" fillId="2" borderId="4" xfId="2" applyNumberFormat="1" applyFont="1" applyFill="1" applyBorder="1" applyAlignment="1" applyProtection="1">
      <alignment horizontal="center" vertical="top"/>
      <protection locked="0" hidden="1"/>
    </xf>
    <xf numFmtId="169" fontId="10" fillId="2" borderId="4" xfId="0" applyNumberFormat="1" applyFont="1" applyFill="1" applyBorder="1" applyAlignment="1" applyProtection="1">
      <alignment vertical="top"/>
      <protection locked="0" hidden="1"/>
    </xf>
    <xf numFmtId="0" fontId="10" fillId="0" borderId="0" xfId="0" applyFont="1" applyAlignment="1" applyProtection="1">
      <alignment vertical="top"/>
      <protection hidden="1"/>
    </xf>
    <xf numFmtId="44" fontId="25" fillId="0" borderId="7" xfId="1" applyFont="1" applyFill="1" applyBorder="1" applyAlignment="1" applyProtection="1">
      <alignment horizontal="center" vertical="top"/>
      <protection hidden="1"/>
    </xf>
    <xf numFmtId="44" fontId="20" fillId="0" borderId="7" xfId="1" applyFont="1" applyFill="1" applyBorder="1" applyAlignment="1" applyProtection="1">
      <alignment horizontal="center" vertical="top"/>
      <protection hidden="1"/>
    </xf>
    <xf numFmtId="9" fontId="25" fillId="0" borderId="7" xfId="2" applyFont="1" applyFill="1" applyBorder="1" applyAlignment="1" applyProtection="1">
      <alignment horizontal="center" vertical="top"/>
      <protection hidden="1"/>
    </xf>
    <xf numFmtId="5" fontId="18" fillId="0" borderId="4" xfId="1" applyNumberFormat="1" applyFont="1" applyFill="1" applyBorder="1" applyAlignment="1" applyProtection="1">
      <alignment horizontal="center" vertical="top"/>
      <protection hidden="1"/>
    </xf>
    <xf numFmtId="166" fontId="18" fillId="0" borderId="4" xfId="2" applyNumberFormat="1" applyFont="1" applyFill="1" applyBorder="1" applyAlignment="1" applyProtection="1">
      <alignment horizontal="center" vertical="top"/>
      <protection hidden="1"/>
    </xf>
    <xf numFmtId="166" fontId="10" fillId="0" borderId="4" xfId="0" applyNumberFormat="1" applyFont="1" applyBorder="1" applyAlignment="1" applyProtection="1">
      <alignment vertical="top"/>
      <protection hidden="1"/>
    </xf>
    <xf numFmtId="0" fontId="10" fillId="0" borderId="0" xfId="0" applyFont="1" applyAlignment="1" applyProtection="1">
      <alignment horizontal="left" vertical="top" wrapText="1"/>
      <protection hidden="1"/>
    </xf>
    <xf numFmtId="0" fontId="10" fillId="0" borderId="2" xfId="0" applyFont="1" applyBorder="1" applyAlignment="1" applyProtection="1">
      <alignment horizontal="left" vertical="top" wrapText="1"/>
      <protection hidden="1"/>
    </xf>
    <xf numFmtId="5" fontId="10" fillId="2" borderId="4" xfId="0" applyNumberFormat="1" applyFont="1" applyFill="1" applyBorder="1" applyAlignment="1" applyProtection="1">
      <alignment horizontal="center" vertical="top"/>
      <protection locked="0" hidden="1"/>
    </xf>
    <xf numFmtId="44" fontId="18" fillId="0" borderId="4" xfId="1" applyFont="1" applyFill="1" applyBorder="1" applyAlignment="1" applyProtection="1">
      <alignment horizontal="center" vertical="top"/>
      <protection hidden="1"/>
    </xf>
    <xf numFmtId="0" fontId="10" fillId="0" borderId="4" xfId="0" applyFont="1" applyBorder="1" applyAlignment="1">
      <alignment horizontal="center" vertical="top"/>
    </xf>
    <xf numFmtId="165" fontId="18" fillId="0" borderId="0" xfId="1" applyNumberFormat="1" applyFont="1" applyFill="1" applyBorder="1" applyAlignment="1" applyProtection="1">
      <alignment horizontal="center" vertical="top"/>
      <protection hidden="1"/>
    </xf>
    <xf numFmtId="0" fontId="5" fillId="0" borderId="0" xfId="0" applyFont="1" applyAlignment="1" applyProtection="1">
      <alignment vertical="top"/>
      <protection hidden="1"/>
    </xf>
    <xf numFmtId="0" fontId="18" fillId="0" borderId="0" xfId="0" applyFont="1" applyAlignment="1" applyProtection="1">
      <alignment horizontal="left" vertical="top"/>
      <protection hidden="1"/>
    </xf>
    <xf numFmtId="0" fontId="20" fillId="0" borderId="0" xfId="0" applyFont="1" applyAlignment="1" applyProtection="1">
      <alignment horizontal="left" vertical="top"/>
      <protection hidden="1"/>
    </xf>
    <xf numFmtId="166" fontId="31" fillId="0" borderId="4" xfId="0" applyNumberFormat="1" applyFont="1" applyBorder="1" applyAlignment="1" applyProtection="1">
      <alignment horizontal="center"/>
      <protection hidden="1"/>
    </xf>
    <xf numFmtId="0" fontId="31" fillId="0" borderId="4" xfId="0" applyFont="1" applyBorder="1" applyAlignment="1" applyProtection="1">
      <alignment horizontal="center"/>
      <protection hidden="1"/>
    </xf>
    <xf numFmtId="0" fontId="7" fillId="0" borderId="0" xfId="0" applyFont="1" applyAlignment="1" applyProtection="1">
      <alignment horizontal="center" vertical="top"/>
      <protection hidden="1"/>
    </xf>
    <xf numFmtId="164" fontId="18" fillId="0" borderId="4" xfId="0" applyNumberFormat="1" applyFont="1" applyBorder="1" applyAlignment="1" applyProtection="1">
      <alignment horizontal="center"/>
      <protection hidden="1"/>
    </xf>
    <xf numFmtId="165" fontId="18" fillId="2" borderId="4" xfId="0" applyNumberFormat="1" applyFont="1" applyFill="1" applyBorder="1" applyAlignment="1" applyProtection="1">
      <alignment horizontal="center"/>
      <protection locked="0" hidden="1"/>
    </xf>
    <xf numFmtId="0" fontId="18" fillId="0" borderId="3" xfId="0" applyFont="1" applyBorder="1" applyAlignment="1" applyProtection="1">
      <alignment horizontal="left" vertical="top" wrapText="1"/>
      <protection hidden="1"/>
    </xf>
    <xf numFmtId="165" fontId="18" fillId="2" borderId="4" xfId="1" applyNumberFormat="1" applyFont="1" applyFill="1" applyBorder="1" applyAlignment="1" applyProtection="1">
      <alignment horizontal="center" vertical="top"/>
      <protection locked="0" hidden="1"/>
    </xf>
    <xf numFmtId="165" fontId="10" fillId="2" borderId="4" xfId="0" applyNumberFormat="1" applyFont="1" applyFill="1" applyBorder="1" applyAlignment="1" applyProtection="1">
      <alignment vertical="top"/>
      <protection locked="0" hidden="1"/>
    </xf>
    <xf numFmtId="166" fontId="18" fillId="0" borderId="4" xfId="1" applyNumberFormat="1" applyFont="1" applyFill="1" applyBorder="1" applyAlignment="1" applyProtection="1">
      <alignment horizontal="center" vertical="top"/>
      <protection hidden="1"/>
    </xf>
    <xf numFmtId="0" fontId="10" fillId="0" borderId="0" xfId="0" applyFont="1" applyAlignment="1" applyProtection="1">
      <alignment horizontal="left" vertical="top"/>
      <protection hidden="1"/>
    </xf>
    <xf numFmtId="0" fontId="10" fillId="0" borderId="0" xfId="0" applyFont="1" applyProtection="1">
      <protection hidden="1"/>
    </xf>
    <xf numFmtId="0" fontId="15" fillId="0" borderId="7" xfId="0" applyFont="1" applyBorder="1" applyAlignment="1" applyProtection="1">
      <alignment horizontal="left" vertical="top"/>
      <protection hidden="1"/>
    </xf>
    <xf numFmtId="0" fontId="9" fillId="0" borderId="7" xfId="0" applyFont="1" applyBorder="1" applyAlignment="1">
      <alignment vertical="top"/>
    </xf>
    <xf numFmtId="166" fontId="18" fillId="2" borderId="4" xfId="0" applyNumberFormat="1" applyFont="1" applyFill="1" applyBorder="1" applyAlignment="1" applyProtection="1">
      <alignment horizontal="center" vertical="top"/>
      <protection locked="0"/>
    </xf>
    <xf numFmtId="170" fontId="18" fillId="2" borderId="4" xfId="0" applyNumberFormat="1" applyFont="1" applyFill="1" applyBorder="1" applyAlignment="1" applyProtection="1">
      <alignment horizontal="center" vertical="top"/>
      <protection locked="0"/>
    </xf>
    <xf numFmtId="0" fontId="5" fillId="0" borderId="7" xfId="0" applyFont="1" applyBorder="1" applyAlignment="1">
      <alignment horizontal="center" vertical="top"/>
    </xf>
    <xf numFmtId="0" fontId="18" fillId="0" borderId="0" xfId="0" applyFont="1" applyAlignment="1" applyProtection="1">
      <alignment horizontal="center" vertical="top"/>
      <protection hidden="1"/>
    </xf>
    <xf numFmtId="0" fontId="10" fillId="0" borderId="7" xfId="0" applyFont="1" applyBorder="1" applyAlignment="1" applyProtection="1">
      <alignment horizontal="left" vertical="top"/>
      <protection hidden="1"/>
    </xf>
    <xf numFmtId="0" fontId="15" fillId="0" borderId="7" xfId="0" applyFont="1" applyBorder="1" applyAlignment="1" applyProtection="1">
      <alignment horizontal="center" vertical="top"/>
      <protection hidden="1"/>
    </xf>
    <xf numFmtId="0" fontId="10" fillId="0" borderId="7" xfId="0" applyFont="1" applyBorder="1" applyAlignment="1" applyProtection="1">
      <alignment vertical="top"/>
      <protection hidden="1"/>
    </xf>
    <xf numFmtId="7" fontId="18" fillId="0" borderId="9" xfId="1" applyNumberFormat="1" applyFont="1" applyFill="1" applyBorder="1" applyAlignment="1" applyProtection="1">
      <alignment horizontal="center" vertical="top"/>
      <protection hidden="1"/>
    </xf>
    <xf numFmtId="0" fontId="20" fillId="0" borderId="9" xfId="0" applyFont="1" applyBorder="1" applyAlignment="1" applyProtection="1">
      <alignment horizontal="center" vertical="top"/>
      <protection hidden="1"/>
    </xf>
    <xf numFmtId="0" fontId="5" fillId="0" borderId="4" xfId="0" applyFont="1" applyBorder="1" applyAlignment="1" applyProtection="1">
      <alignment vertical="top"/>
      <protection hidden="1"/>
    </xf>
    <xf numFmtId="0" fontId="18" fillId="0" borderId="4" xfId="0" applyFont="1" applyBorder="1" applyAlignment="1" applyProtection="1">
      <alignment horizontal="left" vertical="top" wrapText="1"/>
      <protection hidden="1"/>
    </xf>
    <xf numFmtId="165" fontId="18" fillId="0" borderId="4" xfId="1" applyNumberFormat="1" applyFont="1" applyFill="1" applyBorder="1" applyAlignment="1" applyProtection="1">
      <alignment horizontal="center" vertical="top"/>
      <protection hidden="1"/>
    </xf>
    <xf numFmtId="7" fontId="18" fillId="2" borderId="4" xfId="1" applyNumberFormat="1" applyFont="1" applyFill="1" applyBorder="1" applyAlignment="1" applyProtection="1">
      <alignment horizontal="center" vertical="top"/>
      <protection locked="0" hidden="1"/>
    </xf>
    <xf numFmtId="0" fontId="9" fillId="0" borderId="0" xfId="0" applyFont="1" applyAlignment="1" applyProtection="1">
      <alignment vertical="top"/>
      <protection hidden="1"/>
    </xf>
    <xf numFmtId="0" fontId="7" fillId="0" borderId="3" xfId="0" applyFont="1" applyBorder="1" applyAlignment="1" applyProtection="1">
      <alignment horizontal="left"/>
      <protection hidden="1"/>
    </xf>
    <xf numFmtId="0" fontId="2" fillId="0" borderId="7" xfId="0" applyFont="1" applyBorder="1" applyAlignment="1" applyProtection="1">
      <alignment horizontal="left"/>
      <protection hidden="1"/>
    </xf>
    <xf numFmtId="0" fontId="7" fillId="2" borderId="7" xfId="0" applyFont="1" applyFill="1" applyBorder="1" applyAlignment="1" applyProtection="1">
      <alignment vertical="top"/>
      <protection hidden="1"/>
    </xf>
    <xf numFmtId="0" fontId="10" fillId="2" borderId="7" xfId="0" applyFont="1" applyFill="1" applyBorder="1" applyAlignment="1" applyProtection="1">
      <alignment vertical="top"/>
      <protection hidden="1"/>
    </xf>
    <xf numFmtId="0" fontId="23" fillId="2" borderId="7" xfId="0" applyFont="1" applyFill="1" applyBorder="1" applyAlignment="1" applyProtection="1">
      <alignment vertical="top"/>
      <protection hidden="1"/>
    </xf>
    <xf numFmtId="0" fontId="15" fillId="0" borderId="1" xfId="0" applyFont="1" applyBorder="1" applyAlignment="1" applyProtection="1">
      <alignment horizontal="center" vertical="top"/>
      <protection hidden="1"/>
    </xf>
    <xf numFmtId="0" fontId="23" fillId="0" borderId="0" xfId="0" applyFont="1" applyAlignment="1" applyProtection="1">
      <alignment horizontal="center" vertical="top"/>
      <protection hidden="1"/>
    </xf>
    <xf numFmtId="0" fontId="23" fillId="0" borderId="2" xfId="0" applyFont="1" applyBorder="1" applyAlignment="1" applyProtection="1">
      <alignment horizontal="center" vertical="top"/>
      <protection hidden="1"/>
    </xf>
    <xf numFmtId="167" fontId="7" fillId="0" borderId="4" xfId="0" applyNumberFormat="1" applyFont="1" applyBorder="1" applyProtection="1">
      <protection hidden="1"/>
    </xf>
    <xf numFmtId="0" fontId="23" fillId="0" borderId="4" xfId="0" applyFont="1" applyBorder="1"/>
    <xf numFmtId="0" fontId="26" fillId="0" borderId="0" xfId="0" applyFont="1" applyAlignment="1" applyProtection="1">
      <alignment horizontal="center" vertical="distributed"/>
      <protection hidden="1"/>
    </xf>
    <xf numFmtId="0" fontId="8" fillId="0" borderId="4" xfId="0" applyFont="1" applyBorder="1" applyAlignment="1" applyProtection="1">
      <alignment horizontal="center"/>
      <protection hidden="1"/>
    </xf>
    <xf numFmtId="0" fontId="10" fillId="0" borderId="4" xfId="0" applyFont="1" applyBorder="1"/>
    <xf numFmtId="0" fontId="8" fillId="0" borderId="0" xfId="0" applyFont="1" applyAlignment="1" applyProtection="1">
      <alignment horizontal="center"/>
      <protection hidden="1"/>
    </xf>
    <xf numFmtId="0" fontId="15" fillId="0" borderId="0" xfId="0" applyFont="1" applyAlignment="1" applyProtection="1">
      <alignment horizontal="left" wrapText="1"/>
      <protection hidden="1"/>
    </xf>
    <xf numFmtId="0" fontId="15" fillId="0" borderId="4" xfId="0" applyFont="1" applyBorder="1" applyAlignment="1" applyProtection="1">
      <alignment horizontal="center" vertical="top"/>
      <protection hidden="1"/>
    </xf>
    <xf numFmtId="9" fontId="25" fillId="0" borderId="0" xfId="2" applyFont="1" applyFill="1" applyBorder="1" applyAlignment="1" applyProtection="1">
      <alignment horizontal="center" vertical="top"/>
      <protection hidden="1"/>
    </xf>
    <xf numFmtId="0" fontId="4" fillId="0" borderId="0" xfId="0" applyFont="1" applyAlignment="1">
      <alignment horizontal="center" vertical="top"/>
    </xf>
    <xf numFmtId="7" fontId="18" fillId="0" borderId="4" xfId="1" applyNumberFormat="1" applyFont="1" applyFill="1" applyBorder="1" applyAlignment="1" applyProtection="1">
      <alignment horizontal="center" vertical="top"/>
      <protection hidden="1"/>
    </xf>
    <xf numFmtId="167" fontId="18" fillId="2" borderId="4" xfId="2" applyNumberFormat="1" applyFont="1" applyFill="1" applyBorder="1" applyAlignment="1" applyProtection="1">
      <alignment horizontal="center" vertical="top"/>
      <protection locked="0"/>
    </xf>
    <xf numFmtId="167" fontId="10" fillId="2" borderId="4" xfId="0" applyNumberFormat="1" applyFont="1" applyFill="1" applyBorder="1" applyAlignment="1" applyProtection="1">
      <alignment vertical="top"/>
      <protection locked="0"/>
    </xf>
    <xf numFmtId="164" fontId="18" fillId="0" borderId="4" xfId="1" applyNumberFormat="1" applyFont="1" applyFill="1" applyBorder="1" applyAlignment="1" applyProtection="1">
      <alignment horizontal="right" vertical="top"/>
      <protection hidden="1"/>
    </xf>
    <xf numFmtId="0" fontId="18" fillId="0" borderId="1" xfId="0" applyFont="1" applyBorder="1" applyAlignment="1" applyProtection="1">
      <alignment horizontal="left" vertical="top"/>
      <protection hidden="1"/>
    </xf>
    <xf numFmtId="0" fontId="23" fillId="0" borderId="0" xfId="0" applyFont="1" applyAlignment="1" applyProtection="1">
      <alignment vertical="top"/>
      <protection hidden="1"/>
    </xf>
    <xf numFmtId="4" fontId="18" fillId="2" borderId="4" xfId="2" applyNumberFormat="1" applyFont="1" applyFill="1" applyBorder="1" applyAlignment="1" applyProtection="1">
      <alignment horizontal="center" vertical="top"/>
      <protection locked="0"/>
    </xf>
    <xf numFmtId="4" fontId="10" fillId="2" borderId="4" xfId="0" applyNumberFormat="1" applyFont="1" applyFill="1" applyBorder="1" applyAlignment="1" applyProtection="1">
      <alignment vertical="top"/>
      <protection locked="0"/>
    </xf>
    <xf numFmtId="0" fontId="10" fillId="2" borderId="0" xfId="0" applyFont="1" applyFill="1" applyAlignment="1" applyProtection="1">
      <alignment horizontal="left" vertical="top"/>
      <protection hidden="1"/>
    </xf>
    <xf numFmtId="167" fontId="23" fillId="2" borderId="4" xfId="0" applyNumberFormat="1" applyFont="1" applyFill="1" applyBorder="1" applyAlignment="1" applyProtection="1">
      <alignment horizontal="center" vertical="top"/>
      <protection locked="0" hidden="1"/>
    </xf>
    <xf numFmtId="164" fontId="7" fillId="0" borderId="4" xfId="0" applyNumberFormat="1" applyFont="1" applyBorder="1" applyAlignment="1">
      <alignment horizontal="right" vertical="top"/>
    </xf>
    <xf numFmtId="0" fontId="7" fillId="0" borderId="4" xfId="0" applyFont="1" applyBorder="1" applyAlignment="1">
      <alignment horizontal="right" vertical="top"/>
    </xf>
    <xf numFmtId="0" fontId="18" fillId="0" borderId="7" xfId="0" applyFont="1" applyBorder="1" applyAlignment="1" applyProtection="1">
      <alignment horizontal="left" vertical="top"/>
      <protection hidden="1"/>
    </xf>
    <xf numFmtId="0" fontId="10" fillId="0" borderId="7" xfId="0" applyFont="1" applyBorder="1" applyAlignment="1">
      <alignment vertical="top"/>
    </xf>
    <xf numFmtId="164" fontId="10" fillId="2" borderId="4" xfId="0" applyNumberFormat="1" applyFont="1" applyFill="1" applyBorder="1" applyAlignment="1" applyProtection="1">
      <alignment vertical="top"/>
      <protection locked="0" hidden="1"/>
    </xf>
    <xf numFmtId="0" fontId="18" fillId="0" borderId="0" xfId="0" applyFont="1" applyAlignment="1" applyProtection="1">
      <alignment vertical="top"/>
      <protection hidden="1"/>
    </xf>
    <xf numFmtId="0" fontId="22" fillId="0" borderId="0" xfId="0" applyFont="1" applyAlignment="1" applyProtection="1">
      <alignment horizontal="center" vertical="top"/>
      <protection hidden="1"/>
    </xf>
    <xf numFmtId="0" fontId="15" fillId="0" borderId="4" xfId="0" applyFont="1" applyBorder="1" applyAlignment="1" applyProtection="1">
      <alignment horizontal="left" vertical="top"/>
      <protection hidden="1"/>
    </xf>
    <xf numFmtId="0" fontId="15" fillId="0" borderId="0" xfId="0" applyFont="1" applyAlignment="1" applyProtection="1">
      <alignment horizontal="left" vertical="top"/>
      <protection hidden="1"/>
    </xf>
    <xf numFmtId="164" fontId="10" fillId="0" borderId="4" xfId="0" applyNumberFormat="1" applyFont="1" applyBorder="1" applyAlignment="1" applyProtection="1">
      <alignment vertical="top"/>
      <protection hidden="1"/>
    </xf>
    <xf numFmtId="0" fontId="20" fillId="0" borderId="9" xfId="0" applyFont="1" applyBorder="1" applyAlignment="1" applyProtection="1">
      <alignment horizontal="center" vertical="top" wrapText="1"/>
      <protection hidden="1"/>
    </xf>
    <xf numFmtId="0" fontId="18" fillId="0" borderId="7" xfId="0" applyFont="1" applyBorder="1" applyAlignment="1" applyProtection="1">
      <alignment horizontal="center" vertical="top"/>
      <protection hidden="1"/>
    </xf>
    <xf numFmtId="0" fontId="15" fillId="0" borderId="7" xfId="0" applyFont="1" applyBorder="1" applyAlignment="1" applyProtection="1">
      <alignment vertical="top"/>
      <protection hidden="1"/>
    </xf>
    <xf numFmtId="0" fontId="10" fillId="0" borderId="7" xfId="0" applyFont="1" applyBorder="1" applyProtection="1">
      <protection hidden="1"/>
    </xf>
    <xf numFmtId="0" fontId="10" fillId="0" borderId="8" xfId="0" applyFont="1" applyBorder="1" applyProtection="1">
      <protection hidden="1"/>
    </xf>
    <xf numFmtId="166" fontId="20" fillId="0" borderId="4" xfId="1" applyNumberFormat="1" applyFont="1" applyFill="1" applyBorder="1" applyAlignment="1" applyProtection="1">
      <alignment horizontal="center" vertical="top"/>
      <protection hidden="1"/>
    </xf>
    <xf numFmtId="166" fontId="20" fillId="0" borderId="0" xfId="1" applyNumberFormat="1" applyFont="1" applyFill="1" applyBorder="1" applyAlignment="1" applyProtection="1">
      <alignment horizontal="center" vertical="top"/>
      <protection hidden="1"/>
    </xf>
    <xf numFmtId="0" fontId="10" fillId="0" borderId="0" xfId="0" applyFont="1" applyAlignment="1" applyProtection="1">
      <alignment horizontal="right" vertical="top"/>
      <protection hidden="1"/>
    </xf>
    <xf numFmtId="0" fontId="22" fillId="0" borderId="7" xfId="0" applyFont="1" applyBorder="1" applyAlignment="1" applyProtection="1">
      <alignment horizontal="center"/>
      <protection hidden="1"/>
    </xf>
    <xf numFmtId="0" fontId="15" fillId="0" borderId="0" xfId="0" applyFont="1" applyAlignment="1" applyProtection="1">
      <alignment horizontal="left" vertical="center" wrapText="1"/>
      <protection hidden="1"/>
    </xf>
    <xf numFmtId="0" fontId="18" fillId="0" borderId="0" xfId="0" applyFont="1" applyAlignment="1" applyProtection="1">
      <alignment horizontal="left"/>
      <protection hidden="1"/>
    </xf>
    <xf numFmtId="164" fontId="18" fillId="2" borderId="9" xfId="1" applyNumberFormat="1" applyFont="1" applyFill="1" applyBorder="1" applyAlignment="1" applyProtection="1">
      <alignment horizontal="center"/>
      <protection locked="0" hidden="1"/>
    </xf>
    <xf numFmtId="164" fontId="10" fillId="2" borderId="9" xfId="0" applyNumberFormat="1" applyFont="1" applyFill="1" applyBorder="1" applyProtection="1">
      <protection locked="0" hidden="1"/>
    </xf>
    <xf numFmtId="0" fontId="10" fillId="0" borderId="0" xfId="0" applyFont="1" applyAlignment="1" applyProtection="1">
      <alignment horizontal="left"/>
      <protection hidden="1"/>
    </xf>
    <xf numFmtId="164" fontId="18" fillId="0" borderId="9" xfId="1" applyNumberFormat="1" applyFont="1" applyFill="1" applyBorder="1" applyAlignment="1" applyProtection="1">
      <alignment horizontal="center"/>
      <protection hidden="1"/>
    </xf>
    <xf numFmtId="164" fontId="18" fillId="0" borderId="9" xfId="1" applyNumberFormat="1" applyFont="1" applyFill="1" applyBorder="1" applyAlignment="1" applyProtection="1">
      <alignment horizontal="center" vertical="top"/>
      <protection hidden="1"/>
    </xf>
    <xf numFmtId="164" fontId="10" fillId="0" borderId="9" xfId="0" applyNumberFormat="1" applyFont="1" applyBorder="1" applyAlignment="1" applyProtection="1">
      <alignment vertical="top"/>
      <protection hidden="1"/>
    </xf>
    <xf numFmtId="164" fontId="18" fillId="2" borderId="4" xfId="1" applyNumberFormat="1" applyFont="1" applyFill="1" applyBorder="1" applyAlignment="1" applyProtection="1">
      <alignment horizontal="center"/>
      <protection locked="0" hidden="1"/>
    </xf>
    <xf numFmtId="164" fontId="10" fillId="2" borderId="4" xfId="0" applyNumberFormat="1" applyFont="1" applyFill="1" applyBorder="1" applyProtection="1">
      <protection locked="0" hidden="1"/>
    </xf>
  </cellXfs>
  <cellStyles count="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238125</xdr:colOff>
          <xdr:row>68</xdr:row>
          <xdr:rowOff>0</xdr:rowOff>
        </xdr:from>
        <xdr:to>
          <xdr:col>4</xdr:col>
          <xdr:colOff>104775</xdr:colOff>
          <xdr:row>68</xdr:row>
          <xdr:rowOff>219075</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0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68</xdr:row>
          <xdr:rowOff>0</xdr:rowOff>
        </xdr:from>
        <xdr:to>
          <xdr:col>5</xdr:col>
          <xdr:colOff>447675</xdr:colOff>
          <xdr:row>69</xdr:row>
          <xdr:rowOff>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0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66675</xdr:colOff>
          <xdr:row>69</xdr:row>
          <xdr:rowOff>66675</xdr:rowOff>
        </xdr:from>
        <xdr:to>
          <xdr:col>13</xdr:col>
          <xdr:colOff>228600</xdr:colOff>
          <xdr:row>70</xdr:row>
          <xdr:rowOff>219075</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0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69</xdr:row>
          <xdr:rowOff>66675</xdr:rowOff>
        </xdr:from>
        <xdr:to>
          <xdr:col>14</xdr:col>
          <xdr:colOff>219075</xdr:colOff>
          <xdr:row>70</xdr:row>
          <xdr:rowOff>219075</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0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72</xdr:row>
          <xdr:rowOff>0</xdr:rowOff>
        </xdr:from>
        <xdr:to>
          <xdr:col>14</xdr:col>
          <xdr:colOff>314325</xdr:colOff>
          <xdr:row>72</xdr:row>
          <xdr:rowOff>190500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0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72</xdr:row>
          <xdr:rowOff>9525</xdr:rowOff>
        </xdr:from>
        <xdr:to>
          <xdr:col>13</xdr:col>
          <xdr:colOff>304800</xdr:colOff>
          <xdr:row>72</xdr:row>
          <xdr:rowOff>190500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0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72</xdr:row>
          <xdr:rowOff>9525</xdr:rowOff>
        </xdr:from>
        <xdr:to>
          <xdr:col>12</xdr:col>
          <xdr:colOff>0</xdr:colOff>
          <xdr:row>72</xdr:row>
          <xdr:rowOff>190500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0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omments" Target="../comments1.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11"/>
  <sheetViews>
    <sheetView showGridLines="0" tabSelected="1" zoomScaleNormal="100" workbookViewId="0">
      <selection activeCell="I139" sqref="I139"/>
    </sheetView>
  </sheetViews>
  <sheetFormatPr defaultColWidth="8.85546875" defaultRowHeight="12.75" x14ac:dyDescent="0.2"/>
  <cols>
    <col min="1" max="1" width="3.140625" style="3" bestFit="1" customWidth="1"/>
    <col min="2" max="2" width="5.5703125" style="3" bestFit="1" customWidth="1"/>
    <col min="3" max="3" width="11.42578125" style="3" customWidth="1"/>
    <col min="4" max="4" width="7.42578125" style="3" customWidth="1"/>
    <col min="5" max="5" width="10.85546875" style="3" customWidth="1"/>
    <col min="6" max="6" width="11" style="3" customWidth="1"/>
    <col min="7" max="7" width="2.85546875" style="3" customWidth="1"/>
    <col min="8" max="8" width="8.42578125" style="3" customWidth="1"/>
    <col min="9" max="9" width="7.42578125" style="3" customWidth="1"/>
    <col min="10" max="10" width="8.42578125" style="3" customWidth="1"/>
    <col min="11" max="11" width="4.5703125" style="3" customWidth="1"/>
    <col min="12" max="12" width="4.42578125" style="3" customWidth="1"/>
    <col min="13" max="13" width="3.42578125" style="3" customWidth="1"/>
    <col min="14" max="14" width="8" style="3" customWidth="1"/>
    <col min="15" max="15" width="8.5703125" style="3" customWidth="1"/>
    <col min="16" max="16" width="6.85546875" style="3" customWidth="1"/>
    <col min="17" max="17" width="1.5703125" style="3" customWidth="1"/>
    <col min="18" max="18" width="9.140625" style="105" customWidth="1"/>
    <col min="19" max="16384" width="8.85546875" style="3"/>
  </cols>
  <sheetData>
    <row r="1" spans="1:256" ht="18" x14ac:dyDescent="0.25">
      <c r="A1" s="157" t="s">
        <v>63</v>
      </c>
      <c r="B1" s="157"/>
      <c r="C1" s="157"/>
      <c r="D1" s="157"/>
      <c r="E1" s="157"/>
      <c r="F1" s="157"/>
      <c r="G1" s="157"/>
      <c r="H1" s="157"/>
      <c r="I1" s="157"/>
      <c r="J1" s="157"/>
      <c r="K1" s="157"/>
      <c r="L1" s="157"/>
      <c r="M1" s="157"/>
      <c r="N1" s="157"/>
      <c r="O1" s="157"/>
      <c r="P1" s="157"/>
      <c r="Q1" s="157"/>
      <c r="R1" s="1"/>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row>
    <row r="2" spans="1:256" ht="7.35" customHeight="1" x14ac:dyDescent="0.25">
      <c r="A2" s="158"/>
      <c r="B2" s="158"/>
      <c r="C2" s="158"/>
      <c r="D2" s="158"/>
      <c r="E2" s="158"/>
      <c r="F2" s="158"/>
      <c r="G2" s="158"/>
      <c r="H2" s="158"/>
      <c r="I2" s="158"/>
      <c r="J2" s="158"/>
      <c r="K2" s="158"/>
      <c r="L2" s="158"/>
      <c r="M2" s="158"/>
      <c r="N2" s="158"/>
      <c r="O2" s="158"/>
      <c r="P2" s="158"/>
      <c r="Q2" s="158"/>
      <c r="R2" s="1"/>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row>
    <row r="3" spans="1:256" ht="18.75" x14ac:dyDescent="0.3">
      <c r="A3" s="159" t="s">
        <v>16</v>
      </c>
      <c r="B3" s="159"/>
      <c r="C3" s="159"/>
      <c r="D3" s="160" t="s">
        <v>140</v>
      </c>
      <c r="E3" s="161"/>
      <c r="F3" s="161"/>
      <c r="G3" s="162"/>
      <c r="H3" s="162"/>
      <c r="I3" s="4"/>
      <c r="J3" s="109">
        <v>2024</v>
      </c>
      <c r="K3" s="163" t="s">
        <v>55</v>
      </c>
      <c r="L3" s="164"/>
      <c r="M3" s="164"/>
      <c r="N3" s="68">
        <f>IF(J3&lt;&gt;"",(J3+1),"")</f>
        <v>2025</v>
      </c>
      <c r="O3" s="165" t="s">
        <v>34</v>
      </c>
      <c r="P3" s="166"/>
      <c r="Q3" s="5"/>
      <c r="R3" s="6"/>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row>
    <row r="4" spans="1:256" s="128" customFormat="1" ht="20.85" customHeight="1" x14ac:dyDescent="0.2">
      <c r="A4" s="275" t="s">
        <v>93</v>
      </c>
      <c r="B4" s="275"/>
      <c r="C4" s="275"/>
      <c r="D4" s="275"/>
      <c r="E4" s="275"/>
      <c r="F4" s="275"/>
      <c r="G4" s="275"/>
      <c r="H4" s="275"/>
      <c r="I4" s="275"/>
      <c r="J4" s="275"/>
      <c r="K4" s="275"/>
      <c r="L4" s="275"/>
      <c r="M4" s="275"/>
      <c r="N4" s="275"/>
      <c r="O4" s="275"/>
      <c r="P4" s="275"/>
      <c r="Q4" s="124"/>
      <c r="R4" s="125"/>
      <c r="S4" s="126"/>
      <c r="T4" s="126"/>
      <c r="U4" s="126"/>
      <c r="V4" s="126"/>
      <c r="W4" s="126"/>
      <c r="X4" s="126"/>
      <c r="Y4" s="126"/>
      <c r="Z4" s="126"/>
      <c r="AA4" s="126"/>
      <c r="AB4" s="126"/>
      <c r="AC4" s="126"/>
      <c r="AD4" s="126"/>
      <c r="AE4" s="126"/>
      <c r="AF4" s="126"/>
      <c r="AG4" s="126"/>
      <c r="AH4" s="126"/>
      <c r="AI4" s="126"/>
      <c r="AJ4" s="126"/>
      <c r="AK4" s="126"/>
      <c r="AL4" s="126"/>
      <c r="AM4" s="126"/>
      <c r="AN4" s="126"/>
      <c r="AO4" s="126"/>
      <c r="AP4" s="126"/>
      <c r="AQ4" s="126"/>
      <c r="AR4" s="126"/>
      <c r="AS4" s="126"/>
      <c r="AT4" s="126"/>
      <c r="AU4" s="126"/>
      <c r="AV4" s="126"/>
      <c r="AW4" s="126"/>
      <c r="AX4" s="126"/>
      <c r="AY4" s="126"/>
      <c r="AZ4" s="126"/>
      <c r="BA4" s="126"/>
      <c r="BB4" s="126"/>
      <c r="BC4" s="126"/>
      <c r="BD4" s="126"/>
      <c r="BE4" s="126"/>
      <c r="BF4" s="126"/>
      <c r="BG4" s="126"/>
      <c r="BH4" s="126"/>
      <c r="BI4" s="126"/>
      <c r="BJ4" s="126"/>
      <c r="BK4" s="126"/>
      <c r="BL4" s="126"/>
      <c r="BM4" s="126"/>
      <c r="BN4" s="126"/>
      <c r="BO4" s="126"/>
      <c r="BP4" s="126"/>
      <c r="BQ4" s="126"/>
      <c r="BR4" s="126"/>
      <c r="BS4" s="126"/>
      <c r="BT4" s="126"/>
      <c r="BU4" s="126"/>
      <c r="BV4" s="126"/>
      <c r="BW4" s="126"/>
      <c r="BX4" s="126"/>
      <c r="BY4" s="126"/>
      <c r="BZ4" s="126"/>
      <c r="CA4" s="126"/>
      <c r="CB4" s="126"/>
      <c r="CC4" s="126"/>
      <c r="CD4" s="126"/>
      <c r="CE4" s="126"/>
      <c r="CF4" s="126"/>
      <c r="CG4" s="126"/>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7"/>
      <c r="DI4" s="127"/>
      <c r="DJ4" s="127"/>
      <c r="DK4" s="127"/>
      <c r="DL4" s="127"/>
      <c r="DM4" s="127"/>
      <c r="DN4" s="127"/>
      <c r="DO4" s="127"/>
      <c r="DP4" s="127"/>
      <c r="DQ4" s="127"/>
      <c r="DR4" s="127"/>
      <c r="DS4" s="127"/>
      <c r="DT4" s="127"/>
      <c r="DU4" s="127"/>
      <c r="DV4" s="127"/>
      <c r="DW4" s="127"/>
      <c r="DX4" s="127"/>
      <c r="DY4" s="127"/>
      <c r="DZ4" s="127"/>
      <c r="EA4" s="127"/>
      <c r="EB4" s="127"/>
      <c r="EC4" s="127"/>
      <c r="ED4" s="127"/>
      <c r="EE4" s="127"/>
      <c r="EF4" s="127"/>
      <c r="EG4" s="127"/>
      <c r="EH4" s="127"/>
      <c r="EI4" s="127"/>
      <c r="EJ4" s="127"/>
      <c r="EK4" s="127"/>
      <c r="EL4" s="127"/>
      <c r="EM4" s="127"/>
      <c r="EN4" s="127"/>
      <c r="EO4" s="127"/>
      <c r="EP4" s="127"/>
      <c r="EQ4" s="127"/>
      <c r="ER4" s="127"/>
      <c r="ES4" s="127"/>
      <c r="ET4" s="127"/>
      <c r="EU4" s="127"/>
      <c r="EV4" s="127"/>
      <c r="EW4" s="127"/>
      <c r="EX4" s="127"/>
      <c r="EY4" s="127"/>
      <c r="EZ4" s="127"/>
      <c r="FA4" s="127"/>
      <c r="FB4" s="127"/>
      <c r="FC4" s="127"/>
      <c r="FD4" s="127"/>
      <c r="FE4" s="127"/>
      <c r="FF4" s="127"/>
      <c r="FG4" s="127"/>
      <c r="FH4" s="127"/>
      <c r="FI4" s="127"/>
      <c r="FJ4" s="127"/>
      <c r="FK4" s="127"/>
      <c r="FL4" s="127"/>
      <c r="FM4" s="127"/>
      <c r="FN4" s="127"/>
      <c r="FO4" s="127"/>
      <c r="FP4" s="127"/>
      <c r="FQ4" s="127"/>
      <c r="FR4" s="127"/>
      <c r="FS4" s="127"/>
      <c r="FT4" s="127"/>
      <c r="FU4" s="127"/>
      <c r="FV4" s="127"/>
      <c r="FW4" s="127"/>
      <c r="FX4" s="127"/>
      <c r="FY4" s="127"/>
      <c r="FZ4" s="127"/>
      <c r="GA4" s="127"/>
      <c r="GB4" s="127"/>
      <c r="GC4" s="127"/>
      <c r="GD4" s="127"/>
      <c r="GE4" s="127"/>
      <c r="GF4" s="127"/>
      <c r="GG4" s="127"/>
      <c r="GH4" s="127"/>
      <c r="GI4" s="127"/>
      <c r="GJ4" s="127"/>
      <c r="GK4" s="127"/>
      <c r="GL4" s="127"/>
      <c r="GM4" s="127"/>
      <c r="GN4" s="127"/>
      <c r="GO4" s="127"/>
      <c r="GP4" s="127"/>
      <c r="GQ4" s="127"/>
      <c r="GR4" s="127"/>
      <c r="GS4" s="127"/>
      <c r="GT4" s="127"/>
      <c r="GU4" s="127"/>
      <c r="GV4" s="127"/>
      <c r="GW4" s="127"/>
      <c r="GX4" s="127"/>
      <c r="GY4" s="127"/>
      <c r="GZ4" s="127"/>
      <c r="HA4" s="127"/>
      <c r="HB4" s="127"/>
      <c r="HC4" s="127"/>
      <c r="HD4" s="127"/>
      <c r="HE4" s="127"/>
      <c r="HF4" s="127"/>
      <c r="HG4" s="127"/>
      <c r="HH4" s="127"/>
      <c r="HI4" s="127"/>
      <c r="HJ4" s="127"/>
      <c r="HK4" s="127"/>
      <c r="HL4" s="127"/>
      <c r="HM4" s="127"/>
      <c r="HN4" s="127"/>
      <c r="HO4" s="127"/>
      <c r="HP4" s="127"/>
      <c r="HQ4" s="127"/>
      <c r="HR4" s="127"/>
      <c r="HS4" s="127"/>
      <c r="HT4" s="127"/>
      <c r="HU4" s="127"/>
      <c r="HV4" s="127"/>
      <c r="HW4" s="127"/>
      <c r="HX4" s="127"/>
      <c r="HY4" s="127"/>
      <c r="HZ4" s="127"/>
      <c r="IA4" s="127"/>
      <c r="IB4" s="127"/>
      <c r="IC4" s="127"/>
      <c r="ID4" s="127"/>
      <c r="IE4" s="127"/>
      <c r="IF4" s="127"/>
      <c r="IG4" s="127"/>
      <c r="IH4" s="127"/>
      <c r="II4" s="127"/>
      <c r="IJ4" s="127"/>
      <c r="IK4" s="127"/>
      <c r="IL4" s="127"/>
      <c r="IM4" s="127"/>
      <c r="IN4" s="127"/>
      <c r="IO4" s="127"/>
      <c r="IP4" s="127"/>
      <c r="IQ4" s="127"/>
      <c r="IR4" s="127"/>
      <c r="IS4" s="127"/>
      <c r="IT4" s="127"/>
      <c r="IU4" s="127"/>
      <c r="IV4" s="127"/>
    </row>
    <row r="5" spans="1:256" ht="15" x14ac:dyDescent="0.2">
      <c r="A5" s="11" t="s">
        <v>14</v>
      </c>
      <c r="B5" s="180" t="s">
        <v>23</v>
      </c>
      <c r="C5" s="180"/>
      <c r="D5" s="180"/>
      <c r="E5" s="180"/>
      <c r="F5" s="180"/>
      <c r="G5" s="180"/>
      <c r="H5" s="180"/>
      <c r="I5" s="180"/>
      <c r="J5" s="180"/>
      <c r="K5" s="180"/>
      <c r="L5" s="180"/>
      <c r="M5" s="180"/>
      <c r="N5" s="180"/>
      <c r="O5" s="180"/>
      <c r="P5" s="180"/>
      <c r="Q5" s="181"/>
      <c r="R5" s="12"/>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4"/>
      <c r="DI5" s="14"/>
      <c r="DJ5" s="14"/>
      <c r="DK5" s="14"/>
      <c r="DL5" s="14"/>
      <c r="DM5" s="14"/>
      <c r="DN5" s="14"/>
      <c r="DO5" s="14"/>
      <c r="DP5" s="14"/>
      <c r="DQ5" s="14"/>
      <c r="DR5" s="14"/>
      <c r="DS5" s="14"/>
      <c r="DT5" s="14"/>
      <c r="DU5" s="14"/>
      <c r="DV5" s="14"/>
      <c r="DW5" s="14"/>
      <c r="DX5" s="14"/>
      <c r="DY5" s="14"/>
      <c r="DZ5" s="14"/>
      <c r="EA5" s="14"/>
      <c r="EB5" s="14"/>
      <c r="EC5" s="14"/>
      <c r="ED5" s="14"/>
      <c r="EE5" s="14"/>
      <c r="EF5" s="14"/>
      <c r="EG5" s="14"/>
      <c r="EH5" s="14"/>
      <c r="EI5" s="14"/>
      <c r="EJ5" s="14"/>
      <c r="EK5" s="14"/>
      <c r="EL5" s="14"/>
      <c r="EM5" s="14"/>
      <c r="EN5" s="14"/>
      <c r="EO5" s="14"/>
      <c r="EP5" s="14"/>
      <c r="EQ5" s="14"/>
      <c r="ER5" s="14"/>
      <c r="ES5" s="14"/>
      <c r="ET5" s="14"/>
      <c r="EU5" s="14"/>
      <c r="EV5" s="14"/>
      <c r="EW5" s="14"/>
      <c r="EX5" s="14"/>
      <c r="EY5" s="14"/>
      <c r="EZ5" s="14"/>
      <c r="FA5" s="14"/>
      <c r="FB5" s="14"/>
      <c r="FC5" s="14"/>
      <c r="FD5" s="14"/>
      <c r="FE5" s="14"/>
      <c r="FF5" s="14"/>
      <c r="FG5" s="14"/>
      <c r="FH5" s="14"/>
      <c r="FI5" s="14"/>
      <c r="FJ5" s="14"/>
      <c r="FK5" s="14"/>
      <c r="FL5" s="14"/>
      <c r="FM5" s="14"/>
      <c r="FN5" s="14"/>
      <c r="FO5" s="14"/>
      <c r="FP5" s="14"/>
      <c r="FQ5" s="14"/>
      <c r="FR5" s="14"/>
      <c r="FS5" s="14"/>
      <c r="FT5" s="14"/>
      <c r="FU5" s="14"/>
      <c r="FV5" s="14"/>
      <c r="FW5" s="14"/>
      <c r="FX5" s="14"/>
      <c r="FY5" s="14"/>
      <c r="FZ5" s="14"/>
      <c r="GA5" s="14"/>
      <c r="GB5" s="14"/>
      <c r="GC5" s="14"/>
      <c r="GD5" s="14"/>
      <c r="GE5" s="14"/>
      <c r="GF5" s="14"/>
      <c r="GG5" s="14"/>
      <c r="GH5" s="14"/>
      <c r="GI5" s="14"/>
      <c r="GJ5" s="14"/>
      <c r="GK5" s="14"/>
      <c r="GL5" s="14"/>
      <c r="GM5" s="14"/>
      <c r="GN5" s="14"/>
      <c r="GO5" s="14"/>
      <c r="GP5" s="14"/>
      <c r="GQ5" s="14"/>
      <c r="GR5" s="14"/>
      <c r="GS5" s="14"/>
      <c r="GT5" s="14"/>
      <c r="GU5" s="14"/>
      <c r="GV5" s="14"/>
      <c r="GW5" s="14"/>
      <c r="GX5" s="14"/>
      <c r="GY5" s="14"/>
      <c r="GZ5" s="14"/>
      <c r="HA5" s="14"/>
      <c r="HB5" s="14"/>
      <c r="HC5" s="14"/>
      <c r="HD5" s="14"/>
      <c r="HE5" s="14"/>
      <c r="HF5" s="14"/>
      <c r="HG5" s="14"/>
      <c r="HH5" s="14"/>
      <c r="HI5" s="14"/>
      <c r="HJ5" s="14"/>
      <c r="HK5" s="14"/>
      <c r="HL5" s="14"/>
      <c r="HM5" s="14"/>
      <c r="HN5" s="14"/>
      <c r="HO5" s="14"/>
      <c r="HP5" s="14"/>
      <c r="HQ5" s="14"/>
      <c r="HR5" s="14"/>
      <c r="HS5" s="14"/>
      <c r="HT5" s="14"/>
      <c r="HU5" s="14"/>
      <c r="HV5" s="14"/>
      <c r="HW5" s="14"/>
      <c r="HX5" s="14"/>
      <c r="HY5" s="14"/>
      <c r="HZ5" s="14"/>
      <c r="IA5" s="14"/>
      <c r="IB5" s="14"/>
      <c r="IC5" s="14"/>
      <c r="ID5" s="14"/>
      <c r="IE5" s="14"/>
      <c r="IF5" s="14"/>
      <c r="IG5" s="14"/>
      <c r="IH5" s="14"/>
      <c r="II5" s="14"/>
      <c r="IJ5" s="14"/>
      <c r="IK5" s="14"/>
      <c r="IL5" s="14"/>
      <c r="IM5" s="14"/>
      <c r="IN5" s="14"/>
      <c r="IO5" s="14"/>
      <c r="IP5" s="14"/>
      <c r="IQ5" s="14"/>
      <c r="IR5" s="14"/>
      <c r="IS5" s="14"/>
      <c r="IT5" s="14"/>
      <c r="IU5" s="14"/>
      <c r="IV5" s="14"/>
    </row>
    <row r="6" spans="1:256" ht="1.35" customHeight="1" x14ac:dyDescent="0.2">
      <c r="A6" s="15"/>
      <c r="B6" s="16"/>
      <c r="C6" s="16"/>
      <c r="D6" s="16"/>
      <c r="E6" s="16"/>
      <c r="F6" s="16"/>
      <c r="G6" s="16"/>
      <c r="H6" s="16"/>
      <c r="I6" s="16"/>
      <c r="J6" s="16"/>
      <c r="K6" s="16"/>
      <c r="L6" s="16"/>
      <c r="M6" s="16"/>
      <c r="N6" s="16"/>
      <c r="O6" s="16"/>
      <c r="P6" s="16"/>
      <c r="Q6" s="17"/>
      <c r="R6" s="8"/>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ht="15" x14ac:dyDescent="0.2">
      <c r="A7" s="18"/>
      <c r="B7" s="19" t="s">
        <v>0</v>
      </c>
      <c r="C7" s="110">
        <v>2024</v>
      </c>
      <c r="D7" s="19"/>
      <c r="E7" s="182">
        <v>4604425</v>
      </c>
      <c r="F7" s="182"/>
      <c r="G7" s="20" t="s">
        <v>20</v>
      </c>
      <c r="H7" s="183">
        <v>1.06</v>
      </c>
      <c r="I7" s="184"/>
      <c r="J7" s="184"/>
      <c r="K7" s="21"/>
      <c r="L7" s="174" t="s">
        <v>3</v>
      </c>
      <c r="M7" s="185"/>
      <c r="N7" s="176">
        <f>(E7*H7)</f>
        <v>4880690.5</v>
      </c>
      <c r="O7" s="176"/>
      <c r="P7" s="176"/>
      <c r="Q7" s="23"/>
      <c r="R7" s="12"/>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4"/>
      <c r="DI7" s="14"/>
      <c r="DJ7" s="14"/>
      <c r="DK7" s="14"/>
      <c r="DL7" s="14"/>
      <c r="DM7" s="14"/>
      <c r="DN7" s="14"/>
      <c r="DO7" s="14"/>
      <c r="DP7" s="14"/>
      <c r="DQ7" s="14"/>
      <c r="DR7" s="14"/>
      <c r="DS7" s="14"/>
      <c r="DT7" s="14"/>
      <c r="DU7" s="14"/>
      <c r="DV7" s="14"/>
      <c r="DW7" s="14"/>
      <c r="DX7" s="14"/>
      <c r="DY7" s="14"/>
      <c r="DZ7" s="14"/>
      <c r="EA7" s="14"/>
      <c r="EB7" s="14"/>
      <c r="EC7" s="14"/>
      <c r="ED7" s="14"/>
      <c r="EE7" s="14"/>
      <c r="EF7" s="14"/>
      <c r="EG7" s="14"/>
      <c r="EH7" s="14"/>
      <c r="EI7" s="14"/>
      <c r="EJ7" s="14"/>
      <c r="EK7" s="14"/>
      <c r="EL7" s="14"/>
      <c r="EM7" s="14"/>
      <c r="EN7" s="14"/>
      <c r="EO7" s="14"/>
      <c r="EP7" s="14"/>
      <c r="EQ7" s="14"/>
      <c r="ER7" s="14"/>
      <c r="ES7" s="14"/>
      <c r="ET7" s="14"/>
      <c r="EU7" s="14"/>
      <c r="EV7" s="14"/>
      <c r="EW7" s="14"/>
      <c r="EX7" s="14"/>
      <c r="EY7" s="14"/>
      <c r="EZ7" s="14"/>
      <c r="FA7" s="14"/>
      <c r="FB7" s="14"/>
      <c r="FC7" s="14"/>
      <c r="FD7" s="14"/>
      <c r="FE7" s="14"/>
      <c r="FF7" s="14"/>
      <c r="FG7" s="14"/>
      <c r="FH7" s="14"/>
      <c r="FI7" s="14"/>
      <c r="FJ7" s="14"/>
      <c r="FK7" s="14"/>
      <c r="FL7" s="14"/>
      <c r="FM7" s="14"/>
      <c r="FN7" s="14"/>
      <c r="FO7" s="14"/>
      <c r="FP7" s="14"/>
      <c r="FQ7" s="14"/>
      <c r="FR7" s="14"/>
      <c r="FS7" s="14"/>
      <c r="FT7" s="14"/>
      <c r="FU7" s="14"/>
      <c r="FV7" s="14"/>
      <c r="FW7" s="14"/>
      <c r="FX7" s="14"/>
      <c r="FY7" s="14"/>
      <c r="FZ7" s="14"/>
      <c r="GA7" s="14"/>
      <c r="GB7" s="14"/>
      <c r="GC7" s="14"/>
      <c r="GD7" s="14"/>
      <c r="GE7" s="14"/>
      <c r="GF7" s="14"/>
      <c r="GG7" s="14"/>
      <c r="GH7" s="14"/>
      <c r="GI7" s="14"/>
      <c r="GJ7" s="14"/>
      <c r="GK7" s="14"/>
      <c r="GL7" s="14"/>
      <c r="GM7" s="14"/>
      <c r="GN7" s="14"/>
      <c r="GO7" s="14"/>
      <c r="GP7" s="14"/>
      <c r="GQ7" s="14"/>
      <c r="GR7" s="14"/>
      <c r="GS7" s="14"/>
      <c r="GT7" s="14"/>
      <c r="GU7" s="14"/>
      <c r="GV7" s="14"/>
      <c r="GW7" s="14"/>
      <c r="GX7" s="14"/>
      <c r="GY7" s="14"/>
      <c r="GZ7" s="14"/>
      <c r="HA7" s="14"/>
      <c r="HB7" s="14"/>
      <c r="HC7" s="14"/>
      <c r="HD7" s="14"/>
      <c r="HE7" s="14"/>
      <c r="HF7" s="14"/>
      <c r="HG7" s="14"/>
      <c r="HH7" s="14"/>
      <c r="HI7" s="14"/>
      <c r="HJ7" s="14"/>
      <c r="HK7" s="14"/>
      <c r="HL7" s="14"/>
      <c r="HM7" s="14"/>
      <c r="HN7" s="14"/>
      <c r="HO7" s="14"/>
      <c r="HP7" s="14"/>
      <c r="HQ7" s="14"/>
      <c r="HR7" s="14"/>
      <c r="HS7" s="14"/>
      <c r="HT7" s="14"/>
      <c r="HU7" s="14"/>
      <c r="HV7" s="14"/>
      <c r="HW7" s="14"/>
      <c r="HX7" s="14"/>
      <c r="HY7" s="14"/>
      <c r="HZ7" s="14"/>
      <c r="IA7" s="14"/>
      <c r="IB7" s="14"/>
      <c r="IC7" s="14"/>
      <c r="ID7" s="14"/>
      <c r="IE7" s="14"/>
      <c r="IF7" s="14"/>
      <c r="IG7" s="14"/>
      <c r="IH7" s="14"/>
      <c r="II7" s="14"/>
      <c r="IJ7" s="14"/>
      <c r="IK7" s="14"/>
      <c r="IL7" s="14"/>
      <c r="IM7" s="14"/>
      <c r="IN7" s="14"/>
      <c r="IO7" s="14"/>
      <c r="IP7" s="14"/>
      <c r="IQ7" s="14"/>
      <c r="IR7" s="14"/>
      <c r="IS7" s="14"/>
      <c r="IT7" s="14"/>
      <c r="IU7" s="14"/>
      <c r="IV7" s="14"/>
    </row>
    <row r="8" spans="1:256" ht="11.1" customHeight="1" x14ac:dyDescent="0.2">
      <c r="A8" s="18"/>
      <c r="B8" s="19"/>
      <c r="C8" s="24"/>
      <c r="D8" s="19"/>
      <c r="E8" s="186" t="s">
        <v>81</v>
      </c>
      <c r="F8" s="187"/>
      <c r="G8" s="25"/>
      <c r="H8" s="188" t="s">
        <v>85</v>
      </c>
      <c r="I8" s="188"/>
      <c r="J8" s="188"/>
      <c r="K8" s="26"/>
      <c r="L8" s="26"/>
      <c r="M8" s="25"/>
      <c r="N8" s="27"/>
      <c r="O8" s="27"/>
      <c r="P8" s="27"/>
      <c r="Q8" s="23"/>
      <c r="R8" s="12"/>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4"/>
      <c r="DI8" s="14"/>
      <c r="DJ8" s="14"/>
      <c r="DK8" s="14"/>
      <c r="DL8" s="14"/>
      <c r="DM8" s="14"/>
      <c r="DN8" s="14"/>
      <c r="DO8" s="14"/>
      <c r="DP8" s="14"/>
      <c r="DQ8" s="14"/>
      <c r="DR8" s="14"/>
      <c r="DS8" s="14"/>
      <c r="DT8" s="14"/>
      <c r="DU8" s="14"/>
      <c r="DV8" s="14"/>
      <c r="DW8" s="14"/>
      <c r="DX8" s="14"/>
      <c r="DY8" s="14"/>
      <c r="DZ8" s="14"/>
      <c r="EA8" s="14"/>
      <c r="EB8" s="14"/>
      <c r="EC8" s="14"/>
      <c r="ED8" s="14"/>
      <c r="EE8" s="14"/>
      <c r="EF8" s="14"/>
      <c r="EG8" s="14"/>
      <c r="EH8" s="14"/>
      <c r="EI8" s="14"/>
      <c r="EJ8" s="14"/>
      <c r="EK8" s="14"/>
      <c r="EL8" s="14"/>
      <c r="EM8" s="14"/>
      <c r="EN8" s="14"/>
      <c r="EO8" s="14"/>
      <c r="EP8" s="14"/>
      <c r="EQ8" s="14"/>
      <c r="ER8" s="14"/>
      <c r="ES8" s="14"/>
      <c r="ET8" s="14"/>
      <c r="EU8" s="14"/>
      <c r="EV8" s="14"/>
      <c r="EW8" s="14"/>
      <c r="EX8" s="14"/>
      <c r="EY8" s="14"/>
      <c r="EZ8" s="14"/>
      <c r="FA8" s="14"/>
      <c r="FB8" s="14"/>
      <c r="FC8" s="14"/>
      <c r="FD8" s="14"/>
      <c r="FE8" s="14"/>
      <c r="FF8" s="14"/>
      <c r="FG8" s="14"/>
      <c r="FH8" s="14"/>
      <c r="FI8" s="14"/>
      <c r="FJ8" s="14"/>
      <c r="FK8" s="14"/>
      <c r="FL8" s="14"/>
      <c r="FM8" s="14"/>
      <c r="FN8" s="14"/>
      <c r="FO8" s="14"/>
      <c r="FP8" s="14"/>
      <c r="FQ8" s="14"/>
      <c r="FR8" s="14"/>
      <c r="FS8" s="14"/>
      <c r="FT8" s="14"/>
      <c r="FU8" s="14"/>
      <c r="FV8" s="14"/>
      <c r="FW8" s="14"/>
      <c r="FX8" s="14"/>
      <c r="FY8" s="14"/>
      <c r="FZ8" s="14"/>
      <c r="GA8" s="14"/>
      <c r="GB8" s="14"/>
      <c r="GC8" s="14"/>
      <c r="GD8" s="14"/>
      <c r="GE8" s="14"/>
      <c r="GF8" s="14"/>
      <c r="GG8" s="14"/>
      <c r="GH8" s="14"/>
      <c r="GI8" s="14"/>
      <c r="GJ8" s="14"/>
      <c r="GK8" s="14"/>
      <c r="GL8" s="14"/>
      <c r="GM8" s="14"/>
      <c r="GN8" s="14"/>
      <c r="GO8" s="14"/>
      <c r="GP8" s="14"/>
      <c r="GQ8" s="14"/>
      <c r="GR8" s="14"/>
      <c r="GS8" s="14"/>
      <c r="GT8" s="14"/>
      <c r="GU8" s="14"/>
      <c r="GV8" s="14"/>
      <c r="GW8" s="14"/>
      <c r="GX8" s="14"/>
      <c r="GY8" s="14"/>
      <c r="GZ8" s="14"/>
      <c r="HA8" s="14"/>
      <c r="HB8" s="14"/>
      <c r="HC8" s="14"/>
      <c r="HD8" s="14"/>
      <c r="HE8" s="14"/>
      <c r="HF8" s="14"/>
      <c r="HG8" s="14"/>
      <c r="HH8" s="14"/>
      <c r="HI8" s="14"/>
      <c r="HJ8" s="14"/>
      <c r="HK8" s="14"/>
      <c r="HL8" s="14"/>
      <c r="HM8" s="14"/>
      <c r="HN8" s="14"/>
      <c r="HO8" s="14"/>
      <c r="HP8" s="14"/>
      <c r="HQ8" s="14"/>
      <c r="HR8" s="14"/>
      <c r="HS8" s="14"/>
      <c r="HT8" s="14"/>
      <c r="HU8" s="14"/>
      <c r="HV8" s="14"/>
      <c r="HW8" s="14"/>
      <c r="HX8" s="14"/>
      <c r="HY8" s="14"/>
      <c r="HZ8" s="14"/>
      <c r="IA8" s="14"/>
      <c r="IB8" s="14"/>
      <c r="IC8" s="14"/>
      <c r="ID8" s="14"/>
      <c r="IE8" s="14"/>
      <c r="IF8" s="14"/>
      <c r="IG8" s="14"/>
      <c r="IH8" s="14"/>
      <c r="II8" s="14"/>
      <c r="IJ8" s="14"/>
      <c r="IK8" s="14"/>
      <c r="IL8" s="14"/>
      <c r="IM8" s="14"/>
      <c r="IN8" s="14"/>
      <c r="IO8" s="14"/>
      <c r="IP8" s="14"/>
      <c r="IQ8" s="14"/>
      <c r="IR8" s="14"/>
      <c r="IS8" s="14"/>
      <c r="IT8" s="14"/>
      <c r="IU8" s="14"/>
      <c r="IV8" s="14"/>
    </row>
    <row r="9" spans="1:256" ht="42.75" x14ac:dyDescent="0.2">
      <c r="A9" s="15" t="s">
        <v>25</v>
      </c>
      <c r="B9" s="168" t="s">
        <v>61</v>
      </c>
      <c r="C9" s="168"/>
      <c r="D9" s="168"/>
      <c r="E9" s="168"/>
      <c r="F9" s="168"/>
      <c r="G9" s="168"/>
      <c r="H9" s="168"/>
      <c r="I9" s="168"/>
      <c r="J9" s="168"/>
      <c r="K9" s="168"/>
      <c r="L9" s="168"/>
      <c r="M9" s="168"/>
      <c r="N9" s="168"/>
      <c r="O9" s="168"/>
      <c r="P9" s="168"/>
      <c r="Q9" s="170"/>
      <c r="R9" s="12"/>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4"/>
      <c r="DI9" s="14"/>
      <c r="DJ9" s="14"/>
      <c r="DK9" s="14"/>
      <c r="DL9" s="14"/>
      <c r="DM9" s="14"/>
      <c r="DN9" s="14"/>
      <c r="DO9" s="14"/>
      <c r="DP9" s="14"/>
      <c r="DQ9" s="14"/>
      <c r="DR9" s="14"/>
      <c r="DS9" s="14"/>
      <c r="DT9" s="14"/>
      <c r="DU9" s="14"/>
      <c r="DV9" s="14"/>
      <c r="DW9" s="14"/>
      <c r="DX9" s="14"/>
      <c r="DY9" s="14"/>
      <c r="DZ9" s="14"/>
      <c r="EA9" s="14"/>
      <c r="EB9" s="14"/>
      <c r="EC9" s="14"/>
      <c r="ED9" s="14"/>
      <c r="EE9" s="14"/>
      <c r="EF9" s="14"/>
      <c r="EG9" s="14"/>
      <c r="EH9" s="14"/>
      <c r="EI9" s="14"/>
      <c r="EJ9" s="14"/>
      <c r="EK9" s="14"/>
      <c r="EL9" s="14"/>
      <c r="EM9" s="14"/>
      <c r="EN9" s="14"/>
      <c r="EO9" s="14"/>
      <c r="EP9" s="14"/>
      <c r="EQ9" s="14"/>
      <c r="ER9" s="14"/>
      <c r="ES9" s="14"/>
      <c r="ET9" s="14"/>
      <c r="EU9" s="14"/>
      <c r="EV9" s="14"/>
      <c r="EW9" s="14"/>
      <c r="EX9" s="14"/>
      <c r="EY9" s="14"/>
      <c r="EZ9" s="14"/>
      <c r="FA9" s="14"/>
      <c r="FB9" s="14"/>
      <c r="FC9" s="14"/>
      <c r="FD9" s="14"/>
      <c r="FE9" s="14"/>
      <c r="FF9" s="14"/>
      <c r="FG9" s="14"/>
      <c r="FH9" s="14"/>
      <c r="FI9" s="14"/>
      <c r="FJ9" s="14"/>
      <c r="FK9" s="14"/>
      <c r="FL9" s="14"/>
      <c r="FM9" s="14"/>
      <c r="FN9" s="14"/>
      <c r="FO9" s="14"/>
      <c r="FP9" s="14"/>
      <c r="FQ9" s="14"/>
      <c r="FR9" s="14"/>
      <c r="FS9" s="14"/>
      <c r="FT9" s="14"/>
      <c r="FU9" s="14"/>
      <c r="FV9" s="14"/>
      <c r="FW9" s="14"/>
      <c r="FX9" s="14"/>
      <c r="FY9" s="14"/>
      <c r="FZ9" s="14"/>
      <c r="GA9" s="14"/>
      <c r="GB9" s="14"/>
      <c r="GC9" s="14"/>
      <c r="GD9" s="14"/>
      <c r="GE9" s="14"/>
      <c r="GF9" s="14"/>
      <c r="GG9" s="14"/>
      <c r="GH9" s="14"/>
      <c r="GI9" s="14"/>
      <c r="GJ9" s="14"/>
      <c r="GK9" s="14"/>
      <c r="GL9" s="14"/>
      <c r="GM9" s="14"/>
      <c r="GN9" s="14"/>
      <c r="GO9" s="14"/>
      <c r="GP9" s="14"/>
      <c r="GQ9" s="14"/>
      <c r="GR9" s="14"/>
      <c r="GS9" s="14"/>
      <c r="GT9" s="14"/>
      <c r="GU9" s="14"/>
      <c r="GV9" s="14"/>
      <c r="GW9" s="14"/>
      <c r="GX9" s="14"/>
      <c r="GY9" s="14"/>
      <c r="GZ9" s="14"/>
      <c r="HA9" s="14"/>
      <c r="HB9" s="14"/>
      <c r="HC9" s="14"/>
      <c r="HD9" s="14"/>
      <c r="HE9" s="14"/>
      <c r="HF9" s="14"/>
      <c r="HG9" s="14"/>
      <c r="HH9" s="14"/>
      <c r="HI9" s="14"/>
      <c r="HJ9" s="14"/>
      <c r="HK9" s="14"/>
      <c r="HL9" s="14"/>
      <c r="HM9" s="14"/>
      <c r="HN9" s="14"/>
      <c r="HO9" s="14"/>
      <c r="HP9" s="14"/>
      <c r="HQ9" s="14"/>
      <c r="HR9" s="14"/>
      <c r="HS9" s="14"/>
      <c r="HT9" s="14"/>
      <c r="HU9" s="14"/>
      <c r="HV9" s="14"/>
      <c r="HW9" s="14"/>
      <c r="HX9" s="14"/>
      <c r="HY9" s="14"/>
      <c r="HZ9" s="14"/>
      <c r="IA9" s="14"/>
      <c r="IB9" s="14"/>
      <c r="IC9" s="14"/>
      <c r="ID9" s="14"/>
      <c r="IE9" s="14"/>
      <c r="IF9" s="14"/>
      <c r="IG9" s="14"/>
      <c r="IH9" s="14"/>
      <c r="II9" s="14"/>
      <c r="IJ9" s="14"/>
      <c r="IK9" s="14"/>
      <c r="IL9" s="14"/>
      <c r="IM9" s="14"/>
      <c r="IN9" s="14"/>
      <c r="IO9" s="14"/>
      <c r="IP9" s="14"/>
      <c r="IQ9" s="14"/>
      <c r="IR9" s="14"/>
      <c r="IS9" s="14"/>
      <c r="IT9" s="14"/>
      <c r="IU9" s="14"/>
      <c r="IV9" s="14"/>
    </row>
    <row r="10" spans="1:256" ht="15" x14ac:dyDescent="0.2">
      <c r="A10" s="18"/>
      <c r="B10" s="171">
        <v>66425510</v>
      </c>
      <c r="C10" s="171"/>
      <c r="D10" s="171"/>
      <c r="E10" s="20" t="s">
        <v>20</v>
      </c>
      <c r="F10" s="172">
        <v>1.223467779588</v>
      </c>
      <c r="G10" s="173"/>
      <c r="H10" s="173"/>
      <c r="I10" s="20" t="s">
        <v>19</v>
      </c>
      <c r="J10" s="28">
        <v>1000</v>
      </c>
      <c r="K10" s="29"/>
      <c r="L10" s="174" t="s">
        <v>3</v>
      </c>
      <c r="M10" s="175"/>
      <c r="N10" s="176">
        <f>(B10*F10/1000)</f>
        <v>81269.47</v>
      </c>
      <c r="O10" s="176"/>
      <c r="P10" s="176"/>
      <c r="Q10" s="23"/>
      <c r="R10" s="12"/>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4"/>
      <c r="DI10" s="14"/>
      <c r="DJ10" s="14"/>
      <c r="DK10" s="14"/>
      <c r="DL10" s="14"/>
      <c r="DM10" s="14"/>
      <c r="DN10" s="14"/>
      <c r="DO10" s="14"/>
      <c r="DP10" s="14"/>
      <c r="DQ10" s="14"/>
      <c r="DR10" s="14"/>
      <c r="DS10" s="14"/>
      <c r="DT10" s="14"/>
      <c r="DU10" s="14"/>
      <c r="DV10" s="14"/>
      <c r="DW10" s="14"/>
      <c r="DX10" s="14"/>
      <c r="DY10" s="14"/>
      <c r="DZ10" s="14"/>
      <c r="EA10" s="14"/>
      <c r="EB10" s="14"/>
      <c r="EC10" s="14"/>
      <c r="ED10" s="14"/>
      <c r="EE10" s="14"/>
      <c r="EF10" s="14"/>
      <c r="EG10" s="14"/>
      <c r="EH10" s="14"/>
      <c r="EI10" s="14"/>
      <c r="EJ10" s="14"/>
      <c r="EK10" s="14"/>
      <c r="EL10" s="14"/>
      <c r="EM10" s="14"/>
      <c r="EN10" s="14"/>
      <c r="EO10" s="14"/>
      <c r="EP10" s="14"/>
      <c r="EQ10" s="14"/>
      <c r="ER10" s="14"/>
      <c r="ES10" s="14"/>
      <c r="ET10" s="14"/>
      <c r="EU10" s="14"/>
      <c r="EV10" s="14"/>
      <c r="EW10" s="14"/>
      <c r="EX10" s="14"/>
      <c r="EY10" s="14"/>
      <c r="EZ10" s="14"/>
      <c r="FA10" s="14"/>
      <c r="FB10" s="14"/>
      <c r="FC10" s="14"/>
      <c r="FD10" s="14"/>
      <c r="FE10" s="14"/>
      <c r="FF10" s="14"/>
      <c r="FG10" s="14"/>
      <c r="FH10" s="14"/>
      <c r="FI10" s="14"/>
      <c r="FJ10" s="14"/>
      <c r="FK10" s="14"/>
      <c r="FL10" s="14"/>
      <c r="FM10" s="14"/>
      <c r="FN10" s="14"/>
      <c r="FO10" s="14"/>
      <c r="FP10" s="14"/>
      <c r="FQ10" s="14"/>
      <c r="FR10" s="14"/>
      <c r="FS10" s="14"/>
      <c r="FT10" s="14"/>
      <c r="FU10" s="14"/>
      <c r="FV10" s="14"/>
      <c r="FW10" s="14"/>
      <c r="FX10" s="14"/>
      <c r="FY10" s="14"/>
      <c r="FZ10" s="14"/>
      <c r="GA10" s="14"/>
      <c r="GB10" s="14"/>
      <c r="GC10" s="14"/>
      <c r="GD10" s="14"/>
      <c r="GE10" s="14"/>
      <c r="GF10" s="14"/>
      <c r="GG10" s="14"/>
      <c r="GH10" s="14"/>
      <c r="GI10" s="14"/>
      <c r="GJ10" s="14"/>
      <c r="GK10" s="14"/>
      <c r="GL10" s="14"/>
      <c r="GM10" s="14"/>
      <c r="GN10" s="14"/>
      <c r="GO10" s="14"/>
      <c r="GP10" s="14"/>
      <c r="GQ10" s="14"/>
      <c r="GR10" s="14"/>
      <c r="GS10" s="14"/>
      <c r="GT10" s="14"/>
      <c r="GU10" s="14"/>
      <c r="GV10" s="14"/>
      <c r="GW10" s="14"/>
      <c r="GX10" s="14"/>
      <c r="GY10" s="14"/>
      <c r="GZ10" s="14"/>
      <c r="HA10" s="14"/>
      <c r="HB10" s="14"/>
      <c r="HC10" s="14"/>
      <c r="HD10" s="14"/>
      <c r="HE10" s="14"/>
      <c r="HF10" s="14"/>
      <c r="HG10" s="14"/>
      <c r="HH10" s="14"/>
      <c r="HI10" s="14"/>
      <c r="HJ10" s="14"/>
      <c r="HK10" s="14"/>
      <c r="HL10" s="14"/>
      <c r="HM10" s="14"/>
      <c r="HN10" s="14"/>
      <c r="HO10" s="14"/>
      <c r="HP10" s="14"/>
      <c r="HQ10" s="14"/>
      <c r="HR10" s="14"/>
      <c r="HS10" s="14"/>
      <c r="HT10" s="14"/>
      <c r="HU10" s="14"/>
      <c r="HV10" s="14"/>
      <c r="HW10" s="14"/>
      <c r="HX10" s="14"/>
      <c r="HY10" s="14"/>
      <c r="HZ10" s="14"/>
      <c r="IA10" s="14"/>
      <c r="IB10" s="14"/>
      <c r="IC10" s="14"/>
      <c r="ID10" s="14"/>
      <c r="IE10" s="14"/>
      <c r="IF10" s="14"/>
      <c r="IG10" s="14"/>
      <c r="IH10" s="14"/>
      <c r="II10" s="14"/>
      <c r="IJ10" s="14"/>
      <c r="IK10" s="14"/>
      <c r="IL10" s="14"/>
      <c r="IM10" s="14"/>
      <c r="IN10" s="14"/>
      <c r="IO10" s="14"/>
      <c r="IP10" s="14"/>
      <c r="IQ10" s="14"/>
      <c r="IR10" s="14"/>
      <c r="IS10" s="14"/>
      <c r="IT10" s="14"/>
      <c r="IU10" s="14"/>
      <c r="IV10" s="14"/>
    </row>
    <row r="11" spans="1:256" ht="14.25" x14ac:dyDescent="0.2">
      <c r="A11" s="30"/>
      <c r="B11" s="177" t="s">
        <v>1</v>
      </c>
      <c r="C11" s="177"/>
      <c r="D11" s="177"/>
      <c r="E11" s="24"/>
      <c r="F11" s="178" t="s">
        <v>35</v>
      </c>
      <c r="G11" s="179"/>
      <c r="H11" s="179"/>
      <c r="I11" s="24"/>
      <c r="J11" s="24"/>
      <c r="K11" s="24"/>
      <c r="L11" s="24"/>
      <c r="M11" s="31"/>
      <c r="N11" s="24"/>
      <c r="O11" s="24"/>
      <c r="P11" s="24"/>
      <c r="Q11" s="23"/>
      <c r="R11" s="32"/>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row>
    <row r="12" spans="1:256" ht="14.25" x14ac:dyDescent="0.2">
      <c r="A12" s="18" t="s">
        <v>24</v>
      </c>
      <c r="B12" s="199" t="s">
        <v>123</v>
      </c>
      <c r="C12" s="200"/>
      <c r="D12" s="200"/>
      <c r="E12" s="200"/>
      <c r="F12" s="200"/>
      <c r="G12" s="200"/>
      <c r="H12" s="200"/>
      <c r="I12" s="200"/>
      <c r="J12" s="200"/>
      <c r="K12" s="200"/>
      <c r="L12" s="200"/>
      <c r="M12" s="200"/>
      <c r="N12" s="200"/>
      <c r="O12" s="200"/>
      <c r="P12" s="200"/>
      <c r="Q12" s="23"/>
      <c r="R12" s="32"/>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3"/>
      <c r="DC12" s="33"/>
      <c r="DD12" s="33"/>
      <c r="DE12" s="33"/>
      <c r="DF12" s="33"/>
      <c r="DG12" s="33"/>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c r="II12" s="34"/>
      <c r="IJ12" s="34"/>
      <c r="IK12" s="34"/>
      <c r="IL12" s="34"/>
      <c r="IM12" s="34"/>
      <c r="IN12" s="34"/>
      <c r="IO12" s="34"/>
      <c r="IP12" s="34"/>
      <c r="IQ12" s="34"/>
      <c r="IR12" s="34"/>
      <c r="IS12" s="34"/>
      <c r="IT12" s="34"/>
      <c r="IU12" s="34"/>
      <c r="IV12" s="34"/>
    </row>
    <row r="13" spans="1:256" ht="16.5" customHeight="1" x14ac:dyDescent="0.25">
      <c r="A13" s="30"/>
      <c r="B13" s="205"/>
      <c r="C13" s="205"/>
      <c r="D13" s="205"/>
      <c r="E13" s="132" t="s">
        <v>20</v>
      </c>
      <c r="F13" s="201">
        <f>F10</f>
        <v>1.223467779588</v>
      </c>
      <c r="G13" s="202"/>
      <c r="H13" s="202"/>
      <c r="I13" s="132" t="s">
        <v>19</v>
      </c>
      <c r="J13" s="137">
        <v>1000</v>
      </c>
      <c r="K13" s="25"/>
      <c r="L13" s="174" t="s">
        <v>3</v>
      </c>
      <c r="M13" s="203"/>
      <c r="N13" s="204">
        <f>(B13*F13/1000)</f>
        <v>0</v>
      </c>
      <c r="O13" s="204"/>
      <c r="P13" s="204"/>
      <c r="Q13" s="23"/>
      <c r="R13" s="32"/>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4"/>
      <c r="IU13" s="34"/>
      <c r="IV13" s="34"/>
    </row>
    <row r="14" spans="1:256" ht="13.35" customHeight="1" x14ac:dyDescent="0.2">
      <c r="A14" s="30"/>
      <c r="B14" s="25"/>
      <c r="C14" s="24" t="s">
        <v>1</v>
      </c>
      <c r="D14" s="24"/>
      <c r="E14" s="24"/>
      <c r="F14" s="178" t="s">
        <v>35</v>
      </c>
      <c r="G14" s="179"/>
      <c r="H14" s="179"/>
      <c r="I14" s="25"/>
      <c r="J14" s="25"/>
      <c r="K14" s="25"/>
      <c r="L14" s="25"/>
      <c r="M14" s="19"/>
      <c r="N14" s="25"/>
      <c r="O14" s="25"/>
      <c r="P14" s="25"/>
      <c r="Q14" s="23"/>
      <c r="R14" s="32"/>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c r="II14" s="34"/>
      <c r="IJ14" s="34"/>
      <c r="IK14" s="34"/>
      <c r="IL14" s="34"/>
      <c r="IM14" s="34"/>
      <c r="IN14" s="34"/>
      <c r="IO14" s="34"/>
      <c r="IP14" s="34"/>
      <c r="IQ14" s="34"/>
      <c r="IR14" s="34"/>
      <c r="IS14" s="34"/>
      <c r="IT14" s="34"/>
      <c r="IU14" s="34"/>
      <c r="IV14" s="34"/>
    </row>
    <row r="15" spans="1:256" ht="28.5" x14ac:dyDescent="0.2">
      <c r="A15" s="15" t="s">
        <v>98</v>
      </c>
      <c r="B15" s="168" t="s">
        <v>74</v>
      </c>
      <c r="C15" s="192"/>
      <c r="D15" s="192"/>
      <c r="E15" s="192"/>
      <c r="F15" s="192"/>
      <c r="G15" s="192"/>
      <c r="H15" s="192"/>
      <c r="I15" s="192"/>
      <c r="J15" s="192"/>
      <c r="K15" s="192"/>
      <c r="L15" s="192"/>
      <c r="M15" s="192"/>
      <c r="N15" s="192"/>
      <c r="O15" s="192"/>
      <c r="P15" s="192"/>
      <c r="Q15" s="193"/>
      <c r="R15" s="35"/>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4"/>
      <c r="DI15" s="14"/>
      <c r="DJ15" s="14"/>
      <c r="DK15" s="14"/>
      <c r="DL15" s="14"/>
      <c r="DM15" s="14"/>
      <c r="DN15" s="14"/>
      <c r="DO15" s="14"/>
      <c r="DP15" s="14"/>
      <c r="DQ15" s="14"/>
      <c r="DR15" s="14"/>
      <c r="DS15" s="14"/>
      <c r="DT15" s="14"/>
      <c r="DU15" s="14"/>
      <c r="DV15" s="14"/>
      <c r="DW15" s="14"/>
      <c r="DX15" s="14"/>
      <c r="DY15" s="14"/>
      <c r="DZ15" s="14"/>
      <c r="EA15" s="14"/>
      <c r="EB15" s="14"/>
      <c r="EC15" s="14"/>
      <c r="ED15" s="14"/>
      <c r="EE15" s="14"/>
      <c r="EF15" s="14"/>
      <c r="EG15" s="14"/>
      <c r="EH15" s="14"/>
      <c r="EI15" s="14"/>
      <c r="EJ15" s="14"/>
      <c r="EK15" s="14"/>
      <c r="EL15" s="14"/>
      <c r="EM15" s="14"/>
      <c r="EN15" s="14"/>
      <c r="EO15" s="14"/>
      <c r="EP15" s="14"/>
      <c r="EQ15" s="14"/>
      <c r="ER15" s="14"/>
      <c r="ES15" s="14"/>
      <c r="ET15" s="14"/>
      <c r="EU15" s="14"/>
      <c r="EV15" s="14"/>
      <c r="EW15" s="14"/>
      <c r="EX15" s="14"/>
      <c r="EY15" s="14"/>
      <c r="EZ15" s="14"/>
      <c r="FA15" s="14"/>
      <c r="FB15" s="14"/>
      <c r="FC15" s="14"/>
      <c r="FD15" s="14"/>
      <c r="FE15" s="14"/>
      <c r="FF15" s="14"/>
      <c r="FG15" s="14"/>
      <c r="FH15" s="14"/>
      <c r="FI15" s="14"/>
      <c r="FJ15" s="14"/>
      <c r="FK15" s="14"/>
      <c r="FL15" s="14"/>
      <c r="FM15" s="14"/>
      <c r="FN15" s="14"/>
      <c r="FO15" s="14"/>
      <c r="FP15" s="14"/>
      <c r="FQ15" s="14"/>
      <c r="FR15" s="14"/>
      <c r="FS15" s="14"/>
      <c r="FT15" s="14"/>
      <c r="FU15" s="14"/>
      <c r="FV15" s="14"/>
      <c r="FW15" s="14"/>
      <c r="FX15" s="14"/>
      <c r="FY15" s="14"/>
      <c r="FZ15" s="14"/>
      <c r="GA15" s="14"/>
      <c r="GB15" s="14"/>
      <c r="GC15" s="14"/>
      <c r="GD15" s="14"/>
      <c r="GE15" s="14"/>
      <c r="GF15" s="14"/>
      <c r="GG15" s="14"/>
      <c r="GH15" s="14"/>
      <c r="GI15" s="14"/>
      <c r="GJ15" s="14"/>
      <c r="GK15" s="14"/>
      <c r="GL15" s="14"/>
      <c r="GM15" s="14"/>
      <c r="GN15" s="14"/>
      <c r="GO15" s="14"/>
      <c r="GP15" s="14"/>
      <c r="GQ15" s="14"/>
      <c r="GR15" s="14"/>
      <c r="GS15" s="14"/>
      <c r="GT15" s="14"/>
      <c r="GU15" s="14"/>
      <c r="GV15" s="14"/>
      <c r="GW15" s="14"/>
      <c r="GX15" s="14"/>
      <c r="GY15" s="14"/>
      <c r="GZ15" s="14"/>
      <c r="HA15" s="14"/>
      <c r="HB15" s="14"/>
      <c r="HC15" s="14"/>
      <c r="HD15" s="14"/>
      <c r="HE15" s="14"/>
      <c r="HF15" s="14"/>
      <c r="HG15" s="14"/>
      <c r="HH15" s="14"/>
      <c r="HI15" s="14"/>
      <c r="HJ15" s="14"/>
      <c r="HK15" s="14"/>
      <c r="HL15" s="14"/>
      <c r="HM15" s="14"/>
      <c r="HN15" s="14"/>
      <c r="HO15" s="14"/>
      <c r="HP15" s="14"/>
      <c r="HQ15" s="14"/>
      <c r="HR15" s="14"/>
      <c r="HS15" s="14"/>
      <c r="HT15" s="14"/>
      <c r="HU15" s="14"/>
      <c r="HV15" s="14"/>
      <c r="HW15" s="14"/>
      <c r="HX15" s="14"/>
      <c r="HY15" s="14"/>
      <c r="HZ15" s="14"/>
      <c r="IA15" s="14"/>
      <c r="IB15" s="14"/>
      <c r="IC15" s="14"/>
      <c r="ID15" s="14"/>
      <c r="IE15" s="14"/>
      <c r="IF15" s="14"/>
      <c r="IG15" s="14"/>
      <c r="IH15" s="14"/>
      <c r="II15" s="14"/>
      <c r="IJ15" s="14"/>
      <c r="IK15" s="14"/>
      <c r="IL15" s="14"/>
      <c r="IM15" s="14"/>
      <c r="IN15" s="14"/>
      <c r="IO15" s="14"/>
      <c r="IP15" s="14"/>
      <c r="IQ15" s="14"/>
      <c r="IR15" s="14"/>
      <c r="IS15" s="14"/>
      <c r="IT15" s="14"/>
      <c r="IU15" s="14"/>
      <c r="IV15" s="14"/>
    </row>
    <row r="16" spans="1:256" ht="6.6" customHeight="1" x14ac:dyDescent="0.2">
      <c r="A16" s="15"/>
      <c r="B16" s="16"/>
      <c r="C16" s="36"/>
      <c r="D16" s="36"/>
      <c r="E16" s="36"/>
      <c r="F16" s="106"/>
      <c r="G16" s="36"/>
      <c r="H16" s="36"/>
      <c r="I16" s="36"/>
      <c r="J16" s="36"/>
      <c r="K16" s="36"/>
      <c r="L16" s="36"/>
      <c r="M16" s="36"/>
      <c r="N16" s="36"/>
      <c r="O16" s="36"/>
      <c r="P16" s="36"/>
      <c r="Q16" s="37"/>
      <c r="R16" s="8"/>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c r="DC16" s="9"/>
      <c r="DD16" s="9"/>
      <c r="DE16" s="9"/>
      <c r="DF16" s="9"/>
      <c r="DG16" s="9"/>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ht="15" x14ac:dyDescent="0.2">
      <c r="A17" s="18"/>
      <c r="B17" s="171">
        <v>127554967</v>
      </c>
      <c r="C17" s="171"/>
      <c r="D17" s="171"/>
      <c r="E17" s="20" t="s">
        <v>2</v>
      </c>
      <c r="F17" s="171">
        <v>120657605</v>
      </c>
      <c r="G17" s="194"/>
      <c r="H17" s="194"/>
      <c r="I17" s="38" t="s">
        <v>3</v>
      </c>
      <c r="J17" s="195">
        <f>IF(B17&lt;0,"0",(B17-F17))</f>
        <v>6897362</v>
      </c>
      <c r="K17" s="196"/>
      <c r="L17" s="196"/>
      <c r="M17" s="196"/>
      <c r="N17" s="197"/>
      <c r="O17" s="197"/>
      <c r="P17" s="197"/>
      <c r="Q17" s="23"/>
      <c r="R17" s="12"/>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4"/>
      <c r="DI17" s="14"/>
      <c r="DJ17" s="14"/>
      <c r="DK17" s="14"/>
      <c r="DL17" s="14"/>
      <c r="DM17" s="14"/>
      <c r="DN17" s="14"/>
      <c r="DO17" s="14"/>
      <c r="DP17" s="14"/>
      <c r="DQ17" s="14"/>
      <c r="DR17" s="14"/>
      <c r="DS17" s="14"/>
      <c r="DT17" s="14"/>
      <c r="DU17" s="14"/>
      <c r="DV17" s="14"/>
      <c r="DW17" s="14"/>
      <c r="DX17" s="14"/>
      <c r="DY17" s="14"/>
      <c r="DZ17" s="14"/>
      <c r="EA17" s="14"/>
      <c r="EB17" s="14"/>
      <c r="EC17" s="14"/>
      <c r="ED17" s="14"/>
      <c r="EE17" s="14"/>
      <c r="EF17" s="14"/>
      <c r="EG17" s="14"/>
      <c r="EH17" s="14"/>
      <c r="EI17" s="14"/>
      <c r="EJ17" s="14"/>
      <c r="EK17" s="14"/>
      <c r="EL17" s="14"/>
      <c r="EM17" s="14"/>
      <c r="EN17" s="14"/>
      <c r="EO17" s="14"/>
      <c r="EP17" s="14"/>
      <c r="EQ17" s="14"/>
      <c r="ER17" s="14"/>
      <c r="ES17" s="14"/>
      <c r="ET17" s="14"/>
      <c r="EU17" s="14"/>
      <c r="EV17" s="14"/>
      <c r="EW17" s="14"/>
      <c r="EX17" s="14"/>
      <c r="EY17" s="14"/>
      <c r="EZ17" s="14"/>
      <c r="FA17" s="14"/>
      <c r="FB17" s="14"/>
      <c r="FC17" s="14"/>
      <c r="FD17" s="14"/>
      <c r="FE17" s="14"/>
      <c r="FF17" s="14"/>
      <c r="FG17" s="14"/>
      <c r="FH17" s="14"/>
      <c r="FI17" s="14"/>
      <c r="FJ17" s="14"/>
      <c r="FK17" s="14"/>
      <c r="FL17" s="14"/>
      <c r="FM17" s="14"/>
      <c r="FN17" s="14"/>
      <c r="FO17" s="14"/>
      <c r="FP17" s="14"/>
      <c r="FQ17" s="14"/>
      <c r="FR17" s="14"/>
      <c r="FS17" s="14"/>
      <c r="FT17" s="14"/>
      <c r="FU17" s="14"/>
      <c r="FV17" s="14"/>
      <c r="FW17" s="14"/>
      <c r="FX17" s="14"/>
      <c r="FY17" s="14"/>
      <c r="FZ17" s="14"/>
      <c r="GA17" s="14"/>
      <c r="GB17" s="14"/>
      <c r="GC17" s="14"/>
      <c r="GD17" s="14"/>
      <c r="GE17" s="14"/>
      <c r="GF17" s="14"/>
      <c r="GG17" s="14"/>
      <c r="GH17" s="14"/>
      <c r="GI17" s="14"/>
      <c r="GJ17" s="14"/>
      <c r="GK17" s="14"/>
      <c r="GL17" s="14"/>
      <c r="GM17" s="14"/>
      <c r="GN17" s="14"/>
      <c r="GO17" s="14"/>
      <c r="GP17" s="14"/>
      <c r="GQ17" s="14"/>
      <c r="GR17" s="14"/>
      <c r="GS17" s="14"/>
      <c r="GT17" s="14"/>
      <c r="GU17" s="14"/>
      <c r="GV17" s="14"/>
      <c r="GW17" s="14"/>
      <c r="GX17" s="14"/>
      <c r="GY17" s="14"/>
      <c r="GZ17" s="14"/>
      <c r="HA17" s="14"/>
      <c r="HB17" s="14"/>
      <c r="HC17" s="14"/>
      <c r="HD17" s="14"/>
      <c r="HE17" s="14"/>
      <c r="HF17" s="14"/>
      <c r="HG17" s="14"/>
      <c r="HH17" s="14"/>
      <c r="HI17" s="14"/>
      <c r="HJ17" s="14"/>
      <c r="HK17" s="14"/>
      <c r="HL17" s="14"/>
      <c r="HM17" s="14"/>
      <c r="HN17" s="14"/>
      <c r="HO17" s="14"/>
      <c r="HP17" s="14"/>
      <c r="HQ17" s="14"/>
      <c r="HR17" s="14"/>
      <c r="HS17" s="14"/>
      <c r="HT17" s="14"/>
      <c r="HU17" s="14"/>
      <c r="HV17" s="14"/>
      <c r="HW17" s="14"/>
      <c r="HX17" s="14"/>
      <c r="HY17" s="14"/>
      <c r="HZ17" s="14"/>
      <c r="IA17" s="14"/>
      <c r="IB17" s="14"/>
      <c r="IC17" s="14"/>
      <c r="ID17" s="14"/>
      <c r="IE17" s="14"/>
      <c r="IF17" s="14"/>
      <c r="IG17" s="14"/>
      <c r="IH17" s="14"/>
      <c r="II17" s="14"/>
      <c r="IJ17" s="14"/>
      <c r="IK17" s="14"/>
      <c r="IL17" s="14"/>
      <c r="IM17" s="14"/>
      <c r="IN17" s="14"/>
      <c r="IO17" s="14"/>
      <c r="IP17" s="14"/>
      <c r="IQ17" s="14"/>
      <c r="IR17" s="14"/>
      <c r="IS17" s="14"/>
      <c r="IT17" s="14"/>
      <c r="IU17" s="14"/>
      <c r="IV17" s="14"/>
    </row>
    <row r="18" spans="1:256" ht="14.25" x14ac:dyDescent="0.2">
      <c r="A18" s="30"/>
      <c r="B18" s="177" t="s">
        <v>77</v>
      </c>
      <c r="C18" s="177"/>
      <c r="D18" s="177"/>
      <c r="E18" s="31"/>
      <c r="F18" s="177" t="s">
        <v>78</v>
      </c>
      <c r="G18" s="177"/>
      <c r="H18" s="177"/>
      <c r="I18" s="24"/>
      <c r="J18" s="178" t="s">
        <v>4</v>
      </c>
      <c r="K18" s="178"/>
      <c r="L18" s="198"/>
      <c r="M18" s="31"/>
      <c r="N18" s="34"/>
      <c r="O18" s="34"/>
      <c r="P18" s="34"/>
      <c r="Q18" s="23"/>
      <c r="R18" s="32"/>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row>
    <row r="19" spans="1:256" ht="15" x14ac:dyDescent="0.2">
      <c r="A19" s="18"/>
      <c r="B19" s="189">
        <f>IF(B17-F17&lt;0,"0",(B17-F17))</f>
        <v>6897362</v>
      </c>
      <c r="C19" s="189"/>
      <c r="D19" s="189"/>
      <c r="E19" s="20" t="s">
        <v>20</v>
      </c>
      <c r="F19" s="190">
        <f>F10</f>
        <v>1.223467779588</v>
      </c>
      <c r="G19" s="191"/>
      <c r="H19" s="191"/>
      <c r="I19" s="20" t="s">
        <v>19</v>
      </c>
      <c r="J19" s="28">
        <v>1000</v>
      </c>
      <c r="K19" s="29"/>
      <c r="L19" s="174" t="s">
        <v>3</v>
      </c>
      <c r="M19" s="185"/>
      <c r="N19" s="176">
        <f>IF(B17-F17&lt;0,"0",(B19*F19/J19))</f>
        <v>8438.7000000000007</v>
      </c>
      <c r="O19" s="176"/>
      <c r="P19" s="176"/>
      <c r="Q19" s="23"/>
      <c r="R19" s="12"/>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4"/>
      <c r="DI19" s="14"/>
      <c r="DJ19" s="14"/>
      <c r="DK19" s="14"/>
      <c r="DL19" s="14"/>
      <c r="DM19" s="14"/>
      <c r="DN19" s="14"/>
      <c r="DO19" s="14"/>
      <c r="DP19" s="14"/>
      <c r="DQ19" s="14"/>
      <c r="DR19" s="14"/>
      <c r="DS19" s="14"/>
      <c r="DT19" s="14"/>
      <c r="DU19" s="14"/>
      <c r="DV19" s="14"/>
      <c r="DW19" s="14"/>
      <c r="DX19" s="14"/>
      <c r="DY19" s="14"/>
      <c r="DZ19" s="14"/>
      <c r="EA19" s="14"/>
      <c r="EB19" s="14"/>
      <c r="EC19" s="14"/>
      <c r="ED19" s="14"/>
      <c r="EE19" s="14"/>
      <c r="EF19" s="14"/>
      <c r="EG19" s="14"/>
      <c r="EH19" s="14"/>
      <c r="EI19" s="14"/>
      <c r="EJ19" s="14"/>
      <c r="EK19" s="14"/>
      <c r="EL19" s="14"/>
      <c r="EM19" s="14"/>
      <c r="EN19" s="14"/>
      <c r="EO19" s="14"/>
      <c r="EP19" s="14"/>
      <c r="EQ19" s="14"/>
      <c r="ER19" s="14"/>
      <c r="ES19" s="14"/>
      <c r="ET19" s="14"/>
      <c r="EU19" s="14"/>
      <c r="EV19" s="14"/>
      <c r="EW19" s="14"/>
      <c r="EX19" s="14"/>
      <c r="EY19" s="14"/>
      <c r="EZ19" s="14"/>
      <c r="FA19" s="14"/>
      <c r="FB19" s="14"/>
      <c r="FC19" s="14"/>
      <c r="FD19" s="14"/>
      <c r="FE19" s="14"/>
      <c r="FF19" s="14"/>
      <c r="FG19" s="14"/>
      <c r="FH19" s="14"/>
      <c r="FI19" s="14"/>
      <c r="FJ19" s="14"/>
      <c r="FK19" s="14"/>
      <c r="FL19" s="14"/>
      <c r="FM19" s="14"/>
      <c r="FN19" s="14"/>
      <c r="FO19" s="14"/>
      <c r="FP19" s="14"/>
      <c r="FQ19" s="14"/>
      <c r="FR19" s="14"/>
      <c r="FS19" s="14"/>
      <c r="FT19" s="14"/>
      <c r="FU19" s="14"/>
      <c r="FV19" s="14"/>
      <c r="FW19" s="14"/>
      <c r="FX19" s="14"/>
      <c r="FY19" s="14"/>
      <c r="FZ19" s="14"/>
      <c r="GA19" s="14"/>
      <c r="GB19" s="14"/>
      <c r="GC19" s="14"/>
      <c r="GD19" s="14"/>
      <c r="GE19" s="14"/>
      <c r="GF19" s="14"/>
      <c r="GG19" s="14"/>
      <c r="GH19" s="14"/>
      <c r="GI19" s="14"/>
      <c r="GJ19" s="14"/>
      <c r="GK19" s="14"/>
      <c r="GL19" s="14"/>
      <c r="GM19" s="14"/>
      <c r="GN19" s="14"/>
      <c r="GO19" s="14"/>
      <c r="GP19" s="14"/>
      <c r="GQ19" s="14"/>
      <c r="GR19" s="14"/>
      <c r="GS19" s="14"/>
      <c r="GT19" s="14"/>
      <c r="GU19" s="14"/>
      <c r="GV19" s="14"/>
      <c r="GW19" s="14"/>
      <c r="GX19" s="14"/>
      <c r="GY19" s="14"/>
      <c r="GZ19" s="14"/>
      <c r="HA19" s="14"/>
      <c r="HB19" s="14"/>
      <c r="HC19" s="14"/>
      <c r="HD19" s="14"/>
      <c r="HE19" s="14"/>
      <c r="HF19" s="14"/>
      <c r="HG19" s="14"/>
      <c r="HH19" s="14"/>
      <c r="HI19" s="14"/>
      <c r="HJ19" s="14"/>
      <c r="HK19" s="14"/>
      <c r="HL19" s="14"/>
      <c r="HM19" s="14"/>
      <c r="HN19" s="14"/>
      <c r="HO19" s="14"/>
      <c r="HP19" s="14"/>
      <c r="HQ19" s="14"/>
      <c r="HR19" s="14"/>
      <c r="HS19" s="14"/>
      <c r="HT19" s="14"/>
      <c r="HU19" s="14"/>
      <c r="HV19" s="14"/>
      <c r="HW19" s="14"/>
      <c r="HX19" s="14"/>
      <c r="HY19" s="14"/>
      <c r="HZ19" s="14"/>
      <c r="IA19" s="14"/>
      <c r="IB19" s="14"/>
      <c r="IC19" s="14"/>
      <c r="ID19" s="14"/>
      <c r="IE19" s="14"/>
      <c r="IF19" s="14"/>
      <c r="IG19" s="14"/>
      <c r="IH19" s="14"/>
      <c r="II19" s="14"/>
      <c r="IJ19" s="14"/>
      <c r="IK19" s="14"/>
      <c r="IL19" s="14"/>
      <c r="IM19" s="14"/>
      <c r="IN19" s="14"/>
      <c r="IO19" s="14"/>
      <c r="IP19" s="14"/>
      <c r="IQ19" s="14"/>
      <c r="IR19" s="14"/>
      <c r="IS19" s="14"/>
      <c r="IT19" s="14"/>
      <c r="IU19" s="14"/>
      <c r="IV19" s="14"/>
    </row>
    <row r="20" spans="1:256" ht="14.25" x14ac:dyDescent="0.2">
      <c r="A20" s="18"/>
      <c r="B20" s="177" t="s">
        <v>134</v>
      </c>
      <c r="C20" s="177"/>
      <c r="D20" s="177"/>
      <c r="E20" s="31"/>
      <c r="F20" s="178" t="s">
        <v>35</v>
      </c>
      <c r="G20" s="185"/>
      <c r="H20" s="185"/>
      <c r="I20" s="31"/>
      <c r="J20" s="31"/>
      <c r="K20" s="34"/>
      <c r="L20" s="31"/>
      <c r="M20" s="31"/>
      <c r="N20" s="31"/>
      <c r="O20" s="31"/>
      <c r="P20" s="31"/>
      <c r="Q20" s="23"/>
      <c r="R20" s="32"/>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c r="II20" s="34"/>
      <c r="IJ20" s="34"/>
      <c r="IK20" s="34"/>
      <c r="IL20" s="34"/>
      <c r="IM20" s="34"/>
      <c r="IN20" s="34"/>
      <c r="IO20" s="34"/>
      <c r="IP20" s="34"/>
      <c r="IQ20" s="34"/>
      <c r="IR20" s="34"/>
      <c r="IS20" s="34"/>
      <c r="IT20" s="34"/>
      <c r="IU20" s="34"/>
      <c r="IV20" s="34"/>
    </row>
    <row r="21" spans="1:256" ht="15" x14ac:dyDescent="0.2">
      <c r="A21" s="18" t="s">
        <v>71</v>
      </c>
      <c r="B21" s="199" t="s">
        <v>49</v>
      </c>
      <c r="C21" s="199"/>
      <c r="D21" s="199"/>
      <c r="E21" s="199"/>
      <c r="F21" s="199"/>
      <c r="G21" s="199"/>
      <c r="H21" s="199"/>
      <c r="I21" s="199"/>
      <c r="J21" s="142" t="s">
        <v>131</v>
      </c>
      <c r="K21" s="39"/>
      <c r="L21" s="174" t="s">
        <v>3</v>
      </c>
      <c r="M21" s="185"/>
      <c r="N21" s="176">
        <f>IF(N17&lt;0,(N7+N10),(N7+N10+N13+N19))</f>
        <v>4970398.67</v>
      </c>
      <c r="O21" s="176"/>
      <c r="P21" s="176"/>
      <c r="Q21" s="23"/>
      <c r="R21" s="12"/>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4"/>
      <c r="DI21" s="14"/>
      <c r="DJ21" s="14"/>
      <c r="DK21" s="14"/>
      <c r="DL21" s="14"/>
      <c r="DM21" s="14"/>
      <c r="DN21" s="14"/>
      <c r="DO21" s="14"/>
      <c r="DP21" s="14"/>
      <c r="DQ21" s="14"/>
      <c r="DR21" s="14"/>
      <c r="DS21" s="14"/>
      <c r="DT21" s="14"/>
      <c r="DU21" s="14"/>
      <c r="DV21" s="14"/>
      <c r="DW21" s="14"/>
      <c r="DX21" s="14"/>
      <c r="DY21" s="14"/>
      <c r="DZ21" s="14"/>
      <c r="EA21" s="14"/>
      <c r="EB21" s="14"/>
      <c r="EC21" s="14"/>
      <c r="ED21" s="14"/>
      <c r="EE21" s="14"/>
      <c r="EF21" s="14"/>
      <c r="EG21" s="14"/>
      <c r="EH21" s="14"/>
      <c r="EI21" s="14"/>
      <c r="EJ21" s="14"/>
      <c r="EK21" s="14"/>
      <c r="EL21" s="14"/>
      <c r="EM21" s="14"/>
      <c r="EN21" s="14"/>
      <c r="EO21" s="14"/>
      <c r="EP21" s="14"/>
      <c r="EQ21" s="14"/>
      <c r="ER21" s="14"/>
      <c r="ES21" s="14"/>
      <c r="ET21" s="14"/>
      <c r="EU21" s="14"/>
      <c r="EV21" s="14"/>
      <c r="EW21" s="14"/>
      <c r="EX21" s="14"/>
      <c r="EY21" s="14"/>
      <c r="EZ21" s="14"/>
      <c r="FA21" s="14"/>
      <c r="FB21" s="14"/>
      <c r="FC21" s="14"/>
      <c r="FD21" s="14"/>
      <c r="FE21" s="14"/>
      <c r="FF21" s="14"/>
      <c r="FG21" s="14"/>
      <c r="FH21" s="14"/>
      <c r="FI21" s="14"/>
      <c r="FJ21" s="14"/>
      <c r="FK21" s="14"/>
      <c r="FL21" s="14"/>
      <c r="FM21" s="14"/>
      <c r="FN21" s="14"/>
      <c r="FO21" s="14"/>
      <c r="FP21" s="14"/>
      <c r="FQ21" s="14"/>
      <c r="FR21" s="14"/>
      <c r="FS21" s="14"/>
      <c r="FT21" s="14"/>
      <c r="FU21" s="14"/>
      <c r="FV21" s="14"/>
      <c r="FW21" s="14"/>
      <c r="FX21" s="14"/>
      <c r="FY21" s="14"/>
      <c r="FZ21" s="14"/>
      <c r="GA21" s="14"/>
      <c r="GB21" s="14"/>
      <c r="GC21" s="14"/>
      <c r="GD21" s="14"/>
      <c r="GE21" s="14"/>
      <c r="GF21" s="14"/>
      <c r="GG21" s="14"/>
      <c r="GH21" s="14"/>
      <c r="GI21" s="14"/>
      <c r="GJ21" s="14"/>
      <c r="GK21" s="14"/>
      <c r="GL21" s="14"/>
      <c r="GM21" s="14"/>
      <c r="GN21" s="14"/>
      <c r="GO21" s="14"/>
      <c r="GP21" s="14"/>
      <c r="GQ21" s="14"/>
      <c r="GR21" s="14"/>
      <c r="GS21" s="14"/>
      <c r="GT21" s="14"/>
      <c r="GU21" s="14"/>
      <c r="GV21" s="14"/>
      <c r="GW21" s="14"/>
      <c r="GX21" s="14"/>
      <c r="GY21" s="14"/>
      <c r="GZ21" s="14"/>
      <c r="HA21" s="14"/>
      <c r="HB21" s="14"/>
      <c r="HC21" s="14"/>
      <c r="HD21" s="14"/>
      <c r="HE21" s="14"/>
      <c r="HF21" s="14"/>
      <c r="HG21" s="14"/>
      <c r="HH21" s="14"/>
      <c r="HI21" s="14"/>
      <c r="HJ21" s="14"/>
      <c r="HK21" s="14"/>
      <c r="HL21" s="14"/>
      <c r="HM21" s="14"/>
      <c r="HN21" s="14"/>
      <c r="HO21" s="14"/>
      <c r="HP21" s="14"/>
      <c r="HQ21" s="14"/>
      <c r="HR21" s="14"/>
      <c r="HS21" s="14"/>
      <c r="HT21" s="14"/>
      <c r="HU21" s="14"/>
      <c r="HV21" s="14"/>
      <c r="HW21" s="14"/>
      <c r="HX21" s="14"/>
      <c r="HY21" s="14"/>
      <c r="HZ21" s="14"/>
      <c r="IA21" s="14"/>
      <c r="IB21" s="14"/>
      <c r="IC21" s="14"/>
      <c r="ID21" s="14"/>
      <c r="IE21" s="14"/>
      <c r="IF21" s="14"/>
      <c r="IG21" s="14"/>
      <c r="IH21" s="14"/>
      <c r="II21" s="14"/>
      <c r="IJ21" s="14"/>
      <c r="IK21" s="14"/>
      <c r="IL21" s="14"/>
      <c r="IM21" s="14"/>
      <c r="IN21" s="14"/>
      <c r="IO21" s="14"/>
      <c r="IP21" s="14"/>
      <c r="IQ21" s="14"/>
      <c r="IR21" s="14"/>
      <c r="IS21" s="14"/>
      <c r="IT21" s="14"/>
      <c r="IU21" s="14"/>
      <c r="IV21" s="14"/>
    </row>
    <row r="22" spans="1:256" ht="2.4500000000000002" customHeight="1" x14ac:dyDescent="0.2">
      <c r="A22" s="40"/>
      <c r="B22" s="41"/>
      <c r="C22" s="41"/>
      <c r="D22" s="41"/>
      <c r="E22" s="41"/>
      <c r="F22" s="41"/>
      <c r="G22" s="41"/>
      <c r="H22" s="41"/>
      <c r="I22" s="41"/>
      <c r="J22" s="41"/>
      <c r="K22" s="41"/>
      <c r="L22" s="41"/>
      <c r="M22" s="41"/>
      <c r="N22" s="41"/>
      <c r="O22" s="41"/>
      <c r="P22" s="41"/>
      <c r="Q22" s="42"/>
      <c r="R22" s="12"/>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4"/>
      <c r="DI22" s="14"/>
      <c r="DJ22" s="14"/>
      <c r="DK22" s="14"/>
      <c r="DL22" s="14"/>
      <c r="DM22" s="14"/>
      <c r="DN22" s="14"/>
      <c r="DO22" s="14"/>
      <c r="DP22" s="14"/>
      <c r="DQ22" s="14"/>
      <c r="DR22" s="14"/>
      <c r="DS22" s="14"/>
      <c r="DT22" s="14"/>
      <c r="DU22" s="14"/>
      <c r="DV22" s="14"/>
      <c r="DW22" s="14"/>
      <c r="DX22" s="14"/>
      <c r="DY22" s="14"/>
      <c r="DZ22" s="14"/>
      <c r="EA22" s="14"/>
      <c r="EB22" s="14"/>
      <c r="EC22" s="14"/>
      <c r="ED22" s="14"/>
      <c r="EE22" s="14"/>
      <c r="EF22" s="14"/>
      <c r="EG22" s="14"/>
      <c r="EH22" s="14"/>
      <c r="EI22" s="14"/>
      <c r="EJ22" s="14"/>
      <c r="EK22" s="14"/>
      <c r="EL22" s="14"/>
      <c r="EM22" s="14"/>
      <c r="EN22" s="14"/>
      <c r="EO22" s="14"/>
      <c r="EP22" s="14"/>
      <c r="EQ22" s="14"/>
      <c r="ER22" s="14"/>
      <c r="ES22" s="14"/>
      <c r="ET22" s="14"/>
      <c r="EU22" s="14"/>
      <c r="EV22" s="14"/>
      <c r="EW22" s="14"/>
      <c r="EX22" s="14"/>
      <c r="EY22" s="14"/>
      <c r="EZ22" s="14"/>
      <c r="FA22" s="14"/>
      <c r="FB22" s="14"/>
      <c r="FC22" s="14"/>
      <c r="FD22" s="14"/>
      <c r="FE22" s="14"/>
      <c r="FF22" s="14"/>
      <c r="FG22" s="14"/>
      <c r="FH22" s="14"/>
      <c r="FI22" s="14"/>
      <c r="FJ22" s="14"/>
      <c r="FK22" s="14"/>
      <c r="FL22" s="14"/>
      <c r="FM22" s="14"/>
      <c r="FN22" s="14"/>
      <c r="FO22" s="14"/>
      <c r="FP22" s="14"/>
      <c r="FQ22" s="14"/>
      <c r="FR22" s="14"/>
      <c r="FS22" s="14"/>
      <c r="FT22" s="14"/>
      <c r="FU22" s="14"/>
      <c r="FV22" s="14"/>
      <c r="FW22" s="14"/>
      <c r="FX22" s="14"/>
      <c r="FY22" s="14"/>
      <c r="FZ22" s="14"/>
      <c r="GA22" s="14"/>
      <c r="GB22" s="14"/>
      <c r="GC22" s="14"/>
      <c r="GD22" s="14"/>
      <c r="GE22" s="14"/>
      <c r="GF22" s="14"/>
      <c r="GG22" s="14"/>
      <c r="GH22" s="14"/>
      <c r="GI22" s="14"/>
      <c r="GJ22" s="14"/>
      <c r="GK22" s="14"/>
      <c r="GL22" s="14"/>
      <c r="GM22" s="14"/>
      <c r="GN22" s="14"/>
      <c r="GO22" s="14"/>
      <c r="GP22" s="14"/>
      <c r="GQ22" s="14"/>
      <c r="GR22" s="14"/>
      <c r="GS22" s="14"/>
      <c r="GT22" s="14"/>
      <c r="GU22" s="14"/>
      <c r="GV22" s="14"/>
      <c r="GW22" s="14"/>
      <c r="GX22" s="14"/>
      <c r="GY22" s="14"/>
      <c r="GZ22" s="14"/>
      <c r="HA22" s="14"/>
      <c r="HB22" s="14"/>
      <c r="HC22" s="14"/>
      <c r="HD22" s="14"/>
      <c r="HE22" s="14"/>
      <c r="HF22" s="14"/>
      <c r="HG22" s="14"/>
      <c r="HH22" s="14"/>
      <c r="HI22" s="14"/>
      <c r="HJ22" s="14"/>
      <c r="HK22" s="14"/>
      <c r="HL22" s="14"/>
      <c r="HM22" s="14"/>
      <c r="HN22" s="14"/>
      <c r="HO22" s="14"/>
      <c r="HP22" s="14"/>
      <c r="HQ22" s="14"/>
      <c r="HR22" s="14"/>
      <c r="HS22" s="14"/>
      <c r="HT22" s="14"/>
      <c r="HU22" s="14"/>
      <c r="HV22" s="14"/>
      <c r="HW22" s="14"/>
      <c r="HX22" s="14"/>
      <c r="HY22" s="14"/>
      <c r="HZ22" s="14"/>
      <c r="IA22" s="14"/>
      <c r="IB22" s="14"/>
      <c r="IC22" s="14"/>
      <c r="ID22" s="14"/>
      <c r="IE22" s="14"/>
      <c r="IF22" s="14"/>
      <c r="IG22" s="14"/>
      <c r="IH22" s="14"/>
      <c r="II22" s="14"/>
      <c r="IJ22" s="14"/>
      <c r="IK22" s="14"/>
      <c r="IL22" s="14"/>
      <c r="IM22" s="14"/>
      <c r="IN22" s="14"/>
      <c r="IO22" s="14"/>
      <c r="IP22" s="14"/>
      <c r="IQ22" s="14"/>
      <c r="IR22" s="14"/>
      <c r="IS22" s="14"/>
      <c r="IT22" s="14"/>
      <c r="IU22" s="14"/>
      <c r="IV22" s="14"/>
    </row>
    <row r="23" spans="1:256" ht="5.0999999999999996" customHeight="1" x14ac:dyDescent="0.2">
      <c r="A23" s="19"/>
      <c r="B23" s="19"/>
      <c r="C23" s="19"/>
      <c r="D23" s="19"/>
      <c r="E23" s="19"/>
      <c r="F23" s="19"/>
      <c r="G23" s="19"/>
      <c r="H23" s="19"/>
      <c r="I23" s="19"/>
      <c r="J23" s="19"/>
      <c r="K23" s="19"/>
      <c r="L23" s="19"/>
      <c r="M23" s="19"/>
      <c r="N23" s="19"/>
      <c r="O23" s="19"/>
      <c r="P23" s="19"/>
      <c r="Q23" s="19"/>
      <c r="R23" s="12"/>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C23" s="13"/>
      <c r="DD23" s="13"/>
      <c r="DE23" s="13"/>
      <c r="DF23" s="13"/>
      <c r="DG23" s="13"/>
      <c r="DH23" s="14"/>
      <c r="DI23" s="14"/>
      <c r="DJ23" s="14"/>
      <c r="DK23" s="14"/>
      <c r="DL23" s="14"/>
      <c r="DM23" s="14"/>
      <c r="DN23" s="14"/>
      <c r="DO23" s="14"/>
      <c r="DP23" s="14"/>
      <c r="DQ23" s="14"/>
      <c r="DR23" s="14"/>
      <c r="DS23" s="14"/>
      <c r="DT23" s="14"/>
      <c r="DU23" s="14"/>
      <c r="DV23" s="14"/>
      <c r="DW23" s="14"/>
      <c r="DX23" s="14"/>
      <c r="DY23" s="14"/>
      <c r="DZ23" s="14"/>
      <c r="EA23" s="14"/>
      <c r="EB23" s="14"/>
      <c r="EC23" s="14"/>
      <c r="ED23" s="14"/>
      <c r="EE23" s="14"/>
      <c r="EF23" s="14"/>
      <c r="EG23" s="14"/>
      <c r="EH23" s="14"/>
      <c r="EI23" s="14"/>
      <c r="EJ23" s="14"/>
      <c r="EK23" s="14"/>
      <c r="EL23" s="14"/>
      <c r="EM23" s="14"/>
      <c r="EN23" s="14"/>
      <c r="EO23" s="14"/>
      <c r="EP23" s="14"/>
      <c r="EQ23" s="14"/>
      <c r="ER23" s="14"/>
      <c r="ES23" s="14"/>
      <c r="ET23" s="14"/>
      <c r="EU23" s="14"/>
      <c r="EV23" s="14"/>
      <c r="EW23" s="14"/>
      <c r="EX23" s="14"/>
      <c r="EY23" s="14"/>
      <c r="EZ23" s="14"/>
      <c r="FA23" s="14"/>
      <c r="FB23" s="14"/>
      <c r="FC23" s="14"/>
      <c r="FD23" s="14"/>
      <c r="FE23" s="14"/>
      <c r="FF23" s="14"/>
      <c r="FG23" s="14"/>
      <c r="FH23" s="14"/>
      <c r="FI23" s="14"/>
      <c r="FJ23" s="14"/>
      <c r="FK23" s="14"/>
      <c r="FL23" s="14"/>
      <c r="FM23" s="14"/>
      <c r="FN23" s="14"/>
      <c r="FO23" s="14"/>
      <c r="FP23" s="14"/>
      <c r="FQ23" s="14"/>
      <c r="FR23" s="14"/>
      <c r="FS23" s="14"/>
      <c r="FT23" s="14"/>
      <c r="FU23" s="14"/>
      <c r="FV23" s="14"/>
      <c r="FW23" s="14"/>
      <c r="FX23" s="14"/>
      <c r="FY23" s="14"/>
      <c r="FZ23" s="14"/>
      <c r="GA23" s="14"/>
      <c r="GB23" s="14"/>
      <c r="GC23" s="14"/>
      <c r="GD23" s="14"/>
      <c r="GE23" s="14"/>
      <c r="GF23" s="14"/>
      <c r="GG23" s="14"/>
      <c r="GH23" s="14"/>
      <c r="GI23" s="14"/>
      <c r="GJ23" s="14"/>
      <c r="GK23" s="14"/>
      <c r="GL23" s="14"/>
      <c r="GM23" s="14"/>
      <c r="GN23" s="14"/>
      <c r="GO23" s="14"/>
      <c r="GP23" s="14"/>
      <c r="GQ23" s="14"/>
      <c r="GR23" s="14"/>
      <c r="GS23" s="14"/>
      <c r="GT23" s="14"/>
      <c r="GU23" s="14"/>
      <c r="GV23" s="14"/>
      <c r="GW23" s="14"/>
      <c r="GX23" s="14"/>
      <c r="GY23" s="14"/>
      <c r="GZ23" s="14"/>
      <c r="HA23" s="14"/>
      <c r="HB23" s="14"/>
      <c r="HC23" s="14"/>
      <c r="HD23" s="14"/>
      <c r="HE23" s="14"/>
      <c r="HF23" s="14"/>
      <c r="HG23" s="14"/>
      <c r="HH23" s="14"/>
      <c r="HI23" s="14"/>
      <c r="HJ23" s="14"/>
      <c r="HK23" s="14"/>
      <c r="HL23" s="14"/>
      <c r="HM23" s="14"/>
      <c r="HN23" s="14"/>
      <c r="HO23" s="14"/>
      <c r="HP23" s="14"/>
      <c r="HQ23" s="14"/>
      <c r="HR23" s="14"/>
      <c r="HS23" s="14"/>
      <c r="HT23" s="14"/>
      <c r="HU23" s="14"/>
      <c r="HV23" s="14"/>
      <c r="HW23" s="14"/>
      <c r="HX23" s="14"/>
      <c r="HY23" s="14"/>
      <c r="HZ23" s="14"/>
      <c r="IA23" s="14"/>
      <c r="IB23" s="14"/>
      <c r="IC23" s="14"/>
      <c r="ID23" s="14"/>
      <c r="IE23" s="14"/>
      <c r="IF23" s="14"/>
      <c r="IG23" s="14"/>
      <c r="IH23" s="14"/>
      <c r="II23" s="14"/>
      <c r="IJ23" s="14"/>
      <c r="IK23" s="14"/>
      <c r="IL23" s="14"/>
      <c r="IM23" s="14"/>
      <c r="IN23" s="14"/>
      <c r="IO23" s="14"/>
      <c r="IP23" s="14"/>
      <c r="IQ23" s="14"/>
      <c r="IR23" s="14"/>
      <c r="IS23" s="14"/>
      <c r="IT23" s="14"/>
      <c r="IU23" s="14"/>
      <c r="IV23" s="14"/>
    </row>
    <row r="24" spans="1:256" ht="15" x14ac:dyDescent="0.2">
      <c r="A24" s="206" t="s">
        <v>100</v>
      </c>
      <c r="B24" s="180"/>
      <c r="C24" s="180"/>
      <c r="D24" s="180"/>
      <c r="E24" s="180"/>
      <c r="F24" s="180"/>
      <c r="G24" s="180"/>
      <c r="H24" s="180"/>
      <c r="I24" s="180"/>
      <c r="J24" s="180"/>
      <c r="K24" s="180"/>
      <c r="L24" s="180"/>
      <c r="M24" s="180"/>
      <c r="N24" s="180"/>
      <c r="O24" s="180"/>
      <c r="P24" s="180"/>
      <c r="Q24" s="181"/>
      <c r="R24" s="12"/>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4"/>
      <c r="DI24" s="14"/>
      <c r="DJ24" s="14"/>
      <c r="DK24" s="14"/>
      <c r="DL24" s="14"/>
      <c r="DM24" s="14"/>
      <c r="DN24" s="14"/>
      <c r="DO24" s="14"/>
      <c r="DP24" s="14"/>
      <c r="DQ24" s="14"/>
      <c r="DR24" s="14"/>
      <c r="DS24" s="14"/>
      <c r="DT24" s="14"/>
      <c r="DU24" s="14"/>
      <c r="DV24" s="14"/>
      <c r="DW24" s="14"/>
      <c r="DX24" s="14"/>
      <c r="DY24" s="14"/>
      <c r="DZ24" s="14"/>
      <c r="EA24" s="14"/>
      <c r="EB24" s="14"/>
      <c r="EC24" s="14"/>
      <c r="ED24" s="14"/>
      <c r="EE24" s="14"/>
      <c r="EF24" s="14"/>
      <c r="EG24" s="14"/>
      <c r="EH24" s="14"/>
      <c r="EI24" s="14"/>
      <c r="EJ24" s="14"/>
      <c r="EK24" s="14"/>
      <c r="EL24" s="14"/>
      <c r="EM24" s="14"/>
      <c r="EN24" s="14"/>
      <c r="EO24" s="14"/>
      <c r="EP24" s="14"/>
      <c r="EQ24" s="14"/>
      <c r="ER24" s="14"/>
      <c r="ES24" s="14"/>
      <c r="ET24" s="14"/>
      <c r="EU24" s="14"/>
      <c r="EV24" s="14"/>
      <c r="EW24" s="14"/>
      <c r="EX24" s="14"/>
      <c r="EY24" s="14"/>
      <c r="EZ24" s="14"/>
      <c r="FA24" s="14"/>
      <c r="FB24" s="14"/>
      <c r="FC24" s="14"/>
      <c r="FD24" s="14"/>
      <c r="FE24" s="14"/>
      <c r="FF24" s="14"/>
      <c r="FG24" s="14"/>
      <c r="FH24" s="14"/>
      <c r="FI24" s="14"/>
      <c r="FJ24" s="14"/>
      <c r="FK24" s="14"/>
      <c r="FL24" s="14"/>
      <c r="FM24" s="14"/>
      <c r="FN24" s="14"/>
      <c r="FO24" s="14"/>
      <c r="FP24" s="14"/>
      <c r="FQ24" s="14"/>
      <c r="FR24" s="14"/>
      <c r="FS24" s="14"/>
      <c r="FT24" s="14"/>
      <c r="FU24" s="14"/>
      <c r="FV24" s="14"/>
      <c r="FW24" s="14"/>
      <c r="FX24" s="14"/>
      <c r="FY24" s="14"/>
      <c r="FZ24" s="14"/>
      <c r="GA24" s="14"/>
      <c r="GB24" s="14"/>
      <c r="GC24" s="14"/>
      <c r="GD24" s="14"/>
      <c r="GE24" s="14"/>
      <c r="GF24" s="14"/>
      <c r="GG24" s="14"/>
      <c r="GH24" s="14"/>
      <c r="GI24" s="14"/>
      <c r="GJ24" s="14"/>
      <c r="GK24" s="14"/>
      <c r="GL24" s="14"/>
      <c r="GM24" s="14"/>
      <c r="GN24" s="14"/>
      <c r="GO24" s="14"/>
      <c r="GP24" s="14"/>
      <c r="GQ24" s="14"/>
      <c r="GR24" s="14"/>
      <c r="GS24" s="14"/>
      <c r="GT24" s="14"/>
      <c r="GU24" s="14"/>
      <c r="GV24" s="14"/>
      <c r="GW24" s="14"/>
      <c r="GX24" s="14"/>
      <c r="GY24" s="14"/>
      <c r="GZ24" s="14"/>
      <c r="HA24" s="14"/>
      <c r="HB24" s="14"/>
      <c r="HC24" s="14"/>
      <c r="HD24" s="14"/>
      <c r="HE24" s="14"/>
      <c r="HF24" s="14"/>
      <c r="HG24" s="14"/>
      <c r="HH24" s="14"/>
      <c r="HI24" s="14"/>
      <c r="HJ24" s="14"/>
      <c r="HK24" s="14"/>
      <c r="HL24" s="14"/>
      <c r="HM24" s="14"/>
      <c r="HN24" s="14"/>
      <c r="HO24" s="14"/>
      <c r="HP24" s="14"/>
      <c r="HQ24" s="14"/>
      <c r="HR24" s="14"/>
      <c r="HS24" s="14"/>
      <c r="HT24" s="14"/>
      <c r="HU24" s="14"/>
      <c r="HV24" s="14"/>
      <c r="HW24" s="14"/>
      <c r="HX24" s="14"/>
      <c r="HY24" s="14"/>
      <c r="HZ24" s="14"/>
      <c r="IA24" s="14"/>
      <c r="IB24" s="14"/>
      <c r="IC24" s="14"/>
      <c r="ID24" s="14"/>
      <c r="IE24" s="14"/>
      <c r="IF24" s="14"/>
      <c r="IG24" s="14"/>
      <c r="IH24" s="14"/>
      <c r="II24" s="14"/>
      <c r="IJ24" s="14"/>
      <c r="IK24" s="14"/>
      <c r="IL24" s="14"/>
      <c r="IM24" s="14"/>
      <c r="IN24" s="14"/>
      <c r="IO24" s="14"/>
      <c r="IP24" s="14"/>
      <c r="IQ24" s="14"/>
      <c r="IR24" s="14"/>
      <c r="IS24" s="14"/>
      <c r="IT24" s="14"/>
      <c r="IU24" s="14"/>
      <c r="IV24" s="14"/>
    </row>
    <row r="25" spans="1:256" ht="5.0999999999999996" customHeight="1" x14ac:dyDescent="0.2">
      <c r="A25" s="43"/>
      <c r="B25" s="16"/>
      <c r="C25" s="16"/>
      <c r="D25" s="16"/>
      <c r="E25" s="16"/>
      <c r="F25" s="16"/>
      <c r="G25" s="16"/>
      <c r="H25" s="16"/>
      <c r="I25" s="16"/>
      <c r="J25" s="16"/>
      <c r="K25" s="16"/>
      <c r="L25" s="16"/>
      <c r="M25" s="16"/>
      <c r="N25" s="16"/>
      <c r="O25" s="16"/>
      <c r="P25" s="16"/>
      <c r="Q25" s="17"/>
      <c r="R25" s="12"/>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4"/>
      <c r="DI25" s="14"/>
      <c r="DJ25" s="14"/>
      <c r="DK25" s="14"/>
      <c r="DL25" s="14"/>
      <c r="DM25" s="14"/>
      <c r="DN25" s="14"/>
      <c r="DO25" s="14"/>
      <c r="DP25" s="14"/>
      <c r="DQ25" s="14"/>
      <c r="DR25" s="14"/>
      <c r="DS25" s="14"/>
      <c r="DT25" s="14"/>
      <c r="DU25" s="14"/>
      <c r="DV25" s="14"/>
      <c r="DW25" s="14"/>
      <c r="DX25" s="14"/>
      <c r="DY25" s="14"/>
      <c r="DZ25" s="14"/>
      <c r="EA25" s="14"/>
      <c r="EB25" s="14"/>
      <c r="EC25" s="14"/>
      <c r="ED25" s="14"/>
      <c r="EE25" s="14"/>
      <c r="EF25" s="14"/>
      <c r="EG25" s="14"/>
      <c r="EH25" s="14"/>
      <c r="EI25" s="14"/>
      <c r="EJ25" s="14"/>
      <c r="EK25" s="14"/>
      <c r="EL25" s="14"/>
      <c r="EM25" s="14"/>
      <c r="EN25" s="14"/>
      <c r="EO25" s="14"/>
      <c r="EP25" s="14"/>
      <c r="EQ25" s="14"/>
      <c r="ER25" s="14"/>
      <c r="ES25" s="14"/>
      <c r="ET25" s="14"/>
      <c r="EU25" s="14"/>
      <c r="EV25" s="14"/>
      <c r="EW25" s="14"/>
      <c r="EX25" s="14"/>
      <c r="EY25" s="14"/>
      <c r="EZ25" s="14"/>
      <c r="FA25" s="14"/>
      <c r="FB25" s="14"/>
      <c r="FC25" s="14"/>
      <c r="FD25" s="14"/>
      <c r="FE25" s="14"/>
      <c r="FF25" s="14"/>
      <c r="FG25" s="14"/>
      <c r="FH25" s="14"/>
      <c r="FI25" s="14"/>
      <c r="FJ25" s="14"/>
      <c r="FK25" s="14"/>
      <c r="FL25" s="14"/>
      <c r="FM25" s="14"/>
      <c r="FN25" s="14"/>
      <c r="FO25" s="14"/>
      <c r="FP25" s="14"/>
      <c r="FQ25" s="14"/>
      <c r="FR25" s="14"/>
      <c r="FS25" s="14"/>
      <c r="FT25" s="14"/>
      <c r="FU25" s="14"/>
      <c r="FV25" s="14"/>
      <c r="FW25" s="14"/>
      <c r="FX25" s="14"/>
      <c r="FY25" s="14"/>
      <c r="FZ25" s="14"/>
      <c r="GA25" s="14"/>
      <c r="GB25" s="14"/>
      <c r="GC25" s="14"/>
      <c r="GD25" s="14"/>
      <c r="GE25" s="14"/>
      <c r="GF25" s="14"/>
      <c r="GG25" s="14"/>
      <c r="GH25" s="14"/>
      <c r="GI25" s="14"/>
      <c r="GJ25" s="14"/>
      <c r="GK25" s="14"/>
      <c r="GL25" s="14"/>
      <c r="GM25" s="14"/>
      <c r="GN25" s="14"/>
      <c r="GO25" s="14"/>
      <c r="GP25" s="14"/>
      <c r="GQ25" s="14"/>
      <c r="GR25" s="14"/>
      <c r="GS25" s="14"/>
      <c r="GT25" s="14"/>
      <c r="GU25" s="14"/>
      <c r="GV25" s="14"/>
      <c r="GW25" s="14"/>
      <c r="GX25" s="14"/>
      <c r="GY25" s="14"/>
      <c r="GZ25" s="14"/>
      <c r="HA25" s="14"/>
      <c r="HB25" s="14"/>
      <c r="HC25" s="14"/>
      <c r="HD25" s="14"/>
      <c r="HE25" s="14"/>
      <c r="HF25" s="14"/>
      <c r="HG25" s="14"/>
      <c r="HH25" s="14"/>
      <c r="HI25" s="14"/>
      <c r="HJ25" s="14"/>
      <c r="HK25" s="14"/>
      <c r="HL25" s="14"/>
      <c r="HM25" s="14"/>
      <c r="HN25" s="14"/>
      <c r="HO25" s="14"/>
      <c r="HP25" s="14"/>
      <c r="HQ25" s="14"/>
      <c r="HR25" s="14"/>
      <c r="HS25" s="14"/>
      <c r="HT25" s="14"/>
      <c r="HU25" s="14"/>
      <c r="HV25" s="14"/>
      <c r="HW25" s="14"/>
      <c r="HX25" s="14"/>
      <c r="HY25" s="14"/>
      <c r="HZ25" s="14"/>
      <c r="IA25" s="14"/>
      <c r="IB25" s="14"/>
      <c r="IC25" s="14"/>
      <c r="ID25" s="14"/>
      <c r="IE25" s="14"/>
      <c r="IF25" s="14"/>
      <c r="IG25" s="14"/>
      <c r="IH25" s="14"/>
      <c r="II25" s="14"/>
      <c r="IJ25" s="14"/>
      <c r="IK25" s="14"/>
      <c r="IL25" s="14"/>
      <c r="IM25" s="14"/>
      <c r="IN25" s="14"/>
      <c r="IO25" s="14"/>
      <c r="IP25" s="14"/>
      <c r="IQ25" s="14"/>
      <c r="IR25" s="14"/>
      <c r="IS25" s="14"/>
      <c r="IT25" s="14"/>
      <c r="IU25" s="14"/>
      <c r="IV25" s="14"/>
    </row>
    <row r="26" spans="1:256" ht="28.5" x14ac:dyDescent="0.2">
      <c r="A26" s="15" t="s">
        <v>99</v>
      </c>
      <c r="B26" s="168" t="s">
        <v>129</v>
      </c>
      <c r="C26" s="168"/>
      <c r="D26" s="168"/>
      <c r="E26" s="168"/>
      <c r="F26" s="168"/>
      <c r="G26" s="168"/>
      <c r="H26" s="168"/>
      <c r="I26" s="168"/>
      <c r="J26" s="168"/>
      <c r="K26" s="168"/>
      <c r="L26" s="168"/>
      <c r="M26" s="168"/>
      <c r="N26" s="168"/>
      <c r="O26" s="168"/>
      <c r="P26" s="168"/>
      <c r="Q26" s="170"/>
      <c r="R26" s="12"/>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4"/>
      <c r="DI26" s="14"/>
      <c r="DJ26" s="14"/>
      <c r="DK26" s="14"/>
      <c r="DL26" s="14"/>
      <c r="DM26" s="14"/>
      <c r="DN26" s="14"/>
      <c r="DO26" s="14"/>
      <c r="DP26" s="14"/>
      <c r="DQ26" s="14"/>
      <c r="DR26" s="14"/>
      <c r="DS26" s="14"/>
      <c r="DT26" s="14"/>
      <c r="DU26" s="14"/>
      <c r="DV26" s="14"/>
      <c r="DW26" s="14"/>
      <c r="DX26" s="14"/>
      <c r="DY26" s="14"/>
      <c r="DZ26" s="14"/>
      <c r="EA26" s="14"/>
      <c r="EB26" s="14"/>
      <c r="EC26" s="14"/>
      <c r="ED26" s="14"/>
      <c r="EE26" s="14"/>
      <c r="EF26" s="14"/>
      <c r="EG26" s="14"/>
      <c r="EH26" s="14"/>
      <c r="EI26" s="14"/>
      <c r="EJ26" s="14"/>
      <c r="EK26" s="14"/>
      <c r="EL26" s="14"/>
      <c r="EM26" s="14"/>
      <c r="EN26" s="14"/>
      <c r="EO26" s="14"/>
      <c r="EP26" s="14"/>
      <c r="EQ26" s="14"/>
      <c r="ER26" s="14"/>
      <c r="ES26" s="14"/>
      <c r="ET26" s="14"/>
      <c r="EU26" s="14"/>
      <c r="EV26" s="14"/>
      <c r="EW26" s="14"/>
      <c r="EX26" s="14"/>
      <c r="EY26" s="14"/>
      <c r="EZ26" s="14"/>
      <c r="FA26" s="14"/>
      <c r="FB26" s="14"/>
      <c r="FC26" s="14"/>
      <c r="FD26" s="14"/>
      <c r="FE26" s="14"/>
      <c r="FF26" s="14"/>
      <c r="FG26" s="14"/>
      <c r="FH26" s="14"/>
      <c r="FI26" s="14"/>
      <c r="FJ26" s="14"/>
      <c r="FK26" s="14"/>
      <c r="FL26" s="14"/>
      <c r="FM26" s="14"/>
      <c r="FN26" s="14"/>
      <c r="FO26" s="14"/>
      <c r="FP26" s="14"/>
      <c r="FQ26" s="14"/>
      <c r="FR26" s="14"/>
      <c r="FS26" s="14"/>
      <c r="FT26" s="14"/>
      <c r="FU26" s="14"/>
      <c r="FV26" s="14"/>
      <c r="FW26" s="14"/>
      <c r="FX26" s="14"/>
      <c r="FY26" s="14"/>
      <c r="FZ26" s="14"/>
      <c r="GA26" s="14"/>
      <c r="GB26" s="14"/>
      <c r="GC26" s="14"/>
      <c r="GD26" s="14"/>
      <c r="GE26" s="14"/>
      <c r="GF26" s="14"/>
      <c r="GG26" s="14"/>
      <c r="GH26" s="14"/>
      <c r="GI26" s="14"/>
      <c r="GJ26" s="14"/>
      <c r="GK26" s="14"/>
      <c r="GL26" s="14"/>
      <c r="GM26" s="14"/>
      <c r="GN26" s="14"/>
      <c r="GO26" s="14"/>
      <c r="GP26" s="14"/>
      <c r="GQ26" s="14"/>
      <c r="GR26" s="14"/>
      <c r="GS26" s="14"/>
      <c r="GT26" s="14"/>
      <c r="GU26" s="14"/>
      <c r="GV26" s="14"/>
      <c r="GW26" s="14"/>
      <c r="GX26" s="14"/>
      <c r="GY26" s="14"/>
      <c r="GZ26" s="14"/>
      <c r="HA26" s="14"/>
      <c r="HB26" s="14"/>
      <c r="HC26" s="14"/>
      <c r="HD26" s="14"/>
      <c r="HE26" s="14"/>
      <c r="HF26" s="14"/>
      <c r="HG26" s="14"/>
      <c r="HH26" s="14"/>
      <c r="HI26" s="14"/>
      <c r="HJ26" s="14"/>
      <c r="HK26" s="14"/>
      <c r="HL26" s="14"/>
      <c r="HM26" s="14"/>
      <c r="HN26" s="14"/>
      <c r="HO26" s="14"/>
      <c r="HP26" s="14"/>
      <c r="HQ26" s="14"/>
      <c r="HR26" s="14"/>
      <c r="HS26" s="14"/>
      <c r="HT26" s="14"/>
      <c r="HU26" s="14"/>
      <c r="HV26" s="14"/>
      <c r="HW26" s="14"/>
      <c r="HX26" s="14"/>
      <c r="HY26" s="14"/>
      <c r="HZ26" s="14"/>
      <c r="IA26" s="14"/>
      <c r="IB26" s="14"/>
      <c r="IC26" s="14"/>
      <c r="ID26" s="14"/>
      <c r="IE26" s="14"/>
      <c r="IF26" s="14"/>
      <c r="IG26" s="14"/>
      <c r="IH26" s="14"/>
      <c r="II26" s="14"/>
      <c r="IJ26" s="14"/>
      <c r="IK26" s="14"/>
      <c r="IL26" s="14"/>
      <c r="IM26" s="14"/>
      <c r="IN26" s="14"/>
      <c r="IO26" s="14"/>
      <c r="IP26" s="14"/>
      <c r="IQ26" s="14"/>
      <c r="IR26" s="14"/>
      <c r="IS26" s="14"/>
      <c r="IT26" s="14"/>
      <c r="IU26" s="14"/>
      <c r="IV26" s="14"/>
    </row>
    <row r="27" spans="1:256" ht="4.3499999999999996" customHeight="1" x14ac:dyDescent="0.2">
      <c r="A27" s="15"/>
      <c r="B27" s="16"/>
      <c r="C27" s="16"/>
      <c r="D27" s="16"/>
      <c r="E27" s="16"/>
      <c r="F27" s="16"/>
      <c r="G27" s="16"/>
      <c r="H27" s="16"/>
      <c r="I27" s="16"/>
      <c r="J27" s="16"/>
      <c r="K27" s="16"/>
      <c r="L27" s="16"/>
      <c r="M27" s="16"/>
      <c r="N27" s="16"/>
      <c r="O27" s="16"/>
      <c r="P27" s="16"/>
      <c r="Q27" s="17"/>
      <c r="R27" s="8"/>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c r="DC27" s="9"/>
      <c r="DD27" s="9"/>
      <c r="DE27" s="9"/>
      <c r="DF27" s="9"/>
      <c r="DG27" s="9"/>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ht="15.6" customHeight="1" x14ac:dyDescent="0.2">
      <c r="A28" s="18"/>
      <c r="B28" s="176">
        <f>SUM(N21)</f>
        <v>4970398.67</v>
      </c>
      <c r="C28" s="176"/>
      <c r="D28" s="176"/>
      <c r="E28" s="20" t="s">
        <v>19</v>
      </c>
      <c r="F28" s="207">
        <v>3901050054</v>
      </c>
      <c r="G28" s="208"/>
      <c r="H28" s="208"/>
      <c r="I28" s="20" t="s">
        <v>20</v>
      </c>
      <c r="J28" s="28">
        <v>1000</v>
      </c>
      <c r="K28" s="29"/>
      <c r="L28" s="174" t="s">
        <v>3</v>
      </c>
      <c r="M28" s="185"/>
      <c r="N28" s="209">
        <f>(B28/F28*1000)</f>
        <v>1.2741181479849999</v>
      </c>
      <c r="O28" s="209"/>
      <c r="P28" s="209"/>
      <c r="Q28" s="37"/>
      <c r="R28" s="12"/>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4"/>
      <c r="DI28" s="14"/>
      <c r="DJ28" s="14"/>
      <c r="DK28" s="14"/>
      <c r="DL28" s="14"/>
      <c r="DM28" s="14"/>
      <c r="DN28" s="14"/>
      <c r="DO28" s="14"/>
      <c r="DP28" s="14"/>
      <c r="DQ28" s="14"/>
      <c r="DR28" s="14"/>
      <c r="DS28" s="14"/>
      <c r="DT28" s="14"/>
      <c r="DU28" s="14"/>
      <c r="DV28" s="14"/>
      <c r="DW28" s="14"/>
      <c r="DX28" s="14"/>
      <c r="DY28" s="14"/>
      <c r="DZ28" s="14"/>
      <c r="EA28" s="14"/>
      <c r="EB28" s="14"/>
      <c r="EC28" s="14"/>
      <c r="ED28" s="14"/>
      <c r="EE28" s="14"/>
      <c r="EF28" s="14"/>
      <c r="EG28" s="14"/>
      <c r="EH28" s="14"/>
      <c r="EI28" s="14"/>
      <c r="EJ28" s="14"/>
      <c r="EK28" s="14"/>
      <c r="EL28" s="14"/>
      <c r="EM28" s="14"/>
      <c r="EN28" s="14"/>
      <c r="EO28" s="14"/>
      <c r="EP28" s="14"/>
      <c r="EQ28" s="14"/>
      <c r="ER28" s="14"/>
      <c r="ES28" s="14"/>
      <c r="ET28" s="14"/>
      <c r="EU28" s="14"/>
      <c r="EV28" s="14"/>
      <c r="EW28" s="14"/>
      <c r="EX28" s="14"/>
      <c r="EY28" s="14"/>
      <c r="EZ28" s="14"/>
      <c r="FA28" s="14"/>
      <c r="FB28" s="14"/>
      <c r="FC28" s="14"/>
      <c r="FD28" s="14"/>
      <c r="FE28" s="14"/>
      <c r="FF28" s="14"/>
      <c r="FG28" s="14"/>
      <c r="FH28" s="14"/>
      <c r="FI28" s="14"/>
      <c r="FJ28" s="14"/>
      <c r="FK28" s="14"/>
      <c r="FL28" s="14"/>
      <c r="FM28" s="14"/>
      <c r="FN28" s="14"/>
      <c r="FO28" s="14"/>
      <c r="FP28" s="14"/>
      <c r="FQ28" s="14"/>
      <c r="FR28" s="14"/>
      <c r="FS28" s="14"/>
      <c r="FT28" s="14"/>
      <c r="FU28" s="14"/>
      <c r="FV28" s="14"/>
      <c r="FW28" s="14"/>
      <c r="FX28" s="14"/>
      <c r="FY28" s="14"/>
      <c r="FZ28" s="14"/>
      <c r="GA28" s="14"/>
      <c r="GB28" s="14"/>
      <c r="GC28" s="14"/>
      <c r="GD28" s="14"/>
      <c r="GE28" s="14"/>
      <c r="GF28" s="14"/>
      <c r="GG28" s="14"/>
      <c r="GH28" s="14"/>
      <c r="GI28" s="14"/>
      <c r="GJ28" s="14"/>
      <c r="GK28" s="14"/>
      <c r="GL28" s="14"/>
      <c r="GM28" s="14"/>
      <c r="GN28" s="14"/>
      <c r="GO28" s="14"/>
      <c r="GP28" s="14"/>
      <c r="GQ28" s="14"/>
      <c r="GR28" s="14"/>
      <c r="GS28" s="14"/>
      <c r="GT28" s="14"/>
      <c r="GU28" s="14"/>
      <c r="GV28" s="14"/>
      <c r="GW28" s="14"/>
      <c r="GX28" s="14"/>
      <c r="GY28" s="14"/>
      <c r="GZ28" s="14"/>
      <c r="HA28" s="14"/>
      <c r="HB28" s="14"/>
      <c r="HC28" s="14"/>
      <c r="HD28" s="14"/>
      <c r="HE28" s="14"/>
      <c r="HF28" s="14"/>
      <c r="HG28" s="14"/>
      <c r="HH28" s="14"/>
      <c r="HI28" s="14"/>
      <c r="HJ28" s="14"/>
      <c r="HK28" s="14"/>
      <c r="HL28" s="14"/>
      <c r="HM28" s="14"/>
      <c r="HN28" s="14"/>
      <c r="HO28" s="14"/>
      <c r="HP28" s="14"/>
      <c r="HQ28" s="14"/>
      <c r="HR28" s="14"/>
      <c r="HS28" s="14"/>
      <c r="HT28" s="14"/>
      <c r="HU28" s="14"/>
      <c r="HV28" s="14"/>
      <c r="HW28" s="14"/>
      <c r="HX28" s="14"/>
      <c r="HY28" s="14"/>
      <c r="HZ28" s="14"/>
      <c r="IA28" s="14"/>
      <c r="IB28" s="14"/>
      <c r="IC28" s="14"/>
      <c r="ID28" s="14"/>
      <c r="IE28" s="14"/>
      <c r="IF28" s="14"/>
      <c r="IG28" s="14"/>
      <c r="IH28" s="14"/>
      <c r="II28" s="14"/>
      <c r="IJ28" s="14"/>
      <c r="IK28" s="14"/>
      <c r="IL28" s="14"/>
      <c r="IM28" s="14"/>
      <c r="IN28" s="14"/>
      <c r="IO28" s="14"/>
      <c r="IP28" s="14"/>
      <c r="IQ28" s="14"/>
      <c r="IR28" s="14"/>
      <c r="IS28" s="14"/>
      <c r="IT28" s="14"/>
      <c r="IU28" s="14"/>
      <c r="IV28" s="14"/>
    </row>
    <row r="29" spans="1:256" x14ac:dyDescent="0.2">
      <c r="A29" s="30"/>
      <c r="B29" s="177" t="s">
        <v>132</v>
      </c>
      <c r="C29" s="177"/>
      <c r="D29" s="177"/>
      <c r="E29" s="31"/>
      <c r="F29" s="113" t="s">
        <v>82</v>
      </c>
      <c r="G29" s="114"/>
      <c r="H29" s="114"/>
      <c r="I29" s="51"/>
      <c r="J29" s="24"/>
      <c r="K29" s="24"/>
      <c r="L29" s="24"/>
      <c r="M29" s="31"/>
      <c r="N29" s="178"/>
      <c r="O29" s="178"/>
      <c r="P29" s="178"/>
      <c r="Q29" s="44"/>
      <c r="R29" s="32"/>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c r="CR29" s="33"/>
      <c r="CS29" s="33"/>
      <c r="CT29" s="33"/>
      <c r="CU29" s="33"/>
      <c r="CV29" s="33"/>
      <c r="CW29" s="33"/>
      <c r="CX29" s="33"/>
      <c r="CY29" s="33"/>
      <c r="CZ29" s="33"/>
      <c r="DA29" s="33"/>
      <c r="DB29" s="33"/>
      <c r="DC29" s="33"/>
      <c r="DD29" s="33"/>
      <c r="DE29" s="33"/>
      <c r="DF29" s="33"/>
      <c r="DG29" s="33"/>
      <c r="DH29" s="34"/>
      <c r="DI29" s="34"/>
      <c r="DJ29" s="34"/>
      <c r="DK29" s="34"/>
      <c r="DL29" s="34"/>
      <c r="DM29" s="34"/>
      <c r="DN29" s="34"/>
      <c r="DO29" s="34"/>
      <c r="DP29" s="34"/>
      <c r="DQ29" s="34"/>
      <c r="DR29" s="34"/>
      <c r="DS29" s="34"/>
      <c r="DT29" s="34"/>
      <c r="DU29" s="34"/>
      <c r="DV29" s="34"/>
      <c r="DW29" s="34"/>
      <c r="DX29" s="34"/>
      <c r="DY29" s="34"/>
      <c r="DZ29" s="34"/>
      <c r="EA29" s="34"/>
      <c r="EB29" s="34"/>
      <c r="EC29" s="34"/>
      <c r="ED29" s="34"/>
      <c r="EE29" s="34"/>
      <c r="EF29" s="34"/>
      <c r="EG29" s="34"/>
      <c r="EH29" s="34"/>
      <c r="EI29" s="34"/>
      <c r="EJ29" s="34"/>
      <c r="EK29" s="34"/>
      <c r="EL29" s="34"/>
      <c r="EM29" s="34"/>
      <c r="EN29" s="34"/>
      <c r="EO29" s="34"/>
      <c r="EP29" s="34"/>
      <c r="EQ29" s="34"/>
      <c r="ER29" s="34"/>
      <c r="ES29" s="34"/>
      <c r="ET29" s="34"/>
      <c r="EU29" s="34"/>
      <c r="EV29" s="34"/>
      <c r="EW29" s="34"/>
      <c r="EX29" s="34"/>
      <c r="EY29" s="34"/>
      <c r="EZ29" s="34"/>
      <c r="FA29" s="34"/>
      <c r="FB29" s="34"/>
      <c r="FC29" s="34"/>
      <c r="FD29" s="34"/>
      <c r="FE29" s="34"/>
      <c r="FF29" s="34"/>
      <c r="FG29" s="34"/>
      <c r="FH29" s="34"/>
      <c r="FI29" s="34"/>
      <c r="FJ29" s="34"/>
      <c r="FK29" s="34"/>
      <c r="FL29" s="34"/>
      <c r="FM29" s="34"/>
      <c r="FN29" s="34"/>
      <c r="FO29" s="34"/>
      <c r="FP29" s="34"/>
      <c r="FQ29" s="34"/>
      <c r="FR29" s="34"/>
      <c r="FS29" s="34"/>
      <c r="FT29" s="34"/>
      <c r="FU29" s="34"/>
      <c r="FV29" s="34"/>
      <c r="FW29" s="34"/>
      <c r="FX29" s="34"/>
      <c r="FY29" s="34"/>
      <c r="FZ29" s="34"/>
      <c r="GA29" s="34"/>
      <c r="GB29" s="34"/>
      <c r="GC29" s="34"/>
      <c r="GD29" s="34"/>
      <c r="GE29" s="34"/>
      <c r="GF29" s="34"/>
      <c r="GG29" s="34"/>
      <c r="GH29" s="34"/>
      <c r="GI29" s="34"/>
      <c r="GJ29" s="34"/>
      <c r="GK29" s="34"/>
      <c r="GL29" s="34"/>
      <c r="GM29" s="34"/>
      <c r="GN29" s="34"/>
      <c r="GO29" s="34"/>
      <c r="GP29" s="34"/>
      <c r="GQ29" s="34"/>
      <c r="GR29" s="34"/>
      <c r="GS29" s="34"/>
      <c r="GT29" s="34"/>
      <c r="GU29" s="34"/>
      <c r="GV29" s="34"/>
      <c r="GW29" s="34"/>
      <c r="GX29" s="34"/>
      <c r="GY29" s="34"/>
      <c r="GZ29" s="34"/>
      <c r="HA29" s="34"/>
      <c r="HB29" s="34"/>
      <c r="HC29" s="34"/>
      <c r="HD29" s="34"/>
      <c r="HE29" s="34"/>
      <c r="HF29" s="34"/>
      <c r="HG29" s="34"/>
      <c r="HH29" s="34"/>
      <c r="HI29" s="34"/>
      <c r="HJ29" s="34"/>
      <c r="HK29" s="34"/>
      <c r="HL29" s="34"/>
      <c r="HM29" s="34"/>
      <c r="HN29" s="34"/>
      <c r="HO29" s="34"/>
      <c r="HP29" s="34"/>
      <c r="HQ29" s="34"/>
      <c r="HR29" s="34"/>
      <c r="HS29" s="34"/>
      <c r="HT29" s="34"/>
      <c r="HU29" s="34"/>
      <c r="HV29" s="34"/>
      <c r="HW29" s="34"/>
      <c r="HX29" s="34"/>
      <c r="HY29" s="34"/>
      <c r="HZ29" s="34"/>
      <c r="IA29" s="34"/>
      <c r="IB29" s="34"/>
      <c r="IC29" s="34"/>
      <c r="ID29" s="34"/>
      <c r="IE29" s="34"/>
      <c r="IF29" s="34"/>
      <c r="IG29" s="34"/>
      <c r="IH29" s="34"/>
      <c r="II29" s="34"/>
      <c r="IJ29" s="34"/>
      <c r="IK29" s="34"/>
      <c r="IL29" s="34"/>
      <c r="IM29" s="34"/>
      <c r="IN29" s="34"/>
      <c r="IO29" s="34"/>
      <c r="IP29" s="34"/>
      <c r="IQ29" s="34"/>
      <c r="IR29" s="34"/>
      <c r="IS29" s="34"/>
      <c r="IT29" s="34"/>
      <c r="IU29" s="34"/>
      <c r="IV29" s="34"/>
    </row>
    <row r="30" spans="1:256" ht="15" x14ac:dyDescent="0.2">
      <c r="A30" s="15" t="s">
        <v>8</v>
      </c>
      <c r="B30" s="168" t="s">
        <v>130</v>
      </c>
      <c r="C30" s="168"/>
      <c r="D30" s="168"/>
      <c r="E30" s="168"/>
      <c r="F30" s="168"/>
      <c r="G30" s="168"/>
      <c r="H30" s="168"/>
      <c r="I30" s="168"/>
      <c r="J30" s="168"/>
      <c r="K30" s="168"/>
      <c r="L30" s="168"/>
      <c r="M30" s="168"/>
      <c r="N30" s="168"/>
      <c r="O30" s="168"/>
      <c r="P30" s="168"/>
      <c r="Q30" s="170"/>
      <c r="R30" s="45"/>
      <c r="S30" s="46"/>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c r="BO30" s="47"/>
      <c r="BP30" s="47"/>
      <c r="BQ30" s="47"/>
      <c r="BR30" s="47"/>
      <c r="BS30" s="47"/>
      <c r="BT30" s="47"/>
      <c r="BU30" s="47"/>
      <c r="BV30" s="47"/>
      <c r="BW30" s="47"/>
      <c r="BX30" s="47"/>
      <c r="BY30" s="47"/>
      <c r="BZ30" s="47"/>
      <c r="CA30" s="47"/>
      <c r="CB30" s="47"/>
      <c r="CC30" s="47"/>
      <c r="CD30" s="47"/>
      <c r="CE30" s="47"/>
      <c r="CF30" s="47"/>
      <c r="CG30" s="47"/>
      <c r="CH30" s="47"/>
      <c r="CI30" s="47"/>
      <c r="CJ30" s="47"/>
      <c r="CK30" s="47"/>
      <c r="CL30" s="47"/>
      <c r="CM30" s="47"/>
      <c r="CN30" s="47"/>
      <c r="CO30" s="47"/>
      <c r="CP30" s="47"/>
      <c r="CQ30" s="47"/>
      <c r="CR30" s="47"/>
      <c r="CS30" s="47"/>
      <c r="CT30" s="47"/>
      <c r="CU30" s="47"/>
      <c r="CV30" s="47"/>
      <c r="CW30" s="47"/>
      <c r="CX30" s="47"/>
      <c r="CY30" s="47"/>
      <c r="CZ30" s="47"/>
      <c r="DA30" s="47"/>
      <c r="DB30" s="47"/>
      <c r="DC30" s="47"/>
      <c r="DD30" s="47"/>
      <c r="DE30" s="47"/>
      <c r="DF30" s="47"/>
      <c r="DG30" s="47"/>
      <c r="DH30" s="46"/>
      <c r="DI30" s="46"/>
      <c r="DJ30" s="46"/>
      <c r="DK30" s="46"/>
      <c r="DL30" s="46"/>
      <c r="DM30" s="46"/>
      <c r="DN30" s="46"/>
      <c r="DO30" s="46"/>
      <c r="DP30" s="46"/>
      <c r="DQ30" s="46"/>
      <c r="DR30" s="46"/>
      <c r="DS30" s="46"/>
      <c r="DT30" s="46"/>
      <c r="DU30" s="46"/>
      <c r="DV30" s="46"/>
      <c r="DW30" s="46"/>
      <c r="DX30" s="46"/>
      <c r="DY30" s="46"/>
      <c r="DZ30" s="46"/>
      <c r="EA30" s="46"/>
      <c r="EB30" s="46"/>
      <c r="EC30" s="46"/>
      <c r="ED30" s="46"/>
      <c r="EE30" s="46"/>
      <c r="EF30" s="46"/>
      <c r="EG30" s="46"/>
      <c r="EH30" s="46"/>
      <c r="EI30" s="46"/>
      <c r="EJ30" s="46"/>
      <c r="EK30" s="46"/>
      <c r="EL30" s="46"/>
      <c r="EM30" s="46"/>
      <c r="EN30" s="46"/>
      <c r="EO30" s="46"/>
      <c r="EP30" s="46"/>
      <c r="EQ30" s="46"/>
      <c r="ER30" s="46"/>
      <c r="ES30" s="46"/>
      <c r="ET30" s="46"/>
      <c r="EU30" s="46"/>
      <c r="EV30" s="46"/>
      <c r="EW30" s="46"/>
      <c r="EX30" s="46"/>
      <c r="EY30" s="46"/>
      <c r="EZ30" s="46"/>
      <c r="FA30" s="46"/>
      <c r="FB30" s="46"/>
      <c r="FC30" s="46"/>
      <c r="FD30" s="46"/>
      <c r="FE30" s="46"/>
      <c r="FF30" s="46"/>
      <c r="FG30" s="46"/>
      <c r="FH30" s="46"/>
      <c r="FI30" s="46"/>
      <c r="FJ30" s="46"/>
      <c r="FK30" s="46"/>
      <c r="FL30" s="46"/>
      <c r="FM30" s="46"/>
      <c r="FN30" s="46"/>
      <c r="FO30" s="46"/>
      <c r="FP30" s="46"/>
      <c r="FQ30" s="46"/>
      <c r="FR30" s="46"/>
      <c r="FS30" s="46"/>
      <c r="FT30" s="46"/>
      <c r="FU30" s="46"/>
      <c r="FV30" s="46"/>
      <c r="FW30" s="46"/>
      <c r="FX30" s="46"/>
      <c r="FY30" s="46"/>
      <c r="FZ30" s="46"/>
      <c r="GA30" s="46"/>
      <c r="GB30" s="46"/>
      <c r="GC30" s="46"/>
      <c r="GD30" s="46"/>
      <c r="GE30" s="46"/>
      <c r="GF30" s="46"/>
      <c r="GG30" s="46"/>
      <c r="GH30" s="46"/>
      <c r="GI30" s="46"/>
      <c r="GJ30" s="46"/>
      <c r="GK30" s="46"/>
      <c r="GL30" s="46"/>
      <c r="GM30" s="46"/>
      <c r="GN30" s="46"/>
      <c r="GO30" s="46"/>
      <c r="GP30" s="46"/>
      <c r="GQ30" s="46"/>
      <c r="GR30" s="46"/>
      <c r="GS30" s="46"/>
      <c r="GT30" s="46"/>
      <c r="GU30" s="46"/>
      <c r="GV30" s="46"/>
      <c r="GW30" s="46"/>
      <c r="GX30" s="46"/>
      <c r="GY30" s="46"/>
      <c r="GZ30" s="46"/>
      <c r="HA30" s="46"/>
      <c r="HB30" s="46"/>
      <c r="HC30" s="46"/>
      <c r="HD30" s="46"/>
      <c r="HE30" s="46"/>
      <c r="HF30" s="46"/>
      <c r="HG30" s="46"/>
      <c r="HH30" s="46"/>
      <c r="HI30" s="46"/>
      <c r="HJ30" s="46"/>
      <c r="HK30" s="46"/>
      <c r="HL30" s="46"/>
      <c r="HM30" s="46"/>
      <c r="HN30" s="46"/>
      <c r="HO30" s="46"/>
      <c r="HP30" s="46"/>
      <c r="HQ30" s="46"/>
      <c r="HR30" s="46"/>
      <c r="HS30" s="46"/>
      <c r="HT30" s="46"/>
      <c r="HU30" s="46"/>
      <c r="HV30" s="46"/>
      <c r="HW30" s="46"/>
      <c r="HX30" s="46"/>
      <c r="HY30" s="46"/>
      <c r="HZ30" s="46"/>
      <c r="IA30" s="46"/>
      <c r="IB30" s="46"/>
      <c r="IC30" s="46"/>
      <c r="ID30" s="46"/>
      <c r="IE30" s="46"/>
      <c r="IF30" s="46"/>
      <c r="IG30" s="46"/>
      <c r="IH30" s="46"/>
      <c r="II30" s="46"/>
      <c r="IJ30" s="46"/>
      <c r="IK30" s="46"/>
      <c r="IL30" s="46"/>
      <c r="IM30" s="46"/>
      <c r="IN30" s="46"/>
      <c r="IO30" s="46"/>
      <c r="IP30" s="46"/>
      <c r="IQ30" s="46"/>
      <c r="IR30" s="46"/>
      <c r="IS30" s="46"/>
      <c r="IT30" s="46"/>
      <c r="IU30" s="46"/>
      <c r="IV30" s="46"/>
    </row>
    <row r="31" spans="1:256" ht="15" x14ac:dyDescent="0.2">
      <c r="A31" s="18"/>
      <c r="B31" s="171"/>
      <c r="C31" s="171"/>
      <c r="D31" s="171"/>
      <c r="E31" s="20" t="s">
        <v>20</v>
      </c>
      <c r="F31" s="209">
        <f>SUM(N28)</f>
        <v>1.2741181479849999</v>
      </c>
      <c r="G31" s="191"/>
      <c r="H31" s="191"/>
      <c r="I31" s="20" t="s">
        <v>19</v>
      </c>
      <c r="J31" s="28">
        <v>1000</v>
      </c>
      <c r="K31" s="29"/>
      <c r="L31" s="174" t="s">
        <v>3</v>
      </c>
      <c r="M31" s="185"/>
      <c r="N31" s="176" t="str">
        <f>IF(ISBLANK(B31),"0",(B31*F31/1000))</f>
        <v>0</v>
      </c>
      <c r="O31" s="176"/>
      <c r="P31" s="176"/>
      <c r="Q31" s="23"/>
      <c r="R31" s="12"/>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4"/>
      <c r="DI31" s="14"/>
      <c r="DJ31" s="14"/>
      <c r="DK31" s="14"/>
      <c r="DL31" s="14"/>
      <c r="DM31" s="14"/>
      <c r="DN31" s="14"/>
      <c r="DO31" s="14"/>
      <c r="DP31" s="14"/>
      <c r="DQ31" s="14"/>
      <c r="DR31" s="14"/>
      <c r="DS31" s="14"/>
      <c r="DT31" s="14"/>
      <c r="DU31" s="14"/>
      <c r="DV31" s="14"/>
      <c r="DW31" s="14"/>
      <c r="DX31" s="14"/>
      <c r="DY31" s="14"/>
      <c r="DZ31" s="14"/>
      <c r="EA31" s="14"/>
      <c r="EB31" s="14"/>
      <c r="EC31" s="14"/>
      <c r="ED31" s="14"/>
      <c r="EE31" s="14"/>
      <c r="EF31" s="14"/>
      <c r="EG31" s="14"/>
      <c r="EH31" s="14"/>
      <c r="EI31" s="14"/>
      <c r="EJ31" s="14"/>
      <c r="EK31" s="14"/>
      <c r="EL31" s="14"/>
      <c r="EM31" s="14"/>
      <c r="EN31" s="14"/>
      <c r="EO31" s="14"/>
      <c r="EP31" s="14"/>
      <c r="EQ31" s="14"/>
      <c r="ER31" s="14"/>
      <c r="ES31" s="14"/>
      <c r="ET31" s="14"/>
      <c r="EU31" s="14"/>
      <c r="EV31" s="14"/>
      <c r="EW31" s="14"/>
      <c r="EX31" s="14"/>
      <c r="EY31" s="14"/>
      <c r="EZ31" s="14"/>
      <c r="FA31" s="14"/>
      <c r="FB31" s="14"/>
      <c r="FC31" s="14"/>
      <c r="FD31" s="14"/>
      <c r="FE31" s="14"/>
      <c r="FF31" s="14"/>
      <c r="FG31" s="14"/>
      <c r="FH31" s="14"/>
      <c r="FI31" s="14"/>
      <c r="FJ31" s="14"/>
      <c r="FK31" s="14"/>
      <c r="FL31" s="14"/>
      <c r="FM31" s="14"/>
      <c r="FN31" s="14"/>
      <c r="FO31" s="14"/>
      <c r="FP31" s="14"/>
      <c r="FQ31" s="14"/>
      <c r="FR31" s="14"/>
      <c r="FS31" s="14"/>
      <c r="FT31" s="14"/>
      <c r="FU31" s="14"/>
      <c r="FV31" s="14"/>
      <c r="FW31" s="14"/>
      <c r="FX31" s="14"/>
      <c r="FY31" s="14"/>
      <c r="FZ31" s="14"/>
      <c r="GA31" s="14"/>
      <c r="GB31" s="14"/>
      <c r="GC31" s="14"/>
      <c r="GD31" s="14"/>
      <c r="GE31" s="14"/>
      <c r="GF31" s="14"/>
      <c r="GG31" s="14"/>
      <c r="GH31" s="14"/>
      <c r="GI31" s="14"/>
      <c r="GJ31" s="14"/>
      <c r="GK31" s="14"/>
      <c r="GL31" s="14"/>
      <c r="GM31" s="14"/>
      <c r="GN31" s="14"/>
      <c r="GO31" s="14"/>
      <c r="GP31" s="14"/>
      <c r="GQ31" s="14"/>
      <c r="GR31" s="14"/>
      <c r="GS31" s="14"/>
      <c r="GT31" s="14"/>
      <c r="GU31" s="14"/>
      <c r="GV31" s="14"/>
      <c r="GW31" s="14"/>
      <c r="GX31" s="14"/>
      <c r="GY31" s="14"/>
      <c r="GZ31" s="14"/>
      <c r="HA31" s="14"/>
      <c r="HB31" s="14"/>
      <c r="HC31" s="14"/>
      <c r="HD31" s="14"/>
      <c r="HE31" s="14"/>
      <c r="HF31" s="14"/>
      <c r="HG31" s="14"/>
      <c r="HH31" s="14"/>
      <c r="HI31" s="14"/>
      <c r="HJ31" s="14"/>
      <c r="HK31" s="14"/>
      <c r="HL31" s="14"/>
      <c r="HM31" s="14"/>
      <c r="HN31" s="14"/>
      <c r="HO31" s="14"/>
      <c r="HP31" s="14"/>
      <c r="HQ31" s="14"/>
      <c r="HR31" s="14"/>
      <c r="HS31" s="14"/>
      <c r="HT31" s="14"/>
      <c r="HU31" s="14"/>
      <c r="HV31" s="14"/>
      <c r="HW31" s="14"/>
      <c r="HX31" s="14"/>
      <c r="HY31" s="14"/>
      <c r="HZ31" s="14"/>
      <c r="IA31" s="14"/>
      <c r="IB31" s="14"/>
      <c r="IC31" s="14"/>
      <c r="ID31" s="14"/>
      <c r="IE31" s="14"/>
      <c r="IF31" s="14"/>
      <c r="IG31" s="14"/>
      <c r="IH31" s="14"/>
      <c r="II31" s="14"/>
      <c r="IJ31" s="14"/>
      <c r="IK31" s="14"/>
      <c r="IL31" s="14"/>
      <c r="IM31" s="14"/>
      <c r="IN31" s="14"/>
      <c r="IO31" s="14"/>
      <c r="IP31" s="14"/>
      <c r="IQ31" s="14"/>
      <c r="IR31" s="14"/>
      <c r="IS31" s="14"/>
      <c r="IT31" s="14"/>
      <c r="IU31" s="14"/>
      <c r="IV31" s="14"/>
    </row>
    <row r="32" spans="1:256" x14ac:dyDescent="0.2">
      <c r="A32" s="30"/>
      <c r="B32" s="177" t="s">
        <v>7</v>
      </c>
      <c r="C32" s="177"/>
      <c r="D32" s="177"/>
      <c r="E32" s="31"/>
      <c r="F32" s="178" t="s">
        <v>133</v>
      </c>
      <c r="G32" s="198"/>
      <c r="H32" s="198"/>
      <c r="I32" s="31"/>
      <c r="J32" s="31"/>
      <c r="K32" s="31"/>
      <c r="L32" s="31"/>
      <c r="M32" s="31"/>
      <c r="N32" s="31"/>
      <c r="O32" s="31"/>
      <c r="P32" s="31"/>
      <c r="Q32" s="44"/>
      <c r="R32" s="32"/>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c r="CL32" s="33"/>
      <c r="CM32" s="33"/>
      <c r="CN32" s="33"/>
      <c r="CO32" s="33"/>
      <c r="CP32" s="33"/>
      <c r="CQ32" s="33"/>
      <c r="CR32" s="33"/>
      <c r="CS32" s="33"/>
      <c r="CT32" s="33"/>
      <c r="CU32" s="33"/>
      <c r="CV32" s="33"/>
      <c r="CW32" s="33"/>
      <c r="CX32" s="33"/>
      <c r="CY32" s="33"/>
      <c r="CZ32" s="33"/>
      <c r="DA32" s="33"/>
      <c r="DB32" s="33"/>
      <c r="DC32" s="33"/>
      <c r="DD32" s="33"/>
      <c r="DE32" s="33"/>
      <c r="DF32" s="33"/>
      <c r="DG32" s="33"/>
      <c r="DH32" s="34"/>
      <c r="DI32" s="34"/>
      <c r="DJ32" s="34"/>
      <c r="DK32" s="34"/>
      <c r="DL32" s="34"/>
      <c r="DM32" s="34"/>
      <c r="DN32" s="34"/>
      <c r="DO32" s="34"/>
      <c r="DP32" s="34"/>
      <c r="DQ32" s="34"/>
      <c r="DR32" s="34"/>
      <c r="DS32" s="34"/>
      <c r="DT32" s="34"/>
      <c r="DU32" s="34"/>
      <c r="DV32" s="34"/>
      <c r="DW32" s="34"/>
      <c r="DX32" s="34"/>
      <c r="DY32" s="34"/>
      <c r="DZ32" s="34"/>
      <c r="EA32" s="34"/>
      <c r="EB32" s="34"/>
      <c r="EC32" s="34"/>
      <c r="ED32" s="34"/>
      <c r="EE32" s="34"/>
      <c r="EF32" s="34"/>
      <c r="EG32" s="34"/>
      <c r="EH32" s="34"/>
      <c r="EI32" s="34"/>
      <c r="EJ32" s="34"/>
      <c r="EK32" s="34"/>
      <c r="EL32" s="34"/>
      <c r="EM32" s="34"/>
      <c r="EN32" s="34"/>
      <c r="EO32" s="34"/>
      <c r="EP32" s="34"/>
      <c r="EQ32" s="34"/>
      <c r="ER32" s="34"/>
      <c r="ES32" s="34"/>
      <c r="ET32" s="34"/>
      <c r="EU32" s="34"/>
      <c r="EV32" s="34"/>
      <c r="EW32" s="34"/>
      <c r="EX32" s="34"/>
      <c r="EY32" s="34"/>
      <c r="EZ32" s="34"/>
      <c r="FA32" s="34"/>
      <c r="FB32" s="34"/>
      <c r="FC32" s="34"/>
      <c r="FD32" s="34"/>
      <c r="FE32" s="34"/>
      <c r="FF32" s="34"/>
      <c r="FG32" s="34"/>
      <c r="FH32" s="34"/>
      <c r="FI32" s="34"/>
      <c r="FJ32" s="34"/>
      <c r="FK32" s="34"/>
      <c r="FL32" s="34"/>
      <c r="FM32" s="34"/>
      <c r="FN32" s="34"/>
      <c r="FO32" s="34"/>
      <c r="FP32" s="34"/>
      <c r="FQ32" s="34"/>
      <c r="FR32" s="34"/>
      <c r="FS32" s="34"/>
      <c r="FT32" s="34"/>
      <c r="FU32" s="34"/>
      <c r="FV32" s="34"/>
      <c r="FW32" s="34"/>
      <c r="FX32" s="34"/>
      <c r="FY32" s="34"/>
      <c r="FZ32" s="34"/>
      <c r="GA32" s="34"/>
      <c r="GB32" s="34"/>
      <c r="GC32" s="34"/>
      <c r="GD32" s="34"/>
      <c r="GE32" s="34"/>
      <c r="GF32" s="34"/>
      <c r="GG32" s="34"/>
      <c r="GH32" s="34"/>
      <c r="GI32" s="34"/>
      <c r="GJ32" s="34"/>
      <c r="GK32" s="34"/>
      <c r="GL32" s="34"/>
      <c r="GM32" s="34"/>
      <c r="GN32" s="34"/>
      <c r="GO32" s="34"/>
      <c r="GP32" s="34"/>
      <c r="GQ32" s="34"/>
      <c r="GR32" s="34"/>
      <c r="GS32" s="34"/>
      <c r="GT32" s="34"/>
      <c r="GU32" s="34"/>
      <c r="GV32" s="34"/>
      <c r="GW32" s="34"/>
      <c r="GX32" s="34"/>
      <c r="GY32" s="34"/>
      <c r="GZ32" s="34"/>
      <c r="HA32" s="34"/>
      <c r="HB32" s="34"/>
      <c r="HC32" s="34"/>
      <c r="HD32" s="34"/>
      <c r="HE32" s="34"/>
      <c r="HF32" s="34"/>
      <c r="HG32" s="34"/>
      <c r="HH32" s="34"/>
      <c r="HI32" s="34"/>
      <c r="HJ32" s="34"/>
      <c r="HK32" s="34"/>
      <c r="HL32" s="34"/>
      <c r="HM32" s="34"/>
      <c r="HN32" s="34"/>
      <c r="HO32" s="34"/>
      <c r="HP32" s="34"/>
      <c r="HQ32" s="34"/>
      <c r="HR32" s="34"/>
      <c r="HS32" s="34"/>
      <c r="HT32" s="34"/>
      <c r="HU32" s="34"/>
      <c r="HV32" s="34"/>
      <c r="HW32" s="34"/>
      <c r="HX32" s="34"/>
      <c r="HY32" s="34"/>
      <c r="HZ32" s="34"/>
      <c r="IA32" s="34"/>
      <c r="IB32" s="34"/>
      <c r="IC32" s="34"/>
      <c r="ID32" s="34"/>
      <c r="IE32" s="34"/>
      <c r="IF32" s="34"/>
      <c r="IG32" s="34"/>
      <c r="IH32" s="34"/>
      <c r="II32" s="34"/>
      <c r="IJ32" s="34"/>
      <c r="IK32" s="34"/>
      <c r="IL32" s="34"/>
      <c r="IM32" s="34"/>
      <c r="IN32" s="34"/>
      <c r="IO32" s="34"/>
      <c r="IP32" s="34"/>
      <c r="IQ32" s="34"/>
      <c r="IR32" s="34"/>
      <c r="IS32" s="34"/>
      <c r="IT32" s="34"/>
      <c r="IU32" s="34"/>
      <c r="IV32" s="34"/>
    </row>
    <row r="33" spans="1:256" ht="15" x14ac:dyDescent="0.2">
      <c r="A33" s="18" t="s">
        <v>9</v>
      </c>
      <c r="B33" s="199" t="s">
        <v>40</v>
      </c>
      <c r="C33" s="210"/>
      <c r="D33" s="210"/>
      <c r="E33" s="210"/>
      <c r="F33" s="210"/>
      <c r="G33" s="210"/>
      <c r="H33" s="210"/>
      <c r="I33" s="210"/>
      <c r="J33" s="211"/>
      <c r="K33" s="143" t="s">
        <v>139</v>
      </c>
      <c r="L33" s="174" t="s">
        <v>3</v>
      </c>
      <c r="M33" s="185"/>
      <c r="N33" s="176">
        <f>IF(F28&lt;0,(N21),(N21+N31))</f>
        <v>4970398.67</v>
      </c>
      <c r="O33" s="176"/>
      <c r="P33" s="176"/>
      <c r="Q33" s="23"/>
      <c r="R33" s="12"/>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4"/>
      <c r="DI33" s="14"/>
      <c r="DJ33" s="14"/>
      <c r="DK33" s="14"/>
      <c r="DL33" s="14"/>
      <c r="DM33" s="14"/>
      <c r="DN33" s="14"/>
      <c r="DO33" s="14"/>
      <c r="DP33" s="14"/>
      <c r="DQ33" s="14"/>
      <c r="DR33" s="14"/>
      <c r="DS33" s="14"/>
      <c r="DT33" s="14"/>
      <c r="DU33" s="14"/>
      <c r="DV33" s="14"/>
      <c r="DW33" s="14"/>
      <c r="DX33" s="14"/>
      <c r="DY33" s="14"/>
      <c r="DZ33" s="14"/>
      <c r="EA33" s="14"/>
      <c r="EB33" s="14"/>
      <c r="EC33" s="14"/>
      <c r="ED33" s="14"/>
      <c r="EE33" s="14"/>
      <c r="EF33" s="14"/>
      <c r="EG33" s="14"/>
      <c r="EH33" s="14"/>
      <c r="EI33" s="14"/>
      <c r="EJ33" s="14"/>
      <c r="EK33" s="14"/>
      <c r="EL33" s="14"/>
      <c r="EM33" s="14"/>
      <c r="EN33" s="14"/>
      <c r="EO33" s="14"/>
      <c r="EP33" s="14"/>
      <c r="EQ33" s="14"/>
      <c r="ER33" s="14"/>
      <c r="ES33" s="14"/>
      <c r="ET33" s="14"/>
      <c r="EU33" s="14"/>
      <c r="EV33" s="14"/>
      <c r="EW33" s="14"/>
      <c r="EX33" s="14"/>
      <c r="EY33" s="14"/>
      <c r="EZ33" s="14"/>
      <c r="FA33" s="14"/>
      <c r="FB33" s="14"/>
      <c r="FC33" s="14"/>
      <c r="FD33" s="14"/>
      <c r="FE33" s="14"/>
      <c r="FF33" s="14"/>
      <c r="FG33" s="14"/>
      <c r="FH33" s="14"/>
      <c r="FI33" s="14"/>
      <c r="FJ33" s="14"/>
      <c r="FK33" s="14"/>
      <c r="FL33" s="14"/>
      <c r="FM33" s="14"/>
      <c r="FN33" s="14"/>
      <c r="FO33" s="14"/>
      <c r="FP33" s="14"/>
      <c r="FQ33" s="14"/>
      <c r="FR33" s="14"/>
      <c r="FS33" s="14"/>
      <c r="FT33" s="14"/>
      <c r="FU33" s="14"/>
      <c r="FV33" s="14"/>
      <c r="FW33" s="14"/>
      <c r="FX33" s="14"/>
      <c r="FY33" s="14"/>
      <c r="FZ33" s="14"/>
      <c r="GA33" s="14"/>
      <c r="GB33" s="14"/>
      <c r="GC33" s="14"/>
      <c r="GD33" s="14"/>
      <c r="GE33" s="14"/>
      <c r="GF33" s="14"/>
      <c r="GG33" s="14"/>
      <c r="GH33" s="14"/>
      <c r="GI33" s="14"/>
      <c r="GJ33" s="14"/>
      <c r="GK33" s="14"/>
      <c r="GL33" s="14"/>
      <c r="GM33" s="14"/>
      <c r="GN33" s="14"/>
      <c r="GO33" s="14"/>
      <c r="GP33" s="14"/>
      <c r="GQ33" s="14"/>
      <c r="GR33" s="14"/>
      <c r="GS33" s="14"/>
      <c r="GT33" s="14"/>
      <c r="GU33" s="14"/>
      <c r="GV33" s="14"/>
      <c r="GW33" s="14"/>
      <c r="GX33" s="14"/>
      <c r="GY33" s="14"/>
      <c r="GZ33" s="14"/>
      <c r="HA33" s="14"/>
      <c r="HB33" s="14"/>
      <c r="HC33" s="14"/>
      <c r="HD33" s="14"/>
      <c r="HE33" s="14"/>
      <c r="HF33" s="14"/>
      <c r="HG33" s="14"/>
      <c r="HH33" s="14"/>
      <c r="HI33" s="14"/>
      <c r="HJ33" s="14"/>
      <c r="HK33" s="14"/>
      <c r="HL33" s="14"/>
      <c r="HM33" s="14"/>
      <c r="HN33" s="14"/>
      <c r="HO33" s="14"/>
      <c r="HP33" s="14"/>
      <c r="HQ33" s="14"/>
      <c r="HR33" s="14"/>
      <c r="HS33" s="14"/>
      <c r="HT33" s="14"/>
      <c r="HU33" s="14"/>
      <c r="HV33" s="14"/>
      <c r="HW33" s="14"/>
      <c r="HX33" s="14"/>
      <c r="HY33" s="14"/>
      <c r="HZ33" s="14"/>
      <c r="IA33" s="14"/>
      <c r="IB33" s="14"/>
      <c r="IC33" s="14"/>
      <c r="ID33" s="14"/>
      <c r="IE33" s="14"/>
      <c r="IF33" s="14"/>
      <c r="IG33" s="14"/>
      <c r="IH33" s="14"/>
      <c r="II33" s="14"/>
      <c r="IJ33" s="14"/>
      <c r="IK33" s="14"/>
      <c r="IL33" s="14"/>
      <c r="IM33" s="14"/>
      <c r="IN33" s="14"/>
      <c r="IO33" s="14"/>
      <c r="IP33" s="14"/>
      <c r="IQ33" s="14"/>
      <c r="IR33" s="14"/>
      <c r="IS33" s="14"/>
      <c r="IT33" s="14"/>
      <c r="IU33" s="14"/>
      <c r="IV33" s="14"/>
    </row>
    <row r="34" spans="1:256" ht="4.3499999999999996" customHeight="1" x14ac:dyDescent="0.2">
      <c r="A34" s="40"/>
      <c r="B34" s="48"/>
      <c r="C34" s="48"/>
      <c r="D34" s="48"/>
      <c r="E34" s="48"/>
      <c r="F34" s="48"/>
      <c r="G34" s="48"/>
      <c r="H34" s="48"/>
      <c r="I34" s="48"/>
      <c r="J34" s="48"/>
      <c r="K34" s="48"/>
      <c r="L34" s="41"/>
      <c r="M34" s="41"/>
      <c r="N34" s="41"/>
      <c r="O34" s="41"/>
      <c r="P34" s="41"/>
      <c r="Q34" s="42"/>
      <c r="R34" s="8"/>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ht="7.35" customHeight="1" x14ac:dyDescent="0.2">
      <c r="A35" s="19"/>
      <c r="B35" s="19"/>
      <c r="C35" s="19"/>
      <c r="D35" s="19"/>
      <c r="E35" s="19"/>
      <c r="F35" s="19"/>
      <c r="G35" s="19"/>
      <c r="H35" s="19"/>
      <c r="I35" s="19"/>
      <c r="J35" s="19"/>
      <c r="K35" s="19"/>
      <c r="L35" s="19"/>
      <c r="M35" s="19"/>
      <c r="N35" s="19"/>
      <c r="O35" s="19"/>
      <c r="P35" s="19"/>
      <c r="Q35" s="19"/>
      <c r="R35" s="8"/>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c r="DD35" s="9"/>
      <c r="DE35" s="9"/>
      <c r="DF35" s="9"/>
      <c r="DG35" s="9"/>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ht="15" x14ac:dyDescent="0.2">
      <c r="A36" s="49" t="s">
        <v>10</v>
      </c>
      <c r="B36" s="212" t="s">
        <v>83</v>
      </c>
      <c r="C36" s="212"/>
      <c r="D36" s="212"/>
      <c r="E36" s="212"/>
      <c r="F36" s="212"/>
      <c r="G36" s="212"/>
      <c r="H36" s="212"/>
      <c r="I36" s="212"/>
      <c r="J36" s="212"/>
      <c r="K36" s="212"/>
      <c r="L36" s="212"/>
      <c r="M36" s="212"/>
      <c r="N36" s="213"/>
      <c r="O36" s="213"/>
      <c r="P36" s="213"/>
      <c r="Q36" s="50"/>
      <c r="R36" s="12"/>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4"/>
      <c r="DI36" s="14"/>
      <c r="DJ36" s="14"/>
      <c r="DK36" s="14"/>
      <c r="DL36" s="14"/>
      <c r="DM36" s="14"/>
      <c r="DN36" s="14"/>
      <c r="DO36" s="14"/>
      <c r="DP36" s="14"/>
      <c r="DQ36" s="14"/>
      <c r="DR36" s="14"/>
      <c r="DS36" s="14"/>
      <c r="DT36" s="14"/>
      <c r="DU36" s="14"/>
      <c r="DV36" s="14"/>
      <c r="DW36" s="14"/>
      <c r="DX36" s="14"/>
      <c r="DY36" s="14"/>
      <c r="DZ36" s="14"/>
      <c r="EA36" s="14"/>
      <c r="EB36" s="14"/>
      <c r="EC36" s="14"/>
      <c r="ED36" s="14"/>
      <c r="EE36" s="14"/>
      <c r="EF36" s="14"/>
      <c r="EG36" s="14"/>
      <c r="EH36" s="14"/>
      <c r="EI36" s="14"/>
      <c r="EJ36" s="14"/>
      <c r="EK36" s="14"/>
      <c r="EL36" s="14"/>
      <c r="EM36" s="14"/>
      <c r="EN36" s="14"/>
      <c r="EO36" s="14"/>
      <c r="EP36" s="14"/>
      <c r="EQ36" s="14"/>
      <c r="ER36" s="14"/>
      <c r="ES36" s="14"/>
      <c r="ET36" s="14"/>
      <c r="EU36" s="14"/>
      <c r="EV36" s="14"/>
      <c r="EW36" s="14"/>
      <c r="EX36" s="14"/>
      <c r="EY36" s="14"/>
      <c r="EZ36" s="14"/>
      <c r="FA36" s="14"/>
      <c r="FB36" s="14"/>
      <c r="FC36" s="14"/>
      <c r="FD36" s="14"/>
      <c r="FE36" s="14"/>
      <c r="FF36" s="14"/>
      <c r="FG36" s="14"/>
      <c r="FH36" s="14"/>
      <c r="FI36" s="14"/>
      <c r="FJ36" s="14"/>
      <c r="FK36" s="14"/>
      <c r="FL36" s="14"/>
      <c r="FM36" s="14"/>
      <c r="FN36" s="14"/>
      <c r="FO36" s="14"/>
      <c r="FP36" s="14"/>
      <c r="FQ36" s="14"/>
      <c r="FR36" s="14"/>
      <c r="FS36" s="14"/>
      <c r="FT36" s="14"/>
      <c r="FU36" s="14"/>
      <c r="FV36" s="14"/>
      <c r="FW36" s="14"/>
      <c r="FX36" s="14"/>
      <c r="FY36" s="14"/>
      <c r="FZ36" s="14"/>
      <c r="GA36" s="14"/>
      <c r="GB36" s="14"/>
      <c r="GC36" s="14"/>
      <c r="GD36" s="14"/>
      <c r="GE36" s="14"/>
      <c r="GF36" s="14"/>
      <c r="GG36" s="14"/>
      <c r="GH36" s="14"/>
      <c r="GI36" s="14"/>
      <c r="GJ36" s="14"/>
      <c r="GK36" s="14"/>
      <c r="GL36" s="14"/>
      <c r="GM36" s="14"/>
      <c r="GN36" s="14"/>
      <c r="GO36" s="14"/>
      <c r="GP36" s="14"/>
      <c r="GQ36" s="14"/>
      <c r="GR36" s="14"/>
      <c r="GS36" s="14"/>
      <c r="GT36" s="14"/>
      <c r="GU36" s="14"/>
      <c r="GV36" s="14"/>
      <c r="GW36" s="14"/>
      <c r="GX36" s="14"/>
      <c r="GY36" s="14"/>
      <c r="GZ36" s="14"/>
      <c r="HA36" s="14"/>
      <c r="HB36" s="14"/>
      <c r="HC36" s="14"/>
      <c r="HD36" s="14"/>
      <c r="HE36" s="14"/>
      <c r="HF36" s="14"/>
      <c r="HG36" s="14"/>
      <c r="HH36" s="14"/>
      <c r="HI36" s="14"/>
      <c r="HJ36" s="14"/>
      <c r="HK36" s="14"/>
      <c r="HL36" s="14"/>
      <c r="HM36" s="14"/>
      <c r="HN36" s="14"/>
      <c r="HO36" s="14"/>
      <c r="HP36" s="14"/>
      <c r="HQ36" s="14"/>
      <c r="HR36" s="14"/>
      <c r="HS36" s="14"/>
      <c r="HT36" s="14"/>
      <c r="HU36" s="14"/>
      <c r="HV36" s="14"/>
      <c r="HW36" s="14"/>
      <c r="HX36" s="14"/>
      <c r="HY36" s="14"/>
      <c r="HZ36" s="14"/>
      <c r="IA36" s="14"/>
      <c r="IB36" s="14"/>
      <c r="IC36" s="14"/>
      <c r="ID36" s="14"/>
      <c r="IE36" s="14"/>
      <c r="IF36" s="14"/>
      <c r="IG36" s="14"/>
      <c r="IH36" s="14"/>
      <c r="II36" s="14"/>
      <c r="IJ36" s="14"/>
      <c r="IK36" s="14"/>
      <c r="IL36" s="14"/>
      <c r="IM36" s="14"/>
      <c r="IN36" s="14"/>
      <c r="IO36" s="14"/>
      <c r="IP36" s="14"/>
      <c r="IQ36" s="14"/>
      <c r="IR36" s="14"/>
      <c r="IS36" s="14"/>
      <c r="IT36" s="14"/>
      <c r="IU36" s="14"/>
      <c r="IV36" s="14"/>
    </row>
    <row r="37" spans="1:256" ht="15" x14ac:dyDescent="0.2">
      <c r="A37" s="18"/>
      <c r="B37" s="31" t="s">
        <v>64</v>
      </c>
      <c r="C37" s="31"/>
      <c r="D37" s="31"/>
      <c r="E37" s="31"/>
      <c r="F37" s="31"/>
      <c r="G37" s="31"/>
      <c r="H37" s="31"/>
      <c r="I37" s="31"/>
      <c r="J37" s="31"/>
      <c r="K37" s="31"/>
      <c r="L37" s="51"/>
      <c r="M37" s="51"/>
      <c r="N37" s="52"/>
      <c r="O37" s="52"/>
      <c r="P37" s="52"/>
      <c r="Q37" s="44"/>
      <c r="R37" s="32"/>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4"/>
      <c r="DI37" s="14"/>
      <c r="DJ37" s="14"/>
      <c r="DK37" s="14"/>
      <c r="DL37" s="14"/>
      <c r="DM37" s="14"/>
      <c r="DN37" s="14"/>
      <c r="DO37" s="14"/>
      <c r="DP37" s="14"/>
      <c r="DQ37" s="14"/>
      <c r="DR37" s="14"/>
      <c r="DS37" s="14"/>
      <c r="DT37" s="14"/>
      <c r="DU37" s="14"/>
      <c r="DV37" s="14"/>
      <c r="DW37" s="14"/>
      <c r="DX37" s="14"/>
      <c r="DY37" s="14"/>
      <c r="DZ37" s="14"/>
      <c r="EA37" s="14"/>
      <c r="EB37" s="14"/>
      <c r="EC37" s="14"/>
      <c r="ED37" s="14"/>
      <c r="EE37" s="14"/>
      <c r="EF37" s="14"/>
      <c r="EG37" s="14"/>
      <c r="EH37" s="14"/>
      <c r="EI37" s="14"/>
      <c r="EJ37" s="14"/>
      <c r="EK37" s="14"/>
      <c r="EL37" s="14"/>
      <c r="EM37" s="14"/>
      <c r="EN37" s="14"/>
      <c r="EO37" s="14"/>
      <c r="EP37" s="14"/>
      <c r="EQ37" s="14"/>
      <c r="ER37" s="14"/>
      <c r="ES37" s="14"/>
      <c r="ET37" s="14"/>
      <c r="EU37" s="14"/>
      <c r="EV37" s="14"/>
      <c r="EW37" s="14"/>
      <c r="EX37" s="14"/>
      <c r="EY37" s="14"/>
      <c r="EZ37" s="14"/>
      <c r="FA37" s="14"/>
      <c r="FB37" s="14"/>
      <c r="FC37" s="14"/>
      <c r="FD37" s="14"/>
      <c r="FE37" s="14"/>
      <c r="FF37" s="14"/>
      <c r="FG37" s="14"/>
      <c r="FH37" s="14"/>
      <c r="FI37" s="14"/>
      <c r="FJ37" s="14"/>
      <c r="FK37" s="14"/>
      <c r="FL37" s="14"/>
      <c r="FM37" s="14"/>
      <c r="FN37" s="14"/>
      <c r="FO37" s="14"/>
      <c r="FP37" s="14"/>
      <c r="FQ37" s="14"/>
      <c r="FR37" s="14"/>
      <c r="FS37" s="14"/>
      <c r="FT37" s="14"/>
      <c r="FU37" s="14"/>
      <c r="FV37" s="14"/>
      <c r="FW37" s="14"/>
      <c r="FX37" s="14"/>
      <c r="FY37" s="14"/>
      <c r="FZ37" s="14"/>
      <c r="GA37" s="14"/>
      <c r="GB37" s="14"/>
      <c r="GC37" s="14"/>
      <c r="GD37" s="14"/>
      <c r="GE37" s="14"/>
      <c r="GF37" s="14"/>
      <c r="GG37" s="14"/>
      <c r="GH37" s="14"/>
      <c r="GI37" s="14"/>
      <c r="GJ37" s="14"/>
      <c r="GK37" s="14"/>
      <c r="GL37" s="14"/>
      <c r="GM37" s="14"/>
      <c r="GN37" s="14"/>
      <c r="GO37" s="14"/>
      <c r="GP37" s="14"/>
      <c r="GQ37" s="14"/>
      <c r="GR37" s="14"/>
      <c r="GS37" s="14"/>
      <c r="GT37" s="14"/>
      <c r="GU37" s="14"/>
      <c r="GV37" s="14"/>
      <c r="GW37" s="14"/>
      <c r="GX37" s="14"/>
      <c r="GY37" s="14"/>
      <c r="GZ37" s="14"/>
      <c r="HA37" s="14"/>
      <c r="HB37" s="14"/>
      <c r="HC37" s="14"/>
      <c r="HD37" s="14"/>
      <c r="HE37" s="14"/>
      <c r="HF37" s="14"/>
      <c r="HG37" s="14"/>
      <c r="HH37" s="14"/>
      <c r="HI37" s="14"/>
      <c r="HJ37" s="14"/>
      <c r="HK37" s="14"/>
      <c r="HL37" s="14"/>
      <c r="HM37" s="14"/>
      <c r="HN37" s="14"/>
      <c r="HO37" s="14"/>
      <c r="HP37" s="14"/>
      <c r="HQ37" s="14"/>
      <c r="HR37" s="14"/>
      <c r="HS37" s="14"/>
      <c r="HT37" s="14"/>
      <c r="HU37" s="14"/>
      <c r="HV37" s="14"/>
      <c r="HW37" s="14"/>
      <c r="HX37" s="14"/>
      <c r="HY37" s="14"/>
      <c r="HZ37" s="14"/>
      <c r="IA37" s="14"/>
      <c r="IB37" s="14"/>
      <c r="IC37" s="14"/>
      <c r="ID37" s="14"/>
      <c r="IE37" s="14"/>
      <c r="IF37" s="14"/>
      <c r="IG37" s="14"/>
      <c r="IH37" s="14"/>
      <c r="II37" s="14"/>
      <c r="IJ37" s="14"/>
      <c r="IK37" s="14"/>
      <c r="IL37" s="14"/>
      <c r="IM37" s="14"/>
      <c r="IN37" s="14"/>
      <c r="IO37" s="14"/>
      <c r="IP37" s="14"/>
      <c r="IQ37" s="14"/>
      <c r="IR37" s="14"/>
      <c r="IS37" s="14"/>
      <c r="IT37" s="14"/>
      <c r="IU37" s="14"/>
      <c r="IV37" s="14"/>
    </row>
    <row r="38" spans="1:256" ht="15" x14ac:dyDescent="0.2">
      <c r="A38" s="18"/>
      <c r="B38" s="214">
        <v>1.4816694488540001</v>
      </c>
      <c r="C38" s="214"/>
      <c r="D38" s="20" t="s">
        <v>2</v>
      </c>
      <c r="E38" s="214"/>
      <c r="F38" s="214"/>
      <c r="G38" s="20" t="s">
        <v>2</v>
      </c>
      <c r="H38" s="214"/>
      <c r="I38" s="214"/>
      <c r="J38" s="20" t="s">
        <v>51</v>
      </c>
      <c r="K38" s="215"/>
      <c r="L38" s="215"/>
      <c r="M38" s="53" t="s">
        <v>119</v>
      </c>
      <c r="N38" s="146">
        <f>B38-E38-H38+K38</f>
        <v>1.4816694488540001</v>
      </c>
      <c r="O38" s="148"/>
      <c r="P38" s="148"/>
      <c r="Q38" s="23"/>
      <c r="R38" s="12"/>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4"/>
      <c r="DI38" s="14"/>
      <c r="DJ38" s="14"/>
      <c r="DK38" s="14"/>
      <c r="DL38" s="14"/>
      <c r="DM38" s="14"/>
      <c r="DN38" s="14"/>
      <c r="DO38" s="14"/>
      <c r="DP38" s="14"/>
      <c r="DQ38" s="14"/>
      <c r="DR38" s="14"/>
      <c r="DS38" s="14"/>
      <c r="DT38" s="14"/>
      <c r="DU38" s="14"/>
      <c r="DV38" s="14"/>
      <c r="DW38" s="14"/>
      <c r="DX38" s="14"/>
      <c r="DY38" s="14"/>
      <c r="DZ38" s="14"/>
      <c r="EA38" s="14"/>
      <c r="EB38" s="14"/>
      <c r="EC38" s="14"/>
      <c r="ED38" s="14"/>
      <c r="EE38" s="14"/>
      <c r="EF38" s="14"/>
      <c r="EG38" s="14"/>
      <c r="EH38" s="14"/>
      <c r="EI38" s="14"/>
      <c r="EJ38" s="14"/>
      <c r="EK38" s="14"/>
      <c r="EL38" s="14"/>
      <c r="EM38" s="14"/>
      <c r="EN38" s="14"/>
      <c r="EO38" s="14"/>
      <c r="EP38" s="14"/>
      <c r="EQ38" s="14"/>
      <c r="ER38" s="14"/>
      <c r="ES38" s="14"/>
      <c r="ET38" s="14"/>
      <c r="EU38" s="14"/>
      <c r="EV38" s="14"/>
      <c r="EW38" s="14"/>
      <c r="EX38" s="14"/>
      <c r="EY38" s="14"/>
      <c r="EZ38" s="14"/>
      <c r="FA38" s="14"/>
      <c r="FB38" s="14"/>
      <c r="FC38" s="14"/>
      <c r="FD38" s="14"/>
      <c r="FE38" s="14"/>
      <c r="FF38" s="14"/>
      <c r="FG38" s="14"/>
      <c r="FH38" s="14"/>
      <c r="FI38" s="14"/>
      <c r="FJ38" s="14"/>
      <c r="FK38" s="14"/>
      <c r="FL38" s="14"/>
      <c r="FM38" s="14"/>
      <c r="FN38" s="14"/>
      <c r="FO38" s="14"/>
      <c r="FP38" s="14"/>
      <c r="FQ38" s="14"/>
      <c r="FR38" s="14"/>
      <c r="FS38" s="14"/>
      <c r="FT38" s="14"/>
      <c r="FU38" s="14"/>
      <c r="FV38" s="14"/>
      <c r="FW38" s="14"/>
      <c r="FX38" s="14"/>
      <c r="FY38" s="14"/>
      <c r="FZ38" s="14"/>
      <c r="GA38" s="14"/>
      <c r="GB38" s="14"/>
      <c r="GC38" s="14"/>
      <c r="GD38" s="14"/>
      <c r="GE38" s="14"/>
      <c r="GF38" s="14"/>
      <c r="GG38" s="14"/>
      <c r="GH38" s="14"/>
      <c r="GI38" s="14"/>
      <c r="GJ38" s="14"/>
      <c r="GK38" s="14"/>
      <c r="GL38" s="14"/>
      <c r="GM38" s="14"/>
      <c r="GN38" s="14"/>
      <c r="GO38" s="14"/>
      <c r="GP38" s="14"/>
      <c r="GQ38" s="14"/>
      <c r="GR38" s="14"/>
      <c r="GS38" s="14"/>
      <c r="GT38" s="14"/>
      <c r="GU38" s="14"/>
      <c r="GV38" s="14"/>
      <c r="GW38" s="14"/>
      <c r="GX38" s="14"/>
      <c r="GY38" s="14"/>
      <c r="GZ38" s="14"/>
      <c r="HA38" s="14"/>
      <c r="HB38" s="14"/>
      <c r="HC38" s="14"/>
      <c r="HD38" s="14"/>
      <c r="HE38" s="14"/>
      <c r="HF38" s="14"/>
      <c r="HG38" s="14"/>
      <c r="HH38" s="14"/>
      <c r="HI38" s="14"/>
      <c r="HJ38" s="14"/>
      <c r="HK38" s="14"/>
      <c r="HL38" s="14"/>
      <c r="HM38" s="14"/>
      <c r="HN38" s="14"/>
      <c r="HO38" s="14"/>
      <c r="HP38" s="14"/>
      <c r="HQ38" s="14"/>
      <c r="HR38" s="14"/>
      <c r="HS38" s="14"/>
      <c r="HT38" s="14"/>
      <c r="HU38" s="14"/>
      <c r="HV38" s="14"/>
      <c r="HW38" s="14"/>
      <c r="HX38" s="14"/>
      <c r="HY38" s="14"/>
      <c r="HZ38" s="14"/>
      <c r="IA38" s="14"/>
      <c r="IB38" s="14"/>
      <c r="IC38" s="14"/>
      <c r="ID38" s="14"/>
      <c r="IE38" s="14"/>
      <c r="IF38" s="14"/>
      <c r="IG38" s="14"/>
      <c r="IH38" s="14"/>
      <c r="II38" s="14"/>
      <c r="IJ38" s="14"/>
      <c r="IK38" s="14"/>
      <c r="IL38" s="14"/>
      <c r="IM38" s="14"/>
      <c r="IN38" s="14"/>
      <c r="IO38" s="14"/>
      <c r="IP38" s="14"/>
      <c r="IQ38" s="14"/>
      <c r="IR38" s="14"/>
      <c r="IS38" s="14"/>
      <c r="IT38" s="14"/>
      <c r="IU38" s="14"/>
      <c r="IV38" s="14"/>
    </row>
    <row r="39" spans="1:256" ht="15" x14ac:dyDescent="0.2">
      <c r="A39" s="18"/>
      <c r="B39" s="178" t="s">
        <v>65</v>
      </c>
      <c r="C39" s="178"/>
      <c r="D39" s="36"/>
      <c r="E39" s="177" t="s">
        <v>66</v>
      </c>
      <c r="F39" s="177"/>
      <c r="G39" s="36"/>
      <c r="H39" s="177" t="s">
        <v>67</v>
      </c>
      <c r="I39" s="177"/>
      <c r="J39" s="178" t="s">
        <v>68</v>
      </c>
      <c r="K39" s="178"/>
      <c r="L39" s="178"/>
      <c r="M39" s="178"/>
      <c r="N39" s="216" t="s">
        <v>17</v>
      </c>
      <c r="O39" s="216"/>
      <c r="P39" s="216"/>
      <c r="Q39" s="23"/>
      <c r="R39" s="12"/>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4"/>
      <c r="DI39" s="14"/>
      <c r="DJ39" s="14"/>
      <c r="DK39" s="14"/>
      <c r="DL39" s="14"/>
      <c r="DM39" s="14"/>
      <c r="DN39" s="14"/>
      <c r="DO39" s="14"/>
      <c r="DP39" s="14"/>
      <c r="DQ39" s="14"/>
      <c r="DR39" s="14"/>
      <c r="DS39" s="14"/>
      <c r="DT39" s="14"/>
      <c r="DU39" s="14"/>
      <c r="DV39" s="14"/>
      <c r="DW39" s="14"/>
      <c r="DX39" s="14"/>
      <c r="DY39" s="14"/>
      <c r="DZ39" s="14"/>
      <c r="EA39" s="14"/>
      <c r="EB39" s="14"/>
      <c r="EC39" s="14"/>
      <c r="ED39" s="14"/>
      <c r="EE39" s="14"/>
      <c r="EF39" s="14"/>
      <c r="EG39" s="14"/>
      <c r="EH39" s="14"/>
      <c r="EI39" s="14"/>
      <c r="EJ39" s="14"/>
      <c r="EK39" s="14"/>
      <c r="EL39" s="14"/>
      <c r="EM39" s="14"/>
      <c r="EN39" s="14"/>
      <c r="EO39" s="14"/>
      <c r="EP39" s="14"/>
      <c r="EQ39" s="14"/>
      <c r="ER39" s="14"/>
      <c r="ES39" s="14"/>
      <c r="ET39" s="14"/>
      <c r="EU39" s="14"/>
      <c r="EV39" s="14"/>
      <c r="EW39" s="14"/>
      <c r="EX39" s="14"/>
      <c r="EY39" s="14"/>
      <c r="EZ39" s="14"/>
      <c r="FA39" s="14"/>
      <c r="FB39" s="14"/>
      <c r="FC39" s="14"/>
      <c r="FD39" s="14"/>
      <c r="FE39" s="14"/>
      <c r="FF39" s="14"/>
      <c r="FG39" s="14"/>
      <c r="FH39" s="14"/>
      <c r="FI39" s="14"/>
      <c r="FJ39" s="14"/>
      <c r="FK39" s="14"/>
      <c r="FL39" s="14"/>
      <c r="FM39" s="14"/>
      <c r="FN39" s="14"/>
      <c r="FO39" s="14"/>
      <c r="FP39" s="14"/>
      <c r="FQ39" s="14"/>
      <c r="FR39" s="14"/>
      <c r="FS39" s="14"/>
      <c r="FT39" s="14"/>
      <c r="FU39" s="14"/>
      <c r="FV39" s="14"/>
      <c r="FW39" s="14"/>
      <c r="FX39" s="14"/>
      <c r="FY39" s="14"/>
      <c r="FZ39" s="14"/>
      <c r="GA39" s="14"/>
      <c r="GB39" s="14"/>
      <c r="GC39" s="14"/>
      <c r="GD39" s="14"/>
      <c r="GE39" s="14"/>
      <c r="GF39" s="14"/>
      <c r="GG39" s="14"/>
      <c r="GH39" s="14"/>
      <c r="GI39" s="14"/>
      <c r="GJ39" s="14"/>
      <c r="GK39" s="14"/>
      <c r="GL39" s="14"/>
      <c r="GM39" s="14"/>
      <c r="GN39" s="14"/>
      <c r="GO39" s="14"/>
      <c r="GP39" s="14"/>
      <c r="GQ39" s="14"/>
      <c r="GR39" s="14"/>
      <c r="GS39" s="14"/>
      <c r="GT39" s="14"/>
      <c r="GU39" s="14"/>
      <c r="GV39" s="14"/>
      <c r="GW39" s="14"/>
      <c r="GX39" s="14"/>
      <c r="GY39" s="14"/>
      <c r="GZ39" s="14"/>
      <c r="HA39" s="14"/>
      <c r="HB39" s="14"/>
      <c r="HC39" s="14"/>
      <c r="HD39" s="14"/>
      <c r="HE39" s="14"/>
      <c r="HF39" s="14"/>
      <c r="HG39" s="14"/>
      <c r="HH39" s="14"/>
      <c r="HI39" s="14"/>
      <c r="HJ39" s="14"/>
      <c r="HK39" s="14"/>
      <c r="HL39" s="14"/>
      <c r="HM39" s="14"/>
      <c r="HN39" s="14"/>
      <c r="HO39" s="14"/>
      <c r="HP39" s="14"/>
      <c r="HQ39" s="14"/>
      <c r="HR39" s="14"/>
      <c r="HS39" s="14"/>
      <c r="HT39" s="14"/>
      <c r="HU39" s="14"/>
      <c r="HV39" s="14"/>
      <c r="HW39" s="14"/>
      <c r="HX39" s="14"/>
      <c r="HY39" s="14"/>
      <c r="HZ39" s="14"/>
      <c r="IA39" s="14"/>
      <c r="IB39" s="14"/>
      <c r="IC39" s="14"/>
      <c r="ID39" s="14"/>
      <c r="IE39" s="14"/>
      <c r="IF39" s="14"/>
      <c r="IG39" s="14"/>
      <c r="IH39" s="14"/>
      <c r="II39" s="14"/>
      <c r="IJ39" s="14"/>
      <c r="IK39" s="14"/>
      <c r="IL39" s="14"/>
      <c r="IM39" s="14"/>
      <c r="IN39" s="14"/>
      <c r="IO39" s="14"/>
      <c r="IP39" s="14"/>
      <c r="IQ39" s="14"/>
      <c r="IR39" s="14"/>
      <c r="IS39" s="14"/>
      <c r="IT39" s="14"/>
      <c r="IU39" s="14"/>
      <c r="IV39" s="14"/>
    </row>
    <row r="40" spans="1:256" ht="15" x14ac:dyDescent="0.2">
      <c r="A40" s="18"/>
      <c r="B40" s="189">
        <f>F28+B31</f>
        <v>3901050054</v>
      </c>
      <c r="C40" s="189"/>
      <c r="D40" s="189"/>
      <c r="E40" s="38" t="s">
        <v>20</v>
      </c>
      <c r="F40" s="209">
        <f>N38</f>
        <v>1.4816694488540001</v>
      </c>
      <c r="G40" s="191"/>
      <c r="H40" s="191"/>
      <c r="I40" s="20" t="s">
        <v>19</v>
      </c>
      <c r="J40" s="28">
        <v>1000</v>
      </c>
      <c r="K40" s="29"/>
      <c r="L40" s="174" t="s">
        <v>3</v>
      </c>
      <c r="M40" s="185"/>
      <c r="N40" s="176">
        <f>(B40*F40/1000)</f>
        <v>5780066.6799999997</v>
      </c>
      <c r="O40" s="176"/>
      <c r="P40" s="176"/>
      <c r="Q40" s="23"/>
      <c r="R40" s="12"/>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4"/>
      <c r="DI40" s="14"/>
      <c r="DJ40" s="14"/>
      <c r="DK40" s="14"/>
      <c r="DL40" s="14"/>
      <c r="DM40" s="14"/>
      <c r="DN40" s="14"/>
      <c r="DO40" s="14"/>
      <c r="DP40" s="14"/>
      <c r="DQ40" s="14"/>
      <c r="DR40" s="14"/>
      <c r="DS40" s="14"/>
      <c r="DT40" s="14"/>
      <c r="DU40" s="14"/>
      <c r="DV40" s="14"/>
      <c r="DW40" s="14"/>
      <c r="DX40" s="14"/>
      <c r="DY40" s="14"/>
      <c r="DZ40" s="14"/>
      <c r="EA40" s="14"/>
      <c r="EB40" s="14"/>
      <c r="EC40" s="14"/>
      <c r="ED40" s="14"/>
      <c r="EE40" s="14"/>
      <c r="EF40" s="14"/>
      <c r="EG40" s="14"/>
      <c r="EH40" s="14"/>
      <c r="EI40" s="14"/>
      <c r="EJ40" s="14"/>
      <c r="EK40" s="14"/>
      <c r="EL40" s="14"/>
      <c r="EM40" s="14"/>
      <c r="EN40" s="14"/>
      <c r="EO40" s="14"/>
      <c r="EP40" s="14"/>
      <c r="EQ40" s="14"/>
      <c r="ER40" s="14"/>
      <c r="ES40" s="14"/>
      <c r="ET40" s="14"/>
      <c r="EU40" s="14"/>
      <c r="EV40" s="14"/>
      <c r="EW40" s="14"/>
      <c r="EX40" s="14"/>
      <c r="EY40" s="14"/>
      <c r="EZ40" s="14"/>
      <c r="FA40" s="14"/>
      <c r="FB40" s="14"/>
      <c r="FC40" s="14"/>
      <c r="FD40" s="14"/>
      <c r="FE40" s="14"/>
      <c r="FF40" s="14"/>
      <c r="FG40" s="14"/>
      <c r="FH40" s="14"/>
      <c r="FI40" s="14"/>
      <c r="FJ40" s="14"/>
      <c r="FK40" s="14"/>
      <c r="FL40" s="14"/>
      <c r="FM40" s="14"/>
      <c r="FN40" s="14"/>
      <c r="FO40" s="14"/>
      <c r="FP40" s="14"/>
      <c r="FQ40" s="14"/>
      <c r="FR40" s="14"/>
      <c r="FS40" s="14"/>
      <c r="FT40" s="14"/>
      <c r="FU40" s="14"/>
      <c r="FV40" s="14"/>
      <c r="FW40" s="14"/>
      <c r="FX40" s="14"/>
      <c r="FY40" s="14"/>
      <c r="FZ40" s="14"/>
      <c r="GA40" s="14"/>
      <c r="GB40" s="14"/>
      <c r="GC40" s="14"/>
      <c r="GD40" s="14"/>
      <c r="GE40" s="14"/>
      <c r="GF40" s="14"/>
      <c r="GG40" s="14"/>
      <c r="GH40" s="14"/>
      <c r="GI40" s="14"/>
      <c r="GJ40" s="14"/>
      <c r="GK40" s="14"/>
      <c r="GL40" s="14"/>
      <c r="GM40" s="14"/>
      <c r="GN40" s="14"/>
      <c r="GO40" s="14"/>
      <c r="GP40" s="14"/>
      <c r="GQ40" s="14"/>
      <c r="GR40" s="14"/>
      <c r="GS40" s="14"/>
      <c r="GT40" s="14"/>
      <c r="GU40" s="14"/>
      <c r="GV40" s="14"/>
      <c r="GW40" s="14"/>
      <c r="GX40" s="14"/>
      <c r="GY40" s="14"/>
      <c r="GZ40" s="14"/>
      <c r="HA40" s="14"/>
      <c r="HB40" s="14"/>
      <c r="HC40" s="14"/>
      <c r="HD40" s="14"/>
      <c r="HE40" s="14"/>
      <c r="HF40" s="14"/>
      <c r="HG40" s="14"/>
      <c r="HH40" s="14"/>
      <c r="HI40" s="14"/>
      <c r="HJ40" s="14"/>
      <c r="HK40" s="14"/>
      <c r="HL40" s="14"/>
      <c r="HM40" s="14"/>
      <c r="HN40" s="14"/>
      <c r="HO40" s="14"/>
      <c r="HP40" s="14"/>
      <c r="HQ40" s="14"/>
      <c r="HR40" s="14"/>
      <c r="HS40" s="14"/>
      <c r="HT40" s="14"/>
      <c r="HU40" s="14"/>
      <c r="HV40" s="14"/>
      <c r="HW40" s="14"/>
      <c r="HX40" s="14"/>
      <c r="HY40" s="14"/>
      <c r="HZ40" s="14"/>
      <c r="IA40" s="14"/>
      <c r="IB40" s="14"/>
      <c r="IC40" s="14"/>
      <c r="ID40" s="14"/>
      <c r="IE40" s="14"/>
      <c r="IF40" s="14"/>
      <c r="IG40" s="14"/>
      <c r="IH40" s="14"/>
      <c r="II40" s="14"/>
      <c r="IJ40" s="14"/>
      <c r="IK40" s="14"/>
      <c r="IL40" s="14"/>
      <c r="IM40" s="14"/>
      <c r="IN40" s="14"/>
      <c r="IO40" s="14"/>
      <c r="IP40" s="14"/>
      <c r="IQ40" s="14"/>
      <c r="IR40" s="14"/>
      <c r="IS40" s="14"/>
      <c r="IT40" s="14"/>
      <c r="IU40" s="14"/>
      <c r="IV40" s="14"/>
    </row>
    <row r="41" spans="1:256" x14ac:dyDescent="0.2">
      <c r="A41" s="54"/>
      <c r="B41" s="222" t="s">
        <v>12</v>
      </c>
      <c r="C41" s="222"/>
      <c r="D41" s="222"/>
      <c r="E41" s="55"/>
      <c r="F41" s="144" t="s">
        <v>17</v>
      </c>
      <c r="G41" s="223"/>
      <c r="H41" s="223"/>
      <c r="I41" s="55"/>
      <c r="J41" s="55"/>
      <c r="K41" s="55"/>
      <c r="L41" s="55"/>
      <c r="M41" s="55"/>
      <c r="N41" s="222" t="s">
        <v>13</v>
      </c>
      <c r="O41" s="222"/>
      <c r="P41" s="222"/>
      <c r="Q41" s="56"/>
      <c r="R41" s="32"/>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c r="CR41" s="33"/>
      <c r="CS41" s="33"/>
      <c r="CT41" s="33"/>
      <c r="CU41" s="33"/>
      <c r="CV41" s="33"/>
      <c r="CW41" s="33"/>
      <c r="CX41" s="33"/>
      <c r="CY41" s="33"/>
      <c r="CZ41" s="33"/>
      <c r="DA41" s="33"/>
      <c r="DB41" s="33"/>
      <c r="DC41" s="33"/>
      <c r="DD41" s="33"/>
      <c r="DE41" s="33"/>
      <c r="DF41" s="33"/>
      <c r="DG41" s="33"/>
      <c r="DH41" s="34"/>
      <c r="DI41" s="34"/>
      <c r="DJ41" s="34"/>
      <c r="DK41" s="34"/>
      <c r="DL41" s="34"/>
      <c r="DM41" s="34"/>
      <c r="DN41" s="34"/>
      <c r="DO41" s="34"/>
      <c r="DP41" s="34"/>
      <c r="DQ41" s="34"/>
      <c r="DR41" s="34"/>
      <c r="DS41" s="34"/>
      <c r="DT41" s="34"/>
      <c r="DU41" s="34"/>
      <c r="DV41" s="34"/>
      <c r="DW41" s="34"/>
      <c r="DX41" s="34"/>
      <c r="DY41" s="34"/>
      <c r="DZ41" s="34"/>
      <c r="EA41" s="34"/>
      <c r="EB41" s="34"/>
      <c r="EC41" s="34"/>
      <c r="ED41" s="34"/>
      <c r="EE41" s="34"/>
      <c r="EF41" s="34"/>
      <c r="EG41" s="34"/>
      <c r="EH41" s="34"/>
      <c r="EI41" s="34"/>
      <c r="EJ41" s="34"/>
      <c r="EK41" s="34"/>
      <c r="EL41" s="34"/>
      <c r="EM41" s="34"/>
      <c r="EN41" s="34"/>
      <c r="EO41" s="34"/>
      <c r="EP41" s="34"/>
      <c r="EQ41" s="34"/>
      <c r="ER41" s="34"/>
      <c r="ES41" s="34"/>
      <c r="ET41" s="34"/>
      <c r="EU41" s="34"/>
      <c r="EV41" s="34"/>
      <c r="EW41" s="34"/>
      <c r="EX41" s="34"/>
      <c r="EY41" s="34"/>
      <c r="EZ41" s="34"/>
      <c r="FA41" s="34"/>
      <c r="FB41" s="34"/>
      <c r="FC41" s="34"/>
      <c r="FD41" s="34"/>
      <c r="FE41" s="34"/>
      <c r="FF41" s="34"/>
      <c r="FG41" s="34"/>
      <c r="FH41" s="34"/>
      <c r="FI41" s="34"/>
      <c r="FJ41" s="34"/>
      <c r="FK41" s="34"/>
      <c r="FL41" s="34"/>
      <c r="FM41" s="34"/>
      <c r="FN41" s="34"/>
      <c r="FO41" s="34"/>
      <c r="FP41" s="34"/>
      <c r="FQ41" s="34"/>
      <c r="FR41" s="34"/>
      <c r="FS41" s="34"/>
      <c r="FT41" s="34"/>
      <c r="FU41" s="34"/>
      <c r="FV41" s="34"/>
      <c r="FW41" s="34"/>
      <c r="FX41" s="34"/>
      <c r="FY41" s="34"/>
      <c r="FZ41" s="34"/>
      <c r="GA41" s="34"/>
      <c r="GB41" s="34"/>
      <c r="GC41" s="34"/>
      <c r="GD41" s="34"/>
      <c r="GE41" s="34"/>
      <c r="GF41" s="34"/>
      <c r="GG41" s="34"/>
      <c r="GH41" s="34"/>
      <c r="GI41" s="34"/>
      <c r="GJ41" s="34"/>
      <c r="GK41" s="34"/>
      <c r="GL41" s="34"/>
      <c r="GM41" s="34"/>
      <c r="GN41" s="34"/>
      <c r="GO41" s="34"/>
      <c r="GP41" s="34"/>
      <c r="GQ41" s="34"/>
      <c r="GR41" s="34"/>
      <c r="GS41" s="34"/>
      <c r="GT41" s="34"/>
      <c r="GU41" s="34"/>
      <c r="GV41" s="34"/>
      <c r="GW41" s="34"/>
      <c r="GX41" s="34"/>
      <c r="GY41" s="34"/>
      <c r="GZ41" s="34"/>
      <c r="HA41" s="34"/>
      <c r="HB41" s="34"/>
      <c r="HC41" s="34"/>
      <c r="HD41" s="34"/>
      <c r="HE41" s="34"/>
      <c r="HF41" s="34"/>
      <c r="HG41" s="34"/>
      <c r="HH41" s="34"/>
      <c r="HI41" s="34"/>
      <c r="HJ41" s="34"/>
      <c r="HK41" s="34"/>
      <c r="HL41" s="34"/>
      <c r="HM41" s="34"/>
      <c r="HN41" s="34"/>
      <c r="HO41" s="34"/>
      <c r="HP41" s="34"/>
      <c r="HQ41" s="34"/>
      <c r="HR41" s="34"/>
      <c r="HS41" s="34"/>
      <c r="HT41" s="34"/>
      <c r="HU41" s="34"/>
      <c r="HV41" s="34"/>
      <c r="HW41" s="34"/>
      <c r="HX41" s="34"/>
      <c r="HY41" s="34"/>
      <c r="HZ41" s="34"/>
      <c r="IA41" s="34"/>
      <c r="IB41" s="34"/>
      <c r="IC41" s="34"/>
      <c r="ID41" s="34"/>
      <c r="IE41" s="34"/>
      <c r="IF41" s="34"/>
      <c r="IG41" s="34"/>
      <c r="IH41" s="34"/>
      <c r="II41" s="34"/>
      <c r="IJ41" s="34"/>
      <c r="IK41" s="34"/>
      <c r="IL41" s="34"/>
      <c r="IM41" s="34"/>
      <c r="IN41" s="34"/>
      <c r="IO41" s="34"/>
      <c r="IP41" s="34"/>
      <c r="IQ41" s="34"/>
      <c r="IR41" s="34"/>
      <c r="IS41" s="34"/>
      <c r="IT41" s="34"/>
      <c r="IU41" s="34"/>
      <c r="IV41" s="34"/>
    </row>
    <row r="42" spans="1:256" ht="2.1" customHeight="1" x14ac:dyDescent="0.2">
      <c r="A42" s="19"/>
      <c r="B42" s="25"/>
      <c r="C42" s="25"/>
      <c r="D42" s="25"/>
      <c r="E42" s="25"/>
      <c r="F42" s="25"/>
      <c r="G42" s="25"/>
      <c r="H42" s="25"/>
      <c r="I42" s="25"/>
      <c r="J42" s="25"/>
      <c r="K42" s="25"/>
      <c r="L42" s="25"/>
      <c r="M42" s="25"/>
      <c r="N42" s="19"/>
      <c r="O42" s="19"/>
      <c r="P42" s="19"/>
      <c r="Q42" s="19"/>
      <c r="R42" s="8"/>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c r="DB42" s="9"/>
      <c r="DC42" s="9"/>
      <c r="DD42" s="9"/>
      <c r="DE42" s="9"/>
      <c r="DF42" s="9"/>
      <c r="DG42" s="9"/>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ht="7.35" customHeight="1" x14ac:dyDescent="0.2">
      <c r="A43" s="19"/>
      <c r="B43" s="217"/>
      <c r="C43" s="217"/>
      <c r="D43" s="217"/>
      <c r="E43" s="217"/>
      <c r="F43" s="217"/>
      <c r="G43" s="217"/>
      <c r="H43" s="217"/>
      <c r="I43" s="217"/>
      <c r="J43" s="217"/>
      <c r="K43" s="217"/>
      <c r="L43" s="217"/>
      <c r="M43" s="217"/>
      <c r="N43" s="19"/>
      <c r="O43" s="19"/>
      <c r="P43" s="19"/>
      <c r="Q43" s="19"/>
      <c r="R43" s="12"/>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4"/>
      <c r="DI43" s="14"/>
      <c r="DJ43" s="14"/>
      <c r="DK43" s="14"/>
      <c r="DL43" s="14"/>
      <c r="DM43" s="14"/>
      <c r="DN43" s="14"/>
      <c r="DO43" s="14"/>
      <c r="DP43" s="14"/>
      <c r="DQ43" s="14"/>
      <c r="DR43" s="14"/>
      <c r="DS43" s="14"/>
      <c r="DT43" s="14"/>
      <c r="DU43" s="14"/>
      <c r="DV43" s="14"/>
      <c r="DW43" s="14"/>
      <c r="DX43" s="14"/>
      <c r="DY43" s="14"/>
      <c r="DZ43" s="14"/>
      <c r="EA43" s="14"/>
      <c r="EB43" s="14"/>
      <c r="EC43" s="14"/>
      <c r="ED43" s="14"/>
      <c r="EE43" s="14"/>
      <c r="EF43" s="14"/>
      <c r="EG43" s="14"/>
      <c r="EH43" s="14"/>
      <c r="EI43" s="14"/>
      <c r="EJ43" s="14"/>
      <c r="EK43" s="14"/>
      <c r="EL43" s="14"/>
      <c r="EM43" s="14"/>
      <c r="EN43" s="14"/>
      <c r="EO43" s="14"/>
      <c r="EP43" s="14"/>
      <c r="EQ43" s="14"/>
      <c r="ER43" s="14"/>
      <c r="ES43" s="14"/>
      <c r="ET43" s="14"/>
      <c r="EU43" s="14"/>
      <c r="EV43" s="14"/>
      <c r="EW43" s="14"/>
      <c r="EX43" s="14"/>
      <c r="EY43" s="14"/>
      <c r="EZ43" s="14"/>
      <c r="FA43" s="14"/>
      <c r="FB43" s="14"/>
      <c r="FC43" s="14"/>
      <c r="FD43" s="14"/>
      <c r="FE43" s="14"/>
      <c r="FF43" s="14"/>
      <c r="FG43" s="14"/>
      <c r="FH43" s="14"/>
      <c r="FI43" s="14"/>
      <c r="FJ43" s="14"/>
      <c r="FK43" s="14"/>
      <c r="FL43" s="14"/>
      <c r="FM43" s="14"/>
      <c r="FN43" s="14"/>
      <c r="FO43" s="14"/>
      <c r="FP43" s="14"/>
      <c r="FQ43" s="14"/>
      <c r="FR43" s="14"/>
      <c r="FS43" s="14"/>
      <c r="FT43" s="14"/>
      <c r="FU43" s="14"/>
      <c r="FV43" s="14"/>
      <c r="FW43" s="14"/>
      <c r="FX43" s="14"/>
      <c r="FY43" s="14"/>
      <c r="FZ43" s="14"/>
      <c r="GA43" s="14"/>
      <c r="GB43" s="14"/>
      <c r="GC43" s="14"/>
      <c r="GD43" s="14"/>
      <c r="GE43" s="14"/>
      <c r="GF43" s="14"/>
      <c r="GG43" s="14"/>
      <c r="GH43" s="14"/>
      <c r="GI43" s="14"/>
      <c r="GJ43" s="14"/>
      <c r="GK43" s="14"/>
      <c r="GL43" s="14"/>
      <c r="GM43" s="14"/>
      <c r="GN43" s="14"/>
      <c r="GO43" s="14"/>
      <c r="GP43" s="14"/>
      <c r="GQ43" s="14"/>
      <c r="GR43" s="14"/>
      <c r="GS43" s="14"/>
      <c r="GT43" s="14"/>
      <c r="GU43" s="14"/>
      <c r="GV43" s="14"/>
      <c r="GW43" s="14"/>
      <c r="GX43" s="14"/>
      <c r="GY43" s="14"/>
      <c r="GZ43" s="14"/>
      <c r="HA43" s="14"/>
      <c r="HB43" s="14"/>
      <c r="HC43" s="14"/>
      <c r="HD43" s="14"/>
      <c r="HE43" s="14"/>
      <c r="HF43" s="14"/>
      <c r="HG43" s="14"/>
      <c r="HH43" s="14"/>
      <c r="HI43" s="14"/>
      <c r="HJ43" s="14"/>
      <c r="HK43" s="14"/>
      <c r="HL43" s="14"/>
      <c r="HM43" s="14"/>
      <c r="HN43" s="14"/>
      <c r="HO43" s="14"/>
      <c r="HP43" s="14"/>
      <c r="HQ43" s="14"/>
      <c r="HR43" s="14"/>
      <c r="HS43" s="14"/>
      <c r="HT43" s="14"/>
      <c r="HU43" s="14"/>
      <c r="HV43" s="14"/>
      <c r="HW43" s="14"/>
      <c r="HX43" s="14"/>
      <c r="HY43" s="14"/>
      <c r="HZ43" s="14"/>
      <c r="IA43" s="14"/>
      <c r="IB43" s="14"/>
      <c r="IC43" s="14"/>
      <c r="ID43" s="14"/>
      <c r="IE43" s="14"/>
      <c r="IF43" s="14"/>
      <c r="IG43" s="14"/>
      <c r="IH43" s="14"/>
      <c r="II43" s="14"/>
      <c r="IJ43" s="14"/>
      <c r="IK43" s="14"/>
      <c r="IL43" s="14"/>
      <c r="IM43" s="14"/>
      <c r="IN43" s="14"/>
      <c r="IO43" s="14"/>
      <c r="IP43" s="14"/>
      <c r="IQ43" s="14"/>
      <c r="IR43" s="14"/>
      <c r="IS43" s="14"/>
      <c r="IT43" s="14"/>
      <c r="IU43" s="14"/>
      <c r="IV43" s="14"/>
    </row>
    <row r="44" spans="1:256" ht="15" x14ac:dyDescent="0.2">
      <c r="A44" s="49" t="s">
        <v>11</v>
      </c>
      <c r="B44" s="212" t="s">
        <v>124</v>
      </c>
      <c r="C44" s="218"/>
      <c r="D44" s="218"/>
      <c r="E44" s="218"/>
      <c r="F44" s="218"/>
      <c r="G44" s="218"/>
      <c r="H44" s="218"/>
      <c r="I44" s="218"/>
      <c r="J44" s="218"/>
      <c r="K44" s="130"/>
      <c r="L44" s="219" t="s">
        <v>3</v>
      </c>
      <c r="M44" s="220"/>
      <c r="N44" s="221">
        <f>MIN(N33,N40)</f>
        <v>4970398.67</v>
      </c>
      <c r="O44" s="221"/>
      <c r="P44" s="221"/>
      <c r="Q44" s="50"/>
      <c r="R44" s="12"/>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4"/>
      <c r="DI44" s="14"/>
      <c r="DJ44" s="14"/>
      <c r="DK44" s="14"/>
      <c r="DL44" s="14"/>
      <c r="DM44" s="14"/>
      <c r="DN44" s="14"/>
      <c r="DO44" s="14"/>
      <c r="DP44" s="14"/>
      <c r="DQ44" s="14"/>
      <c r="DR44" s="14"/>
      <c r="DS44" s="14"/>
      <c r="DT44" s="14"/>
      <c r="DU44" s="14"/>
      <c r="DV44" s="14"/>
      <c r="DW44" s="14"/>
      <c r="DX44" s="14"/>
      <c r="DY44" s="14"/>
      <c r="DZ44" s="14"/>
      <c r="EA44" s="14"/>
      <c r="EB44" s="14"/>
      <c r="EC44" s="14"/>
      <c r="ED44" s="14"/>
      <c r="EE44" s="14"/>
      <c r="EF44" s="14"/>
      <c r="EG44" s="14"/>
      <c r="EH44" s="14"/>
      <c r="EI44" s="14"/>
      <c r="EJ44" s="14"/>
      <c r="EK44" s="14"/>
      <c r="EL44" s="14"/>
      <c r="EM44" s="14"/>
      <c r="EN44" s="14"/>
      <c r="EO44" s="14"/>
      <c r="EP44" s="14"/>
      <c r="EQ44" s="14"/>
      <c r="ER44" s="14"/>
      <c r="ES44" s="14"/>
      <c r="ET44" s="14"/>
      <c r="EU44" s="14"/>
      <c r="EV44" s="14"/>
      <c r="EW44" s="14"/>
      <c r="EX44" s="14"/>
      <c r="EY44" s="14"/>
      <c r="EZ44" s="14"/>
      <c r="FA44" s="14"/>
      <c r="FB44" s="14"/>
      <c r="FC44" s="14"/>
      <c r="FD44" s="14"/>
      <c r="FE44" s="14"/>
      <c r="FF44" s="14"/>
      <c r="FG44" s="14"/>
      <c r="FH44" s="14"/>
      <c r="FI44" s="14"/>
      <c r="FJ44" s="14"/>
      <c r="FK44" s="14"/>
      <c r="FL44" s="14"/>
      <c r="FM44" s="14"/>
      <c r="FN44" s="14"/>
      <c r="FO44" s="14"/>
      <c r="FP44" s="14"/>
      <c r="FQ44" s="14"/>
      <c r="FR44" s="14"/>
      <c r="FS44" s="14"/>
      <c r="FT44" s="14"/>
      <c r="FU44" s="14"/>
      <c r="FV44" s="14"/>
      <c r="FW44" s="14"/>
      <c r="FX44" s="14"/>
      <c r="FY44" s="14"/>
      <c r="FZ44" s="14"/>
      <c r="GA44" s="14"/>
      <c r="GB44" s="14"/>
      <c r="GC44" s="14"/>
      <c r="GD44" s="14"/>
      <c r="GE44" s="14"/>
      <c r="GF44" s="14"/>
      <c r="GG44" s="14"/>
      <c r="GH44" s="14"/>
      <c r="GI44" s="14"/>
      <c r="GJ44" s="14"/>
      <c r="GK44" s="14"/>
      <c r="GL44" s="14"/>
      <c r="GM44" s="14"/>
      <c r="GN44" s="14"/>
      <c r="GO44" s="14"/>
      <c r="GP44" s="14"/>
      <c r="GQ44" s="14"/>
      <c r="GR44" s="14"/>
      <c r="GS44" s="14"/>
      <c r="GT44" s="14"/>
      <c r="GU44" s="14"/>
      <c r="GV44" s="14"/>
      <c r="GW44" s="14"/>
      <c r="GX44" s="14"/>
      <c r="GY44" s="14"/>
      <c r="GZ44" s="14"/>
      <c r="HA44" s="14"/>
      <c r="HB44" s="14"/>
      <c r="HC44" s="14"/>
      <c r="HD44" s="14"/>
      <c r="HE44" s="14"/>
      <c r="HF44" s="14"/>
      <c r="HG44" s="14"/>
      <c r="HH44" s="14"/>
      <c r="HI44" s="14"/>
      <c r="HJ44" s="14"/>
      <c r="HK44" s="14"/>
      <c r="HL44" s="14"/>
      <c r="HM44" s="14"/>
      <c r="HN44" s="14"/>
      <c r="HO44" s="14"/>
      <c r="HP44" s="14"/>
      <c r="HQ44" s="14"/>
      <c r="HR44" s="14"/>
      <c r="HS44" s="14"/>
      <c r="HT44" s="14"/>
      <c r="HU44" s="14"/>
      <c r="HV44" s="14"/>
      <c r="HW44" s="14"/>
      <c r="HX44" s="14"/>
      <c r="HY44" s="14"/>
      <c r="HZ44" s="14"/>
      <c r="IA44" s="14"/>
      <c r="IB44" s="14"/>
      <c r="IC44" s="14"/>
      <c r="ID44" s="14"/>
      <c r="IE44" s="14"/>
      <c r="IF44" s="14"/>
      <c r="IG44" s="14"/>
      <c r="IH44" s="14"/>
      <c r="II44" s="14"/>
      <c r="IJ44" s="14"/>
      <c r="IK44" s="14"/>
      <c r="IL44" s="14"/>
      <c r="IM44" s="14"/>
      <c r="IN44" s="14"/>
      <c r="IO44" s="14"/>
      <c r="IP44" s="14"/>
      <c r="IQ44" s="14"/>
      <c r="IR44" s="14"/>
      <c r="IS44" s="14"/>
      <c r="IT44" s="14"/>
      <c r="IU44" s="14"/>
      <c r="IV44" s="14"/>
    </row>
    <row r="45" spans="1:256" ht="13.35" customHeight="1" x14ac:dyDescent="0.2">
      <c r="A45" s="18"/>
      <c r="B45" s="19"/>
      <c r="C45" s="19"/>
      <c r="D45" s="19"/>
      <c r="E45" s="19"/>
      <c r="F45" s="19"/>
      <c r="G45" s="19"/>
      <c r="H45" s="19"/>
      <c r="I45" s="19"/>
      <c r="J45" s="19"/>
      <c r="K45" s="19"/>
      <c r="L45" s="19"/>
      <c r="M45" s="19"/>
      <c r="N45" s="19"/>
      <c r="O45" s="19"/>
      <c r="P45" s="19"/>
      <c r="Q45" s="23"/>
      <c r="R45" s="8"/>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c r="DB45" s="9"/>
      <c r="DC45" s="9"/>
      <c r="DD45" s="9"/>
      <c r="DE45" s="9"/>
      <c r="DF45" s="9"/>
      <c r="DG45" s="9"/>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ht="14.1" customHeight="1" x14ac:dyDescent="0.2">
      <c r="A46" s="18" t="s">
        <v>121</v>
      </c>
      <c r="B46" s="168" t="s">
        <v>122</v>
      </c>
      <c r="C46" s="168"/>
      <c r="D46" s="168"/>
      <c r="E46" s="168"/>
      <c r="F46" s="168"/>
      <c r="G46" s="168"/>
      <c r="H46" s="168"/>
      <c r="I46" s="168"/>
      <c r="J46" s="168"/>
      <c r="K46" s="168"/>
      <c r="L46" s="174" t="s">
        <v>3</v>
      </c>
      <c r="M46" s="185"/>
      <c r="N46" s="147">
        <f>MAX(MIN(N40,(N33-N13)),E7)</f>
        <v>4970398.67</v>
      </c>
      <c r="O46" s="148"/>
      <c r="P46" s="148"/>
      <c r="Q46" s="23"/>
      <c r="R46" s="8"/>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c r="DC46" s="9"/>
      <c r="DD46" s="9"/>
      <c r="DE46" s="9"/>
      <c r="DF46" s="9"/>
      <c r="DG46" s="9"/>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ht="13.35" customHeight="1" x14ac:dyDescent="0.2">
      <c r="A47" s="40"/>
      <c r="B47" s="224"/>
      <c r="C47" s="224"/>
      <c r="D47" s="224"/>
      <c r="E47" s="224"/>
      <c r="F47" s="224"/>
      <c r="G47" s="224"/>
      <c r="H47" s="224"/>
      <c r="I47" s="224"/>
      <c r="J47" s="224"/>
      <c r="K47" s="224"/>
      <c r="L47" s="41"/>
      <c r="M47" s="41"/>
      <c r="N47" s="41"/>
      <c r="O47" s="41"/>
      <c r="P47" s="41"/>
      <c r="Q47" s="42"/>
      <c r="R47" s="8"/>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c r="DC47" s="9"/>
      <c r="DD47" s="9"/>
      <c r="DE47" s="9"/>
      <c r="DF47" s="9"/>
      <c r="DG47" s="9"/>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ht="7.35" customHeight="1" x14ac:dyDescent="0.2">
      <c r="A48" s="19"/>
      <c r="B48" s="19"/>
      <c r="C48" s="19"/>
      <c r="D48" s="19"/>
      <c r="E48" s="25"/>
      <c r="F48" s="25"/>
      <c r="G48" s="25"/>
      <c r="H48" s="25"/>
      <c r="I48" s="25"/>
      <c r="J48" s="25"/>
      <c r="K48" s="25"/>
      <c r="L48" s="25"/>
      <c r="M48" s="25"/>
      <c r="N48" s="59"/>
      <c r="O48" s="59"/>
      <c r="P48" s="59"/>
      <c r="Q48" s="19"/>
      <c r="R48" s="8"/>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c r="DC48" s="9"/>
      <c r="DD48" s="9"/>
      <c r="DE48" s="9"/>
      <c r="DF48" s="9"/>
      <c r="DG48" s="9"/>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ht="15" x14ac:dyDescent="0.2">
      <c r="A49" s="138" t="s">
        <v>30</v>
      </c>
      <c r="B49" s="212" t="s">
        <v>102</v>
      </c>
      <c r="C49" s="212"/>
      <c r="D49" s="212"/>
      <c r="E49" s="212"/>
      <c r="F49" s="212"/>
      <c r="G49" s="212"/>
      <c r="H49" s="212"/>
      <c r="I49" s="212"/>
      <c r="J49" s="212"/>
      <c r="K49" s="212"/>
      <c r="L49" s="212"/>
      <c r="M49" s="212"/>
      <c r="N49" s="57"/>
      <c r="O49" s="57"/>
      <c r="P49" s="57"/>
      <c r="Q49" s="60"/>
      <c r="R49" s="12"/>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4"/>
      <c r="DI49" s="14"/>
      <c r="DJ49" s="14"/>
      <c r="DK49" s="14"/>
      <c r="DL49" s="14"/>
      <c r="DM49" s="14"/>
      <c r="DN49" s="14"/>
      <c r="DO49" s="14"/>
      <c r="DP49" s="14"/>
      <c r="DQ49" s="14"/>
      <c r="DR49" s="14"/>
      <c r="DS49" s="14"/>
      <c r="DT49" s="14"/>
      <c r="DU49" s="14"/>
      <c r="DV49" s="14"/>
      <c r="DW49" s="14"/>
      <c r="DX49" s="14"/>
      <c r="DY49" s="14"/>
      <c r="DZ49" s="14"/>
      <c r="EA49" s="14"/>
      <c r="EB49" s="14"/>
      <c r="EC49" s="14"/>
      <c r="ED49" s="14"/>
      <c r="EE49" s="14"/>
      <c r="EF49" s="14"/>
      <c r="EG49" s="14"/>
      <c r="EH49" s="14"/>
      <c r="EI49" s="14"/>
      <c r="EJ49" s="14"/>
      <c r="EK49" s="14"/>
      <c r="EL49" s="14"/>
      <c r="EM49" s="14"/>
      <c r="EN49" s="14"/>
      <c r="EO49" s="14"/>
      <c r="EP49" s="14"/>
      <c r="EQ49" s="14"/>
      <c r="ER49" s="14"/>
      <c r="ES49" s="14"/>
      <c r="ET49" s="14"/>
      <c r="EU49" s="14"/>
      <c r="EV49" s="14"/>
      <c r="EW49" s="14"/>
      <c r="EX49" s="14"/>
      <c r="EY49" s="14"/>
      <c r="EZ49" s="14"/>
      <c r="FA49" s="14"/>
      <c r="FB49" s="14"/>
      <c r="FC49" s="14"/>
      <c r="FD49" s="14"/>
      <c r="FE49" s="14"/>
      <c r="FF49" s="14"/>
      <c r="FG49" s="14"/>
      <c r="FH49" s="14"/>
      <c r="FI49" s="14"/>
      <c r="FJ49" s="14"/>
      <c r="FK49" s="14"/>
      <c r="FL49" s="14"/>
      <c r="FM49" s="14"/>
      <c r="FN49" s="14"/>
      <c r="FO49" s="14"/>
      <c r="FP49" s="14"/>
      <c r="FQ49" s="14"/>
      <c r="FR49" s="14"/>
      <c r="FS49" s="14"/>
      <c r="FT49" s="14"/>
      <c r="FU49" s="14"/>
      <c r="FV49" s="14"/>
      <c r="FW49" s="14"/>
      <c r="FX49" s="14"/>
      <c r="FY49" s="14"/>
      <c r="FZ49" s="14"/>
      <c r="GA49" s="14"/>
      <c r="GB49" s="14"/>
      <c r="GC49" s="14"/>
      <c r="GD49" s="14"/>
      <c r="GE49" s="14"/>
      <c r="GF49" s="14"/>
      <c r="GG49" s="14"/>
      <c r="GH49" s="14"/>
      <c r="GI49" s="14"/>
      <c r="GJ49" s="14"/>
      <c r="GK49" s="14"/>
      <c r="GL49" s="14"/>
      <c r="GM49" s="14"/>
      <c r="GN49" s="14"/>
      <c r="GO49" s="14"/>
      <c r="GP49" s="14"/>
      <c r="GQ49" s="14"/>
      <c r="GR49" s="14"/>
      <c r="GS49" s="14"/>
      <c r="GT49" s="14"/>
      <c r="GU49" s="14"/>
      <c r="GV49" s="14"/>
      <c r="GW49" s="14"/>
      <c r="GX49" s="14"/>
      <c r="GY49" s="14"/>
      <c r="GZ49" s="14"/>
      <c r="HA49" s="14"/>
      <c r="HB49" s="14"/>
      <c r="HC49" s="14"/>
      <c r="HD49" s="14"/>
      <c r="HE49" s="14"/>
      <c r="HF49" s="14"/>
      <c r="HG49" s="14"/>
      <c r="HH49" s="14"/>
      <c r="HI49" s="14"/>
      <c r="HJ49" s="14"/>
      <c r="HK49" s="14"/>
      <c r="HL49" s="14"/>
      <c r="HM49" s="14"/>
      <c r="HN49" s="14"/>
      <c r="HO49" s="14"/>
      <c r="HP49" s="14"/>
      <c r="HQ49" s="14"/>
      <c r="HR49" s="14"/>
      <c r="HS49" s="14"/>
      <c r="HT49" s="14"/>
      <c r="HU49" s="14"/>
      <c r="HV49" s="14"/>
      <c r="HW49" s="14"/>
      <c r="HX49" s="14"/>
      <c r="HY49" s="14"/>
      <c r="HZ49" s="14"/>
      <c r="IA49" s="14"/>
      <c r="IB49" s="14"/>
      <c r="IC49" s="14"/>
      <c r="ID49" s="14"/>
      <c r="IE49" s="14"/>
      <c r="IF49" s="14"/>
      <c r="IG49" s="14"/>
      <c r="IH49" s="14"/>
      <c r="II49" s="14"/>
      <c r="IJ49" s="14"/>
      <c r="IK49" s="14"/>
      <c r="IL49" s="14"/>
      <c r="IM49" s="14"/>
      <c r="IN49" s="14"/>
      <c r="IO49" s="14"/>
      <c r="IP49" s="14"/>
      <c r="IQ49" s="14"/>
      <c r="IR49" s="14"/>
      <c r="IS49" s="14"/>
      <c r="IT49" s="14"/>
      <c r="IU49" s="14"/>
      <c r="IV49" s="14"/>
    </row>
    <row r="50" spans="1:256" ht="15" x14ac:dyDescent="0.2">
      <c r="A50" s="18"/>
      <c r="B50" s="199" t="s">
        <v>101</v>
      </c>
      <c r="C50" s="199"/>
      <c r="D50" s="199"/>
      <c r="E50" s="199"/>
      <c r="F50" s="199"/>
      <c r="G50" s="199"/>
      <c r="H50" s="199"/>
      <c r="I50" s="199"/>
      <c r="J50" s="199"/>
      <c r="K50" s="199"/>
      <c r="L50" s="199"/>
      <c r="M50" s="36"/>
      <c r="N50" s="61"/>
      <c r="O50" s="61"/>
      <c r="P50" s="61"/>
      <c r="Q50" s="23"/>
      <c r="R50" s="12"/>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4"/>
      <c r="DI50" s="14"/>
      <c r="DJ50" s="14"/>
      <c r="DK50" s="14"/>
      <c r="DL50" s="14"/>
      <c r="DM50" s="14"/>
      <c r="DN50" s="14"/>
      <c r="DO50" s="14"/>
      <c r="DP50" s="14"/>
      <c r="DQ50" s="14"/>
      <c r="DR50" s="14"/>
      <c r="DS50" s="14"/>
      <c r="DT50" s="14"/>
      <c r="DU50" s="14"/>
      <c r="DV50" s="14"/>
      <c r="DW50" s="14"/>
      <c r="DX50" s="14"/>
      <c r="DY50" s="14"/>
      <c r="DZ50" s="14"/>
      <c r="EA50" s="14"/>
      <c r="EB50" s="14"/>
      <c r="EC50" s="14"/>
      <c r="ED50" s="14"/>
      <c r="EE50" s="14"/>
      <c r="EF50" s="14"/>
      <c r="EG50" s="14"/>
      <c r="EH50" s="14"/>
      <c r="EI50" s="14"/>
      <c r="EJ50" s="14"/>
      <c r="EK50" s="14"/>
      <c r="EL50" s="14"/>
      <c r="EM50" s="14"/>
      <c r="EN50" s="14"/>
      <c r="EO50" s="14"/>
      <c r="EP50" s="14"/>
      <c r="EQ50" s="14"/>
      <c r="ER50" s="14"/>
      <c r="ES50" s="14"/>
      <c r="ET50" s="14"/>
      <c r="EU50" s="14"/>
      <c r="EV50" s="14"/>
      <c r="EW50" s="14"/>
      <c r="EX50" s="14"/>
      <c r="EY50" s="14"/>
      <c r="EZ50" s="14"/>
      <c r="FA50" s="14"/>
      <c r="FB50" s="14"/>
      <c r="FC50" s="14"/>
      <c r="FD50" s="14"/>
      <c r="FE50" s="14"/>
      <c r="FF50" s="14"/>
      <c r="FG50" s="14"/>
      <c r="FH50" s="14"/>
      <c r="FI50" s="14"/>
      <c r="FJ50" s="14"/>
      <c r="FK50" s="14"/>
      <c r="FL50" s="14"/>
      <c r="FM50" s="14"/>
      <c r="FN50" s="14"/>
      <c r="FO50" s="14"/>
      <c r="FP50" s="14"/>
      <c r="FQ50" s="14"/>
      <c r="FR50" s="14"/>
      <c r="FS50" s="14"/>
      <c r="FT50" s="14"/>
      <c r="FU50" s="14"/>
      <c r="FV50" s="14"/>
      <c r="FW50" s="14"/>
      <c r="FX50" s="14"/>
      <c r="FY50" s="14"/>
      <c r="FZ50" s="14"/>
      <c r="GA50" s="14"/>
      <c r="GB50" s="14"/>
      <c r="GC50" s="14"/>
      <c r="GD50" s="14"/>
      <c r="GE50" s="14"/>
      <c r="GF50" s="14"/>
      <c r="GG50" s="14"/>
      <c r="GH50" s="14"/>
      <c r="GI50" s="14"/>
      <c r="GJ50" s="14"/>
      <c r="GK50" s="14"/>
      <c r="GL50" s="14"/>
      <c r="GM50" s="14"/>
      <c r="GN50" s="14"/>
      <c r="GO50" s="14"/>
      <c r="GP50" s="14"/>
      <c r="GQ50" s="14"/>
      <c r="GR50" s="14"/>
      <c r="GS50" s="14"/>
      <c r="GT50" s="14"/>
      <c r="GU50" s="14"/>
      <c r="GV50" s="14"/>
      <c r="GW50" s="14"/>
      <c r="GX50" s="14"/>
      <c r="GY50" s="14"/>
      <c r="GZ50" s="14"/>
      <c r="HA50" s="14"/>
      <c r="HB50" s="14"/>
      <c r="HC50" s="14"/>
      <c r="HD50" s="14"/>
      <c r="HE50" s="14"/>
      <c r="HF50" s="14"/>
      <c r="HG50" s="14"/>
      <c r="HH50" s="14"/>
      <c r="HI50" s="14"/>
      <c r="HJ50" s="14"/>
      <c r="HK50" s="14"/>
      <c r="HL50" s="14"/>
      <c r="HM50" s="14"/>
      <c r="HN50" s="14"/>
      <c r="HO50" s="14"/>
      <c r="HP50" s="14"/>
      <c r="HQ50" s="14"/>
      <c r="HR50" s="14"/>
      <c r="HS50" s="14"/>
      <c r="HT50" s="14"/>
      <c r="HU50" s="14"/>
      <c r="HV50" s="14"/>
      <c r="HW50" s="14"/>
      <c r="HX50" s="14"/>
      <c r="HY50" s="14"/>
      <c r="HZ50" s="14"/>
      <c r="IA50" s="14"/>
      <c r="IB50" s="14"/>
      <c r="IC50" s="14"/>
      <c r="ID50" s="14"/>
      <c r="IE50" s="14"/>
      <c r="IF50" s="14"/>
      <c r="IG50" s="14"/>
      <c r="IH50" s="14"/>
      <c r="II50" s="14"/>
      <c r="IJ50" s="14"/>
      <c r="IK50" s="14"/>
      <c r="IL50" s="14"/>
      <c r="IM50" s="14"/>
      <c r="IN50" s="14"/>
      <c r="IO50" s="14"/>
      <c r="IP50" s="14"/>
      <c r="IQ50" s="14"/>
      <c r="IR50" s="14"/>
      <c r="IS50" s="14"/>
      <c r="IT50" s="14"/>
      <c r="IU50" s="14"/>
      <c r="IV50" s="14"/>
    </row>
    <row r="51" spans="1:256" ht="15" x14ac:dyDescent="0.2">
      <c r="A51" s="18"/>
      <c r="B51" s="199" t="s">
        <v>36</v>
      </c>
      <c r="C51" s="199"/>
      <c r="D51" s="199"/>
      <c r="E51" s="199"/>
      <c r="F51" s="199"/>
      <c r="G51" s="199"/>
      <c r="H51" s="199"/>
      <c r="I51" s="199"/>
      <c r="J51" s="199"/>
      <c r="K51" s="199"/>
      <c r="L51" s="199"/>
      <c r="M51" s="36"/>
      <c r="N51" s="225">
        <v>3891645078</v>
      </c>
      <c r="O51" s="225"/>
      <c r="P51" s="225"/>
      <c r="Q51" s="23"/>
      <c r="R51" s="12"/>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4"/>
      <c r="DI51" s="14"/>
      <c r="DJ51" s="14"/>
      <c r="DK51" s="14"/>
      <c r="DL51" s="14"/>
      <c r="DM51" s="14"/>
      <c r="DN51" s="14"/>
      <c r="DO51" s="14"/>
      <c r="DP51" s="14"/>
      <c r="DQ51" s="14"/>
      <c r="DR51" s="14"/>
      <c r="DS51" s="14"/>
      <c r="DT51" s="14"/>
      <c r="DU51" s="14"/>
      <c r="DV51" s="14"/>
      <c r="DW51" s="14"/>
      <c r="DX51" s="14"/>
      <c r="DY51" s="14"/>
      <c r="DZ51" s="14"/>
      <c r="EA51" s="14"/>
      <c r="EB51" s="14"/>
      <c r="EC51" s="14"/>
      <c r="ED51" s="14"/>
      <c r="EE51" s="14"/>
      <c r="EF51" s="14"/>
      <c r="EG51" s="14"/>
      <c r="EH51" s="14"/>
      <c r="EI51" s="14"/>
      <c r="EJ51" s="14"/>
      <c r="EK51" s="14"/>
      <c r="EL51" s="14"/>
      <c r="EM51" s="14"/>
      <c r="EN51" s="14"/>
      <c r="EO51" s="14"/>
      <c r="EP51" s="14"/>
      <c r="EQ51" s="14"/>
      <c r="ER51" s="14"/>
      <c r="ES51" s="14"/>
      <c r="ET51" s="14"/>
      <c r="EU51" s="14"/>
      <c r="EV51" s="14"/>
      <c r="EW51" s="14"/>
      <c r="EX51" s="14"/>
      <c r="EY51" s="14"/>
      <c r="EZ51" s="14"/>
      <c r="FA51" s="14"/>
      <c r="FB51" s="14"/>
      <c r="FC51" s="14"/>
      <c r="FD51" s="14"/>
      <c r="FE51" s="14"/>
      <c r="FF51" s="14"/>
      <c r="FG51" s="14"/>
      <c r="FH51" s="14"/>
      <c r="FI51" s="14"/>
      <c r="FJ51" s="14"/>
      <c r="FK51" s="14"/>
      <c r="FL51" s="14"/>
      <c r="FM51" s="14"/>
      <c r="FN51" s="14"/>
      <c r="FO51" s="14"/>
      <c r="FP51" s="14"/>
      <c r="FQ51" s="14"/>
      <c r="FR51" s="14"/>
      <c r="FS51" s="14"/>
      <c r="FT51" s="14"/>
      <c r="FU51" s="14"/>
      <c r="FV51" s="14"/>
      <c r="FW51" s="14"/>
      <c r="FX51" s="14"/>
      <c r="FY51" s="14"/>
      <c r="FZ51" s="14"/>
      <c r="GA51" s="14"/>
      <c r="GB51" s="14"/>
      <c r="GC51" s="14"/>
      <c r="GD51" s="14"/>
      <c r="GE51" s="14"/>
      <c r="GF51" s="14"/>
      <c r="GG51" s="14"/>
      <c r="GH51" s="14"/>
      <c r="GI51" s="14"/>
      <c r="GJ51" s="14"/>
      <c r="GK51" s="14"/>
      <c r="GL51" s="14"/>
      <c r="GM51" s="14"/>
      <c r="GN51" s="14"/>
      <c r="GO51" s="14"/>
      <c r="GP51" s="14"/>
      <c r="GQ51" s="14"/>
      <c r="GR51" s="14"/>
      <c r="GS51" s="14"/>
      <c r="GT51" s="14"/>
      <c r="GU51" s="14"/>
      <c r="GV51" s="14"/>
      <c r="GW51" s="14"/>
      <c r="GX51" s="14"/>
      <c r="GY51" s="14"/>
      <c r="GZ51" s="14"/>
      <c r="HA51" s="14"/>
      <c r="HB51" s="14"/>
      <c r="HC51" s="14"/>
      <c r="HD51" s="14"/>
      <c r="HE51" s="14"/>
      <c r="HF51" s="14"/>
      <c r="HG51" s="14"/>
      <c r="HH51" s="14"/>
      <c r="HI51" s="14"/>
      <c r="HJ51" s="14"/>
      <c r="HK51" s="14"/>
      <c r="HL51" s="14"/>
      <c r="HM51" s="14"/>
      <c r="HN51" s="14"/>
      <c r="HO51" s="14"/>
      <c r="HP51" s="14"/>
      <c r="HQ51" s="14"/>
      <c r="HR51" s="14"/>
      <c r="HS51" s="14"/>
      <c r="HT51" s="14"/>
      <c r="HU51" s="14"/>
      <c r="HV51" s="14"/>
      <c r="HW51" s="14"/>
      <c r="HX51" s="14"/>
      <c r="HY51" s="14"/>
      <c r="HZ51" s="14"/>
      <c r="IA51" s="14"/>
      <c r="IB51" s="14"/>
      <c r="IC51" s="14"/>
      <c r="ID51" s="14"/>
      <c r="IE51" s="14"/>
      <c r="IF51" s="14"/>
      <c r="IG51" s="14"/>
      <c r="IH51" s="14"/>
      <c r="II51" s="14"/>
      <c r="IJ51" s="14"/>
      <c r="IK51" s="14"/>
      <c r="IL51" s="14"/>
      <c r="IM51" s="14"/>
      <c r="IN51" s="14"/>
      <c r="IO51" s="14"/>
      <c r="IP51" s="14"/>
      <c r="IQ51" s="14"/>
      <c r="IR51" s="14"/>
      <c r="IS51" s="14"/>
      <c r="IT51" s="14"/>
      <c r="IU51" s="14"/>
      <c r="IV51" s="14"/>
    </row>
    <row r="52" spans="1:256" ht="15" x14ac:dyDescent="0.2">
      <c r="A52" s="18"/>
      <c r="B52" s="199" t="s">
        <v>69</v>
      </c>
      <c r="C52" s="199"/>
      <c r="D52" s="199"/>
      <c r="E52" s="199"/>
      <c r="F52" s="199"/>
      <c r="G52" s="199"/>
      <c r="H52" s="199"/>
      <c r="I52" s="199"/>
      <c r="J52" s="199"/>
      <c r="K52" s="199"/>
      <c r="L52" s="199"/>
      <c r="M52" s="36"/>
      <c r="N52" s="61"/>
      <c r="O52" s="61"/>
      <c r="P52" s="61"/>
      <c r="Q52" s="23"/>
      <c r="R52" s="12"/>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4"/>
      <c r="DI52" s="14"/>
      <c r="DJ52" s="14"/>
      <c r="DK52" s="14"/>
      <c r="DL52" s="14"/>
      <c r="DM52" s="14"/>
      <c r="DN52" s="14"/>
      <c r="DO52" s="14"/>
      <c r="DP52" s="14"/>
      <c r="DQ52" s="14"/>
      <c r="DR52" s="14"/>
      <c r="DS52" s="14"/>
      <c r="DT52" s="14"/>
      <c r="DU52" s="14"/>
      <c r="DV52" s="14"/>
      <c r="DW52" s="14"/>
      <c r="DX52" s="14"/>
      <c r="DY52" s="14"/>
      <c r="DZ52" s="14"/>
      <c r="EA52" s="14"/>
      <c r="EB52" s="14"/>
      <c r="EC52" s="14"/>
      <c r="ED52" s="14"/>
      <c r="EE52" s="14"/>
      <c r="EF52" s="14"/>
      <c r="EG52" s="14"/>
      <c r="EH52" s="14"/>
      <c r="EI52" s="14"/>
      <c r="EJ52" s="14"/>
      <c r="EK52" s="14"/>
      <c r="EL52" s="14"/>
      <c r="EM52" s="14"/>
      <c r="EN52" s="14"/>
      <c r="EO52" s="14"/>
      <c r="EP52" s="14"/>
      <c r="EQ52" s="14"/>
      <c r="ER52" s="14"/>
      <c r="ES52" s="14"/>
      <c r="ET52" s="14"/>
      <c r="EU52" s="14"/>
      <c r="EV52" s="14"/>
      <c r="EW52" s="14"/>
      <c r="EX52" s="14"/>
      <c r="EY52" s="14"/>
      <c r="EZ52" s="14"/>
      <c r="FA52" s="14"/>
      <c r="FB52" s="14"/>
      <c r="FC52" s="14"/>
      <c r="FD52" s="14"/>
      <c r="FE52" s="14"/>
      <c r="FF52" s="14"/>
      <c r="FG52" s="14"/>
      <c r="FH52" s="14"/>
      <c r="FI52" s="14"/>
      <c r="FJ52" s="14"/>
      <c r="FK52" s="14"/>
      <c r="FL52" s="14"/>
      <c r="FM52" s="14"/>
      <c r="FN52" s="14"/>
      <c r="FO52" s="14"/>
      <c r="FP52" s="14"/>
      <c r="FQ52" s="14"/>
      <c r="FR52" s="14"/>
      <c r="FS52" s="14"/>
      <c r="FT52" s="14"/>
      <c r="FU52" s="14"/>
      <c r="FV52" s="14"/>
      <c r="FW52" s="14"/>
      <c r="FX52" s="14"/>
      <c r="FY52" s="14"/>
      <c r="FZ52" s="14"/>
      <c r="GA52" s="14"/>
      <c r="GB52" s="14"/>
      <c r="GC52" s="14"/>
      <c r="GD52" s="14"/>
      <c r="GE52" s="14"/>
      <c r="GF52" s="14"/>
      <c r="GG52" s="14"/>
      <c r="GH52" s="14"/>
      <c r="GI52" s="14"/>
      <c r="GJ52" s="14"/>
      <c r="GK52" s="14"/>
      <c r="GL52" s="14"/>
      <c r="GM52" s="14"/>
      <c r="GN52" s="14"/>
      <c r="GO52" s="14"/>
      <c r="GP52" s="14"/>
      <c r="GQ52" s="14"/>
      <c r="GR52" s="14"/>
      <c r="GS52" s="14"/>
      <c r="GT52" s="14"/>
      <c r="GU52" s="14"/>
      <c r="GV52" s="14"/>
      <c r="GW52" s="14"/>
      <c r="GX52" s="14"/>
      <c r="GY52" s="14"/>
      <c r="GZ52" s="14"/>
      <c r="HA52" s="14"/>
      <c r="HB52" s="14"/>
      <c r="HC52" s="14"/>
      <c r="HD52" s="14"/>
      <c r="HE52" s="14"/>
      <c r="HF52" s="14"/>
      <c r="HG52" s="14"/>
      <c r="HH52" s="14"/>
      <c r="HI52" s="14"/>
      <c r="HJ52" s="14"/>
      <c r="HK52" s="14"/>
      <c r="HL52" s="14"/>
      <c r="HM52" s="14"/>
      <c r="HN52" s="14"/>
      <c r="HO52" s="14"/>
      <c r="HP52" s="14"/>
      <c r="HQ52" s="14"/>
      <c r="HR52" s="14"/>
      <c r="HS52" s="14"/>
      <c r="HT52" s="14"/>
      <c r="HU52" s="14"/>
      <c r="HV52" s="14"/>
      <c r="HW52" s="14"/>
      <c r="HX52" s="14"/>
      <c r="HY52" s="14"/>
      <c r="HZ52" s="14"/>
      <c r="IA52" s="14"/>
      <c r="IB52" s="14"/>
      <c r="IC52" s="14"/>
      <c r="ID52" s="14"/>
      <c r="IE52" s="14"/>
      <c r="IF52" s="14"/>
      <c r="IG52" s="14"/>
      <c r="IH52" s="14"/>
      <c r="II52" s="14"/>
      <c r="IJ52" s="14"/>
      <c r="IK52" s="14"/>
      <c r="IL52" s="14"/>
      <c r="IM52" s="14"/>
      <c r="IN52" s="14"/>
      <c r="IO52" s="14"/>
      <c r="IP52" s="14"/>
      <c r="IQ52" s="14"/>
      <c r="IR52" s="14"/>
      <c r="IS52" s="14"/>
      <c r="IT52" s="14"/>
      <c r="IU52" s="14"/>
      <c r="IV52" s="14"/>
    </row>
    <row r="53" spans="1:256" ht="15" x14ac:dyDescent="0.2">
      <c r="A53" s="18"/>
      <c r="B53" s="199" t="s">
        <v>70</v>
      </c>
      <c r="C53" s="199"/>
      <c r="D53" s="199"/>
      <c r="E53" s="199"/>
      <c r="F53" s="199"/>
      <c r="G53" s="199"/>
      <c r="H53" s="199"/>
      <c r="I53" s="199"/>
      <c r="J53" s="199"/>
      <c r="K53" s="199"/>
      <c r="L53" s="199"/>
      <c r="M53" s="36"/>
      <c r="N53" s="207"/>
      <c r="O53" s="207"/>
      <c r="P53" s="207"/>
      <c r="Q53" s="23"/>
      <c r="R53" s="12"/>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4"/>
      <c r="DI53" s="14"/>
      <c r="DJ53" s="14"/>
      <c r="DK53" s="14"/>
      <c r="DL53" s="14"/>
      <c r="DM53" s="14"/>
      <c r="DN53" s="14"/>
      <c r="DO53" s="14"/>
      <c r="DP53" s="14"/>
      <c r="DQ53" s="14"/>
      <c r="DR53" s="14"/>
      <c r="DS53" s="14"/>
      <c r="DT53" s="14"/>
      <c r="DU53" s="14"/>
      <c r="DV53" s="14"/>
      <c r="DW53" s="14"/>
      <c r="DX53" s="14"/>
      <c r="DY53" s="14"/>
      <c r="DZ53" s="14"/>
      <c r="EA53" s="14"/>
      <c r="EB53" s="14"/>
      <c r="EC53" s="14"/>
      <c r="ED53" s="14"/>
      <c r="EE53" s="14"/>
      <c r="EF53" s="14"/>
      <c r="EG53" s="14"/>
      <c r="EH53" s="14"/>
      <c r="EI53" s="14"/>
      <c r="EJ53" s="14"/>
      <c r="EK53" s="14"/>
      <c r="EL53" s="14"/>
      <c r="EM53" s="14"/>
      <c r="EN53" s="14"/>
      <c r="EO53" s="14"/>
      <c r="EP53" s="14"/>
      <c r="EQ53" s="14"/>
      <c r="ER53" s="14"/>
      <c r="ES53" s="14"/>
      <c r="ET53" s="14"/>
      <c r="EU53" s="14"/>
      <c r="EV53" s="14"/>
      <c r="EW53" s="14"/>
      <c r="EX53" s="14"/>
      <c r="EY53" s="14"/>
      <c r="EZ53" s="14"/>
      <c r="FA53" s="14"/>
      <c r="FB53" s="14"/>
      <c r="FC53" s="14"/>
      <c r="FD53" s="14"/>
      <c r="FE53" s="14"/>
      <c r="FF53" s="14"/>
      <c r="FG53" s="14"/>
      <c r="FH53" s="14"/>
      <c r="FI53" s="14"/>
      <c r="FJ53" s="14"/>
      <c r="FK53" s="14"/>
      <c r="FL53" s="14"/>
      <c r="FM53" s="14"/>
      <c r="FN53" s="14"/>
      <c r="FO53" s="14"/>
      <c r="FP53" s="14"/>
      <c r="FQ53" s="14"/>
      <c r="FR53" s="14"/>
      <c r="FS53" s="14"/>
      <c r="FT53" s="14"/>
      <c r="FU53" s="14"/>
      <c r="FV53" s="14"/>
      <c r="FW53" s="14"/>
      <c r="FX53" s="14"/>
      <c r="FY53" s="14"/>
      <c r="FZ53" s="14"/>
      <c r="GA53" s="14"/>
      <c r="GB53" s="14"/>
      <c r="GC53" s="14"/>
      <c r="GD53" s="14"/>
      <c r="GE53" s="14"/>
      <c r="GF53" s="14"/>
      <c r="GG53" s="14"/>
      <c r="GH53" s="14"/>
      <c r="GI53" s="14"/>
      <c r="GJ53" s="14"/>
      <c r="GK53" s="14"/>
      <c r="GL53" s="14"/>
      <c r="GM53" s="14"/>
      <c r="GN53" s="14"/>
      <c r="GO53" s="14"/>
      <c r="GP53" s="14"/>
      <c r="GQ53" s="14"/>
      <c r="GR53" s="14"/>
      <c r="GS53" s="14"/>
      <c r="GT53" s="14"/>
      <c r="GU53" s="14"/>
      <c r="GV53" s="14"/>
      <c r="GW53" s="14"/>
      <c r="GX53" s="14"/>
      <c r="GY53" s="14"/>
      <c r="GZ53" s="14"/>
      <c r="HA53" s="14"/>
      <c r="HB53" s="14"/>
      <c r="HC53" s="14"/>
      <c r="HD53" s="14"/>
      <c r="HE53" s="14"/>
      <c r="HF53" s="14"/>
      <c r="HG53" s="14"/>
      <c r="HH53" s="14"/>
      <c r="HI53" s="14"/>
      <c r="HJ53" s="14"/>
      <c r="HK53" s="14"/>
      <c r="HL53" s="14"/>
      <c r="HM53" s="14"/>
      <c r="HN53" s="14"/>
      <c r="HO53" s="14"/>
      <c r="HP53" s="14"/>
      <c r="HQ53" s="14"/>
      <c r="HR53" s="14"/>
      <c r="HS53" s="14"/>
      <c r="HT53" s="14"/>
      <c r="HU53" s="14"/>
      <c r="HV53" s="14"/>
      <c r="HW53" s="14"/>
      <c r="HX53" s="14"/>
      <c r="HY53" s="14"/>
      <c r="HZ53" s="14"/>
      <c r="IA53" s="14"/>
      <c r="IB53" s="14"/>
      <c r="IC53" s="14"/>
      <c r="ID53" s="14"/>
      <c r="IE53" s="14"/>
      <c r="IF53" s="14"/>
      <c r="IG53" s="14"/>
      <c r="IH53" s="14"/>
      <c r="II53" s="14"/>
      <c r="IJ53" s="14"/>
      <c r="IK53" s="14"/>
      <c r="IL53" s="14"/>
      <c r="IM53" s="14"/>
      <c r="IN53" s="14"/>
      <c r="IO53" s="14"/>
      <c r="IP53" s="14"/>
      <c r="IQ53" s="14"/>
      <c r="IR53" s="14"/>
      <c r="IS53" s="14"/>
      <c r="IT53" s="14"/>
      <c r="IU53" s="14"/>
      <c r="IV53" s="14"/>
    </row>
    <row r="54" spans="1:256" ht="15" x14ac:dyDescent="0.2">
      <c r="A54" s="18"/>
      <c r="B54" s="199" t="s">
        <v>38</v>
      </c>
      <c r="C54" s="199"/>
      <c r="D54" s="199"/>
      <c r="E54" s="199"/>
      <c r="F54" s="199"/>
      <c r="G54" s="199"/>
      <c r="H54" s="199"/>
      <c r="I54" s="199"/>
      <c r="J54" s="199"/>
      <c r="K54" s="36"/>
      <c r="L54" s="36"/>
      <c r="M54" s="36"/>
      <c r="N54" s="171"/>
      <c r="O54" s="171"/>
      <c r="P54" s="171"/>
      <c r="Q54" s="23"/>
      <c r="R54" s="12"/>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4"/>
      <c r="DI54" s="14"/>
      <c r="DJ54" s="14"/>
      <c r="DK54" s="14"/>
      <c r="DL54" s="14"/>
      <c r="DM54" s="14"/>
      <c r="DN54" s="14"/>
      <c r="DO54" s="14"/>
      <c r="DP54" s="14"/>
      <c r="DQ54" s="14"/>
      <c r="DR54" s="14"/>
      <c r="DS54" s="14"/>
      <c r="DT54" s="14"/>
      <c r="DU54" s="14"/>
      <c r="DV54" s="14"/>
      <c r="DW54" s="14"/>
      <c r="DX54" s="14"/>
      <c r="DY54" s="14"/>
      <c r="DZ54" s="14"/>
      <c r="EA54" s="14"/>
      <c r="EB54" s="14"/>
      <c r="EC54" s="14"/>
      <c r="ED54" s="14"/>
      <c r="EE54" s="14"/>
      <c r="EF54" s="14"/>
      <c r="EG54" s="14"/>
      <c r="EH54" s="14"/>
      <c r="EI54" s="14"/>
      <c r="EJ54" s="14"/>
      <c r="EK54" s="14"/>
      <c r="EL54" s="14"/>
      <c r="EM54" s="14"/>
      <c r="EN54" s="14"/>
      <c r="EO54" s="14"/>
      <c r="EP54" s="14"/>
      <c r="EQ54" s="14"/>
      <c r="ER54" s="14"/>
      <c r="ES54" s="14"/>
      <c r="ET54" s="14"/>
      <c r="EU54" s="14"/>
      <c r="EV54" s="14"/>
      <c r="EW54" s="14"/>
      <c r="EX54" s="14"/>
      <c r="EY54" s="14"/>
      <c r="EZ54" s="14"/>
      <c r="FA54" s="14"/>
      <c r="FB54" s="14"/>
      <c r="FC54" s="14"/>
      <c r="FD54" s="14"/>
      <c r="FE54" s="14"/>
      <c r="FF54" s="14"/>
      <c r="FG54" s="14"/>
      <c r="FH54" s="14"/>
      <c r="FI54" s="14"/>
      <c r="FJ54" s="14"/>
      <c r="FK54" s="14"/>
      <c r="FL54" s="14"/>
      <c r="FM54" s="14"/>
      <c r="FN54" s="14"/>
      <c r="FO54" s="14"/>
      <c r="FP54" s="14"/>
      <c r="FQ54" s="14"/>
      <c r="FR54" s="14"/>
      <c r="FS54" s="14"/>
      <c r="FT54" s="14"/>
      <c r="FU54" s="14"/>
      <c r="FV54" s="14"/>
      <c r="FW54" s="14"/>
      <c r="FX54" s="14"/>
      <c r="FY54" s="14"/>
      <c r="FZ54" s="14"/>
      <c r="GA54" s="14"/>
      <c r="GB54" s="14"/>
      <c r="GC54" s="14"/>
      <c r="GD54" s="14"/>
      <c r="GE54" s="14"/>
      <c r="GF54" s="14"/>
      <c r="GG54" s="14"/>
      <c r="GH54" s="14"/>
      <c r="GI54" s="14"/>
      <c r="GJ54" s="14"/>
      <c r="GK54" s="14"/>
      <c r="GL54" s="14"/>
      <c r="GM54" s="14"/>
      <c r="GN54" s="14"/>
      <c r="GO54" s="14"/>
      <c r="GP54" s="14"/>
      <c r="GQ54" s="14"/>
      <c r="GR54" s="14"/>
      <c r="GS54" s="14"/>
      <c r="GT54" s="14"/>
      <c r="GU54" s="14"/>
      <c r="GV54" s="14"/>
      <c r="GW54" s="14"/>
      <c r="GX54" s="14"/>
      <c r="GY54" s="14"/>
      <c r="GZ54" s="14"/>
      <c r="HA54" s="14"/>
      <c r="HB54" s="14"/>
      <c r="HC54" s="14"/>
      <c r="HD54" s="14"/>
      <c r="HE54" s="14"/>
      <c r="HF54" s="14"/>
      <c r="HG54" s="14"/>
      <c r="HH54" s="14"/>
      <c r="HI54" s="14"/>
      <c r="HJ54" s="14"/>
      <c r="HK54" s="14"/>
      <c r="HL54" s="14"/>
      <c r="HM54" s="14"/>
      <c r="HN54" s="14"/>
      <c r="HO54" s="14"/>
      <c r="HP54" s="14"/>
      <c r="HQ54" s="14"/>
      <c r="HR54" s="14"/>
      <c r="HS54" s="14"/>
      <c r="HT54" s="14"/>
      <c r="HU54" s="14"/>
      <c r="HV54" s="14"/>
      <c r="HW54" s="14"/>
      <c r="HX54" s="14"/>
      <c r="HY54" s="14"/>
      <c r="HZ54" s="14"/>
      <c r="IA54" s="14"/>
      <c r="IB54" s="14"/>
      <c r="IC54" s="14"/>
      <c r="ID54" s="14"/>
      <c r="IE54" s="14"/>
      <c r="IF54" s="14"/>
      <c r="IG54" s="14"/>
      <c r="IH54" s="14"/>
      <c r="II54" s="14"/>
      <c r="IJ54" s="14"/>
      <c r="IK54" s="14"/>
      <c r="IL54" s="14"/>
      <c r="IM54" s="14"/>
      <c r="IN54" s="14"/>
      <c r="IO54" s="14"/>
      <c r="IP54" s="14"/>
      <c r="IQ54" s="14"/>
      <c r="IR54" s="14"/>
      <c r="IS54" s="14"/>
      <c r="IT54" s="14"/>
      <c r="IU54" s="14"/>
      <c r="IV54" s="14"/>
    </row>
    <row r="55" spans="1:256" ht="15" x14ac:dyDescent="0.2">
      <c r="A55" s="18"/>
      <c r="B55" s="199" t="s">
        <v>39</v>
      </c>
      <c r="C55" s="199"/>
      <c r="D55" s="199"/>
      <c r="E55" s="199"/>
      <c r="F55" s="199"/>
      <c r="G55" s="199"/>
      <c r="H55" s="199"/>
      <c r="I55" s="199"/>
      <c r="J55" s="199"/>
      <c r="K55" s="199" t="s">
        <v>37</v>
      </c>
      <c r="L55" s="199"/>
      <c r="M55" s="36"/>
      <c r="N55" s="225">
        <f>(N51-N53+N54)</f>
        <v>3891645078</v>
      </c>
      <c r="O55" s="225"/>
      <c r="P55" s="225"/>
      <c r="Q55" s="23"/>
      <c r="R55" s="12"/>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4"/>
      <c r="DI55" s="14"/>
      <c r="DJ55" s="14"/>
      <c r="DK55" s="14"/>
      <c r="DL55" s="14"/>
      <c r="DM55" s="14"/>
      <c r="DN55" s="14"/>
      <c r="DO55" s="14"/>
      <c r="DP55" s="14"/>
      <c r="DQ55" s="14"/>
      <c r="DR55" s="14"/>
      <c r="DS55" s="14"/>
      <c r="DT55" s="14"/>
      <c r="DU55" s="14"/>
      <c r="DV55" s="14"/>
      <c r="DW55" s="14"/>
      <c r="DX55" s="14"/>
      <c r="DY55" s="14"/>
      <c r="DZ55" s="14"/>
      <c r="EA55" s="14"/>
      <c r="EB55" s="14"/>
      <c r="EC55" s="14"/>
      <c r="ED55" s="14"/>
      <c r="EE55" s="14"/>
      <c r="EF55" s="14"/>
      <c r="EG55" s="14"/>
      <c r="EH55" s="14"/>
      <c r="EI55" s="14"/>
      <c r="EJ55" s="14"/>
      <c r="EK55" s="14"/>
      <c r="EL55" s="14"/>
      <c r="EM55" s="14"/>
      <c r="EN55" s="14"/>
      <c r="EO55" s="14"/>
      <c r="EP55" s="14"/>
      <c r="EQ55" s="14"/>
      <c r="ER55" s="14"/>
      <c r="ES55" s="14"/>
      <c r="ET55" s="14"/>
      <c r="EU55" s="14"/>
      <c r="EV55" s="14"/>
      <c r="EW55" s="14"/>
      <c r="EX55" s="14"/>
      <c r="EY55" s="14"/>
      <c r="EZ55" s="14"/>
      <c r="FA55" s="14"/>
      <c r="FB55" s="14"/>
      <c r="FC55" s="14"/>
      <c r="FD55" s="14"/>
      <c r="FE55" s="14"/>
      <c r="FF55" s="14"/>
      <c r="FG55" s="14"/>
      <c r="FH55" s="14"/>
      <c r="FI55" s="14"/>
      <c r="FJ55" s="14"/>
      <c r="FK55" s="14"/>
      <c r="FL55" s="14"/>
      <c r="FM55" s="14"/>
      <c r="FN55" s="14"/>
      <c r="FO55" s="14"/>
      <c r="FP55" s="14"/>
      <c r="FQ55" s="14"/>
      <c r="FR55" s="14"/>
      <c r="FS55" s="14"/>
      <c r="FT55" s="14"/>
      <c r="FU55" s="14"/>
      <c r="FV55" s="14"/>
      <c r="FW55" s="14"/>
      <c r="FX55" s="14"/>
      <c r="FY55" s="14"/>
      <c r="FZ55" s="14"/>
      <c r="GA55" s="14"/>
      <c r="GB55" s="14"/>
      <c r="GC55" s="14"/>
      <c r="GD55" s="14"/>
      <c r="GE55" s="14"/>
      <c r="GF55" s="14"/>
      <c r="GG55" s="14"/>
      <c r="GH55" s="14"/>
      <c r="GI55" s="14"/>
      <c r="GJ55" s="14"/>
      <c r="GK55" s="14"/>
      <c r="GL55" s="14"/>
      <c r="GM55" s="14"/>
      <c r="GN55" s="14"/>
      <c r="GO55" s="14"/>
      <c r="GP55" s="14"/>
      <c r="GQ55" s="14"/>
      <c r="GR55" s="14"/>
      <c r="GS55" s="14"/>
      <c r="GT55" s="14"/>
      <c r="GU55" s="14"/>
      <c r="GV55" s="14"/>
      <c r="GW55" s="14"/>
      <c r="GX55" s="14"/>
      <c r="GY55" s="14"/>
      <c r="GZ55" s="14"/>
      <c r="HA55" s="14"/>
      <c r="HB55" s="14"/>
      <c r="HC55" s="14"/>
      <c r="HD55" s="14"/>
      <c r="HE55" s="14"/>
      <c r="HF55" s="14"/>
      <c r="HG55" s="14"/>
      <c r="HH55" s="14"/>
      <c r="HI55" s="14"/>
      <c r="HJ55" s="14"/>
      <c r="HK55" s="14"/>
      <c r="HL55" s="14"/>
      <c r="HM55" s="14"/>
      <c r="HN55" s="14"/>
      <c r="HO55" s="14"/>
      <c r="HP55" s="14"/>
      <c r="HQ55" s="14"/>
      <c r="HR55" s="14"/>
      <c r="HS55" s="14"/>
      <c r="HT55" s="14"/>
      <c r="HU55" s="14"/>
      <c r="HV55" s="14"/>
      <c r="HW55" s="14"/>
      <c r="HX55" s="14"/>
      <c r="HY55" s="14"/>
      <c r="HZ55" s="14"/>
      <c r="IA55" s="14"/>
      <c r="IB55" s="14"/>
      <c r="IC55" s="14"/>
      <c r="ID55" s="14"/>
      <c r="IE55" s="14"/>
      <c r="IF55" s="14"/>
      <c r="IG55" s="14"/>
      <c r="IH55" s="14"/>
      <c r="II55" s="14"/>
      <c r="IJ55" s="14"/>
      <c r="IK55" s="14"/>
      <c r="IL55" s="14"/>
      <c r="IM55" s="14"/>
      <c r="IN55" s="14"/>
      <c r="IO55" s="14"/>
      <c r="IP55" s="14"/>
      <c r="IQ55" s="14"/>
      <c r="IR55" s="14"/>
      <c r="IS55" s="14"/>
      <c r="IT55" s="14"/>
      <c r="IU55" s="14"/>
      <c r="IV55" s="14"/>
    </row>
    <row r="56" spans="1:256" ht="6" customHeight="1" x14ac:dyDescent="0.2">
      <c r="A56" s="40"/>
      <c r="B56" s="41"/>
      <c r="C56" s="41"/>
      <c r="D56" s="41"/>
      <c r="E56" s="41"/>
      <c r="F56" s="41"/>
      <c r="G56" s="41"/>
      <c r="H56" s="41"/>
      <c r="I56" s="41"/>
      <c r="J56" s="41"/>
      <c r="K56" s="41"/>
      <c r="L56" s="41"/>
      <c r="M56" s="41"/>
      <c r="N56" s="41"/>
      <c r="O56" s="41"/>
      <c r="P56" s="41"/>
      <c r="Q56" s="42"/>
      <c r="R56" s="8"/>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c r="DC56" s="9"/>
      <c r="DD56" s="9"/>
      <c r="DE56" s="9"/>
      <c r="DF56" s="9"/>
      <c r="DG56" s="9"/>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0"/>
      <c r="FR56" s="10"/>
      <c r="FS56" s="10"/>
      <c r="FT56" s="10"/>
      <c r="FU56" s="10"/>
      <c r="FV56" s="10"/>
      <c r="FW56" s="10"/>
      <c r="FX56" s="10"/>
      <c r="FY56" s="10"/>
      <c r="FZ56" s="10"/>
      <c r="GA56" s="10"/>
      <c r="GB56" s="10"/>
      <c r="GC56" s="10"/>
      <c r="GD56" s="10"/>
      <c r="GE56" s="10"/>
      <c r="GF56" s="10"/>
      <c r="GG56" s="10"/>
      <c r="GH56" s="10"/>
      <c r="GI56" s="10"/>
      <c r="GJ56" s="10"/>
      <c r="GK56" s="10"/>
      <c r="GL56" s="10"/>
      <c r="GM56" s="10"/>
      <c r="GN56" s="10"/>
      <c r="GO56" s="10"/>
      <c r="GP56" s="10"/>
      <c r="GQ56" s="10"/>
      <c r="GR56" s="10"/>
      <c r="GS56" s="10"/>
      <c r="GT56" s="10"/>
      <c r="GU56" s="10"/>
      <c r="GV56" s="10"/>
      <c r="GW56" s="10"/>
      <c r="GX56" s="10"/>
      <c r="GY56" s="10"/>
      <c r="GZ56" s="10"/>
      <c r="HA56" s="10"/>
      <c r="HB56" s="10"/>
      <c r="HC56" s="10"/>
      <c r="HD56" s="10"/>
      <c r="HE56" s="10"/>
      <c r="HF56" s="10"/>
      <c r="HG56" s="10"/>
      <c r="HH56" s="10"/>
      <c r="HI56" s="10"/>
      <c r="HJ56" s="10"/>
      <c r="HK56" s="10"/>
      <c r="HL56" s="10"/>
      <c r="HM56" s="10"/>
      <c r="HN56" s="10"/>
      <c r="HO56" s="10"/>
      <c r="HP56" s="10"/>
      <c r="HQ56" s="10"/>
      <c r="HR56" s="10"/>
      <c r="HS56" s="10"/>
      <c r="HT56" s="10"/>
      <c r="HU56" s="10"/>
      <c r="HV56" s="10"/>
      <c r="HW56" s="10"/>
      <c r="HX56" s="10"/>
      <c r="HY56" s="10"/>
      <c r="HZ56" s="10"/>
      <c r="IA56" s="10"/>
      <c r="IB56" s="10"/>
      <c r="IC56" s="10"/>
      <c r="ID56" s="10"/>
      <c r="IE56" s="10"/>
      <c r="IF56" s="10"/>
      <c r="IG56" s="10"/>
      <c r="IH56" s="10"/>
      <c r="II56" s="10"/>
      <c r="IJ56" s="10"/>
      <c r="IK56" s="10"/>
      <c r="IL56" s="10"/>
      <c r="IM56" s="10"/>
      <c r="IN56" s="10"/>
      <c r="IO56" s="10"/>
      <c r="IP56" s="10"/>
      <c r="IQ56" s="10"/>
      <c r="IR56" s="10"/>
      <c r="IS56" s="10"/>
      <c r="IT56" s="10"/>
      <c r="IU56" s="10"/>
      <c r="IV56" s="10"/>
    </row>
    <row r="57" spans="1:256" ht="8.1" customHeight="1" x14ac:dyDescent="0.2">
      <c r="A57" s="19"/>
      <c r="B57" s="19"/>
      <c r="C57" s="19"/>
      <c r="D57" s="19"/>
      <c r="E57" s="19"/>
      <c r="F57" s="19"/>
      <c r="G57" s="19"/>
      <c r="H57" s="19"/>
      <c r="I57" s="19"/>
      <c r="J57" s="19"/>
      <c r="K57" s="19"/>
      <c r="L57" s="19"/>
      <c r="M57" s="19"/>
      <c r="N57" s="19"/>
      <c r="O57" s="19"/>
      <c r="P57" s="19"/>
      <c r="Q57" s="19"/>
      <c r="R57" s="8"/>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c r="DC57" s="9"/>
      <c r="DD57" s="9"/>
      <c r="DE57" s="9"/>
      <c r="DF57" s="9"/>
      <c r="DG57" s="9"/>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10"/>
      <c r="GL57" s="10"/>
      <c r="GM57" s="10"/>
      <c r="GN57" s="10"/>
      <c r="GO57" s="10"/>
      <c r="GP57" s="10"/>
      <c r="GQ57" s="10"/>
      <c r="GR57" s="10"/>
      <c r="GS57" s="10"/>
      <c r="GT57" s="10"/>
      <c r="GU57" s="10"/>
      <c r="GV57" s="10"/>
      <c r="GW57" s="10"/>
      <c r="GX57" s="10"/>
      <c r="GY57" s="10"/>
      <c r="GZ57" s="10"/>
      <c r="HA57" s="10"/>
      <c r="HB57" s="10"/>
      <c r="HC57" s="10"/>
      <c r="HD57" s="10"/>
      <c r="HE57" s="10"/>
      <c r="HF57" s="10"/>
      <c r="HG57" s="10"/>
      <c r="HH57" s="10"/>
      <c r="HI57" s="10"/>
      <c r="HJ57" s="10"/>
      <c r="HK57" s="10"/>
      <c r="HL57" s="10"/>
      <c r="HM57" s="10"/>
      <c r="HN57" s="10"/>
      <c r="HO57" s="10"/>
      <c r="HP57" s="10"/>
      <c r="HQ57" s="10"/>
      <c r="HR57" s="10"/>
      <c r="HS57" s="10"/>
      <c r="HT57" s="10"/>
      <c r="HU57" s="10"/>
      <c r="HV57" s="10"/>
      <c r="HW57" s="10"/>
      <c r="HX57" s="10"/>
      <c r="HY57" s="10"/>
      <c r="HZ57" s="10"/>
      <c r="IA57" s="10"/>
      <c r="IB57" s="10"/>
      <c r="IC57" s="10"/>
      <c r="ID57" s="10"/>
      <c r="IE57" s="10"/>
      <c r="IF57" s="10"/>
      <c r="IG57" s="10"/>
      <c r="IH57" s="10"/>
      <c r="II57" s="10"/>
      <c r="IJ57" s="10"/>
      <c r="IK57" s="10"/>
      <c r="IL57" s="10"/>
      <c r="IM57" s="10"/>
      <c r="IN57" s="10"/>
      <c r="IO57" s="10"/>
      <c r="IP57" s="10"/>
      <c r="IQ57" s="10"/>
      <c r="IR57" s="10"/>
      <c r="IS57" s="10"/>
      <c r="IT57" s="10"/>
      <c r="IU57" s="10"/>
      <c r="IV57" s="10"/>
    </row>
    <row r="58" spans="1:256" ht="15" x14ac:dyDescent="0.2">
      <c r="A58" s="62" t="s">
        <v>136</v>
      </c>
      <c r="B58" s="63"/>
      <c r="C58" s="63"/>
      <c r="D58" s="63"/>
      <c r="E58" s="63"/>
      <c r="F58" s="63"/>
      <c r="G58" s="58"/>
      <c r="H58" s="58"/>
      <c r="I58" s="58"/>
      <c r="J58" s="58"/>
      <c r="K58" s="58"/>
      <c r="L58" s="58"/>
      <c r="M58" s="58"/>
      <c r="N58" s="58"/>
      <c r="O58" s="58"/>
      <c r="P58" s="58"/>
      <c r="Q58" s="50"/>
      <c r="R58" s="12"/>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4"/>
      <c r="DI58" s="14"/>
      <c r="DJ58" s="14"/>
      <c r="DK58" s="14"/>
      <c r="DL58" s="14"/>
      <c r="DM58" s="14"/>
      <c r="DN58" s="14"/>
      <c r="DO58" s="14"/>
      <c r="DP58" s="14"/>
      <c r="DQ58" s="14"/>
      <c r="DR58" s="14"/>
      <c r="DS58" s="14"/>
      <c r="DT58" s="14"/>
      <c r="DU58" s="14"/>
      <c r="DV58" s="14"/>
      <c r="DW58" s="14"/>
      <c r="DX58" s="14"/>
      <c r="DY58" s="14"/>
      <c r="DZ58" s="14"/>
      <c r="EA58" s="14"/>
      <c r="EB58" s="14"/>
      <c r="EC58" s="14"/>
      <c r="ED58" s="14"/>
      <c r="EE58" s="14"/>
      <c r="EF58" s="14"/>
      <c r="EG58" s="14"/>
      <c r="EH58" s="14"/>
      <c r="EI58" s="14"/>
      <c r="EJ58" s="14"/>
      <c r="EK58" s="14"/>
      <c r="EL58" s="14"/>
      <c r="EM58" s="14"/>
      <c r="EN58" s="14"/>
      <c r="EO58" s="14"/>
      <c r="EP58" s="14"/>
      <c r="EQ58" s="14"/>
      <c r="ER58" s="14"/>
      <c r="ES58" s="14"/>
      <c r="ET58" s="14"/>
      <c r="EU58" s="14"/>
      <c r="EV58" s="14"/>
      <c r="EW58" s="14"/>
      <c r="EX58" s="14"/>
      <c r="EY58" s="14"/>
      <c r="EZ58" s="14"/>
      <c r="FA58" s="14"/>
      <c r="FB58" s="14"/>
      <c r="FC58" s="14"/>
      <c r="FD58" s="14"/>
      <c r="FE58" s="14"/>
      <c r="FF58" s="14"/>
      <c r="FG58" s="14"/>
      <c r="FH58" s="14"/>
      <c r="FI58" s="14"/>
      <c r="FJ58" s="14"/>
      <c r="FK58" s="14"/>
      <c r="FL58" s="14"/>
      <c r="FM58" s="14"/>
      <c r="FN58" s="14"/>
      <c r="FO58" s="14"/>
      <c r="FP58" s="14"/>
      <c r="FQ58" s="14"/>
      <c r="FR58" s="14"/>
      <c r="FS58" s="14"/>
      <c r="FT58" s="14"/>
      <c r="FU58" s="14"/>
      <c r="FV58" s="14"/>
      <c r="FW58" s="14"/>
      <c r="FX58" s="14"/>
      <c r="FY58" s="14"/>
      <c r="FZ58" s="14"/>
      <c r="GA58" s="14"/>
      <c r="GB58" s="14"/>
      <c r="GC58" s="14"/>
      <c r="GD58" s="14"/>
      <c r="GE58" s="14"/>
      <c r="GF58" s="14"/>
      <c r="GG58" s="14"/>
      <c r="GH58" s="14"/>
      <c r="GI58" s="14"/>
      <c r="GJ58" s="14"/>
      <c r="GK58" s="14"/>
      <c r="GL58" s="14"/>
      <c r="GM58" s="14"/>
      <c r="GN58" s="14"/>
      <c r="GO58" s="14"/>
      <c r="GP58" s="14"/>
      <c r="GQ58" s="14"/>
      <c r="GR58" s="14"/>
      <c r="GS58" s="14"/>
      <c r="GT58" s="14"/>
      <c r="GU58" s="14"/>
      <c r="GV58" s="14"/>
      <c r="GW58" s="14"/>
      <c r="GX58" s="14"/>
      <c r="GY58" s="14"/>
      <c r="GZ58" s="14"/>
      <c r="HA58" s="14"/>
      <c r="HB58" s="14"/>
      <c r="HC58" s="14"/>
      <c r="HD58" s="14"/>
      <c r="HE58" s="14"/>
      <c r="HF58" s="14"/>
      <c r="HG58" s="14"/>
      <c r="HH58" s="14"/>
      <c r="HI58" s="14"/>
      <c r="HJ58" s="14"/>
      <c r="HK58" s="14"/>
      <c r="HL58" s="14"/>
      <c r="HM58" s="14"/>
      <c r="HN58" s="14"/>
      <c r="HO58" s="14"/>
      <c r="HP58" s="14"/>
      <c r="HQ58" s="14"/>
      <c r="HR58" s="14"/>
      <c r="HS58" s="14"/>
      <c r="HT58" s="14"/>
      <c r="HU58" s="14"/>
      <c r="HV58" s="14"/>
      <c r="HW58" s="14"/>
      <c r="HX58" s="14"/>
      <c r="HY58" s="14"/>
      <c r="HZ58" s="14"/>
      <c r="IA58" s="14"/>
      <c r="IB58" s="14"/>
      <c r="IC58" s="14"/>
      <c r="ID58" s="14"/>
      <c r="IE58" s="14"/>
      <c r="IF58" s="14"/>
      <c r="IG58" s="14"/>
      <c r="IH58" s="14"/>
      <c r="II58" s="14"/>
      <c r="IJ58" s="14"/>
      <c r="IK58" s="14"/>
      <c r="IL58" s="14"/>
      <c r="IM58" s="14"/>
      <c r="IN58" s="14"/>
      <c r="IO58" s="14"/>
      <c r="IP58" s="14"/>
      <c r="IQ58" s="14"/>
      <c r="IR58" s="14"/>
      <c r="IS58" s="14"/>
      <c r="IT58" s="14"/>
      <c r="IU58" s="14"/>
      <c r="IV58" s="14"/>
    </row>
    <row r="59" spans="1:256" ht="15" x14ac:dyDescent="0.2">
      <c r="A59" s="18"/>
      <c r="B59" s="226"/>
      <c r="C59" s="226"/>
      <c r="D59" s="226"/>
      <c r="E59" s="20" t="s">
        <v>19</v>
      </c>
      <c r="F59" s="225">
        <f>SUM(N55)</f>
        <v>3891645078</v>
      </c>
      <c r="G59" s="225"/>
      <c r="H59" s="225"/>
      <c r="I59" s="38" t="s">
        <v>20</v>
      </c>
      <c r="J59" s="28">
        <v>1000</v>
      </c>
      <c r="K59" s="29"/>
      <c r="L59" s="174" t="s">
        <v>3</v>
      </c>
      <c r="M59" s="227"/>
      <c r="N59" s="209">
        <f>(B59/F59*1000)</f>
        <v>0</v>
      </c>
      <c r="O59" s="209"/>
      <c r="P59" s="209"/>
      <c r="Q59" s="23"/>
      <c r="R59" s="12"/>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4"/>
      <c r="DI59" s="14"/>
      <c r="DJ59" s="14"/>
      <c r="DK59" s="14"/>
      <c r="DL59" s="14"/>
      <c r="DM59" s="14"/>
      <c r="DN59" s="14"/>
      <c r="DO59" s="14"/>
      <c r="DP59" s="14"/>
      <c r="DQ59" s="14"/>
      <c r="DR59" s="14"/>
      <c r="DS59" s="14"/>
      <c r="DT59" s="14"/>
      <c r="DU59" s="14"/>
      <c r="DV59" s="14"/>
      <c r="DW59" s="14"/>
      <c r="DX59" s="14"/>
      <c r="DY59" s="14"/>
      <c r="DZ59" s="14"/>
      <c r="EA59" s="14"/>
      <c r="EB59" s="14"/>
      <c r="EC59" s="14"/>
      <c r="ED59" s="14"/>
      <c r="EE59" s="14"/>
      <c r="EF59" s="14"/>
      <c r="EG59" s="14"/>
      <c r="EH59" s="14"/>
      <c r="EI59" s="14"/>
      <c r="EJ59" s="14"/>
      <c r="EK59" s="14"/>
      <c r="EL59" s="14"/>
      <c r="EM59" s="14"/>
      <c r="EN59" s="14"/>
      <c r="EO59" s="14"/>
      <c r="EP59" s="14"/>
      <c r="EQ59" s="14"/>
      <c r="ER59" s="14"/>
      <c r="ES59" s="14"/>
      <c r="ET59" s="14"/>
      <c r="EU59" s="14"/>
      <c r="EV59" s="14"/>
      <c r="EW59" s="14"/>
      <c r="EX59" s="14"/>
      <c r="EY59" s="14"/>
      <c r="EZ59" s="14"/>
      <c r="FA59" s="14"/>
      <c r="FB59" s="14"/>
      <c r="FC59" s="14"/>
      <c r="FD59" s="14"/>
      <c r="FE59" s="14"/>
      <c r="FF59" s="14"/>
      <c r="FG59" s="14"/>
      <c r="FH59" s="14"/>
      <c r="FI59" s="14"/>
      <c r="FJ59" s="14"/>
      <c r="FK59" s="14"/>
      <c r="FL59" s="14"/>
      <c r="FM59" s="14"/>
      <c r="FN59" s="14"/>
      <c r="FO59" s="14"/>
      <c r="FP59" s="14"/>
      <c r="FQ59" s="14"/>
      <c r="FR59" s="14"/>
      <c r="FS59" s="14"/>
      <c r="FT59" s="14"/>
      <c r="FU59" s="14"/>
      <c r="FV59" s="14"/>
      <c r="FW59" s="14"/>
      <c r="FX59" s="14"/>
      <c r="FY59" s="14"/>
      <c r="FZ59" s="14"/>
      <c r="GA59" s="14"/>
      <c r="GB59" s="14"/>
      <c r="GC59" s="14"/>
      <c r="GD59" s="14"/>
      <c r="GE59" s="14"/>
      <c r="GF59" s="14"/>
      <c r="GG59" s="14"/>
      <c r="GH59" s="14"/>
      <c r="GI59" s="14"/>
      <c r="GJ59" s="14"/>
      <c r="GK59" s="14"/>
      <c r="GL59" s="14"/>
      <c r="GM59" s="14"/>
      <c r="GN59" s="14"/>
      <c r="GO59" s="14"/>
      <c r="GP59" s="14"/>
      <c r="GQ59" s="14"/>
      <c r="GR59" s="14"/>
      <c r="GS59" s="14"/>
      <c r="GT59" s="14"/>
      <c r="GU59" s="14"/>
      <c r="GV59" s="14"/>
      <c r="GW59" s="14"/>
      <c r="GX59" s="14"/>
      <c r="GY59" s="14"/>
      <c r="GZ59" s="14"/>
      <c r="HA59" s="14"/>
      <c r="HB59" s="14"/>
      <c r="HC59" s="14"/>
      <c r="HD59" s="14"/>
      <c r="HE59" s="14"/>
      <c r="HF59" s="14"/>
      <c r="HG59" s="14"/>
      <c r="HH59" s="14"/>
      <c r="HI59" s="14"/>
      <c r="HJ59" s="14"/>
      <c r="HK59" s="14"/>
      <c r="HL59" s="14"/>
      <c r="HM59" s="14"/>
      <c r="HN59" s="14"/>
      <c r="HO59" s="14"/>
      <c r="HP59" s="14"/>
      <c r="HQ59" s="14"/>
      <c r="HR59" s="14"/>
      <c r="HS59" s="14"/>
      <c r="HT59" s="14"/>
      <c r="HU59" s="14"/>
      <c r="HV59" s="14"/>
      <c r="HW59" s="14"/>
      <c r="HX59" s="14"/>
      <c r="HY59" s="14"/>
      <c r="HZ59" s="14"/>
      <c r="IA59" s="14"/>
      <c r="IB59" s="14"/>
      <c r="IC59" s="14"/>
      <c r="ID59" s="14"/>
      <c r="IE59" s="14"/>
      <c r="IF59" s="14"/>
      <c r="IG59" s="14"/>
      <c r="IH59" s="14"/>
      <c r="II59" s="14"/>
      <c r="IJ59" s="14"/>
      <c r="IK59" s="14"/>
      <c r="IL59" s="14"/>
      <c r="IM59" s="14"/>
      <c r="IN59" s="14"/>
      <c r="IO59" s="14"/>
      <c r="IP59" s="14"/>
      <c r="IQ59" s="14"/>
      <c r="IR59" s="14"/>
      <c r="IS59" s="14"/>
      <c r="IT59" s="14"/>
      <c r="IU59" s="14"/>
      <c r="IV59" s="14"/>
    </row>
    <row r="60" spans="1:256" x14ac:dyDescent="0.2">
      <c r="A60" s="30"/>
      <c r="B60" s="178" t="s">
        <v>21</v>
      </c>
      <c r="C60" s="178"/>
      <c r="D60" s="178"/>
      <c r="E60" s="24"/>
      <c r="F60" s="177" t="s">
        <v>135</v>
      </c>
      <c r="G60" s="177"/>
      <c r="H60" s="177"/>
      <c r="I60" s="24"/>
      <c r="J60" s="24"/>
      <c r="K60" s="24"/>
      <c r="L60" s="24"/>
      <c r="M60" s="31"/>
      <c r="N60" s="31"/>
      <c r="O60" s="31"/>
      <c r="P60" s="31"/>
      <c r="Q60" s="44"/>
      <c r="R60" s="32"/>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c r="BP60" s="33"/>
      <c r="BQ60" s="33"/>
      <c r="BR60" s="33"/>
      <c r="BS60" s="33"/>
      <c r="BT60" s="33"/>
      <c r="BU60" s="33"/>
      <c r="BV60" s="33"/>
      <c r="BW60" s="33"/>
      <c r="BX60" s="33"/>
      <c r="BY60" s="33"/>
      <c r="BZ60" s="33"/>
      <c r="CA60" s="33"/>
      <c r="CB60" s="33"/>
      <c r="CC60" s="33"/>
      <c r="CD60" s="33"/>
      <c r="CE60" s="33"/>
      <c r="CF60" s="33"/>
      <c r="CG60" s="33"/>
      <c r="CH60" s="33"/>
      <c r="CI60" s="33"/>
      <c r="CJ60" s="33"/>
      <c r="CK60" s="33"/>
      <c r="CL60" s="33"/>
      <c r="CM60" s="33"/>
      <c r="CN60" s="33"/>
      <c r="CO60" s="33"/>
      <c r="CP60" s="33"/>
      <c r="CQ60" s="33"/>
      <c r="CR60" s="33"/>
      <c r="CS60" s="33"/>
      <c r="CT60" s="33"/>
      <c r="CU60" s="33"/>
      <c r="CV60" s="33"/>
      <c r="CW60" s="33"/>
      <c r="CX60" s="33"/>
      <c r="CY60" s="33"/>
      <c r="CZ60" s="33"/>
      <c r="DA60" s="33"/>
      <c r="DB60" s="33"/>
      <c r="DC60" s="33"/>
      <c r="DD60" s="33"/>
      <c r="DE60" s="33"/>
      <c r="DF60" s="33"/>
      <c r="DG60" s="33"/>
      <c r="DH60" s="34"/>
      <c r="DI60" s="34"/>
      <c r="DJ60" s="34"/>
      <c r="DK60" s="34"/>
      <c r="DL60" s="34"/>
      <c r="DM60" s="34"/>
      <c r="DN60" s="34"/>
      <c r="DO60" s="34"/>
      <c r="DP60" s="34"/>
      <c r="DQ60" s="34"/>
      <c r="DR60" s="34"/>
      <c r="DS60" s="34"/>
      <c r="DT60" s="34"/>
      <c r="DU60" s="34"/>
      <c r="DV60" s="34"/>
      <c r="DW60" s="34"/>
      <c r="DX60" s="34"/>
      <c r="DY60" s="34"/>
      <c r="DZ60" s="34"/>
      <c r="EA60" s="34"/>
      <c r="EB60" s="34"/>
      <c r="EC60" s="34"/>
      <c r="ED60" s="34"/>
      <c r="EE60" s="34"/>
      <c r="EF60" s="34"/>
      <c r="EG60" s="34"/>
      <c r="EH60" s="34"/>
      <c r="EI60" s="34"/>
      <c r="EJ60" s="34"/>
      <c r="EK60" s="34"/>
      <c r="EL60" s="34"/>
      <c r="EM60" s="34"/>
      <c r="EN60" s="34"/>
      <c r="EO60" s="34"/>
      <c r="EP60" s="34"/>
      <c r="EQ60" s="34"/>
      <c r="ER60" s="34"/>
      <c r="ES60" s="34"/>
      <c r="ET60" s="34"/>
      <c r="EU60" s="34"/>
      <c r="EV60" s="34"/>
      <c r="EW60" s="34"/>
      <c r="EX60" s="34"/>
      <c r="EY60" s="34"/>
      <c r="EZ60" s="34"/>
      <c r="FA60" s="34"/>
      <c r="FB60" s="34"/>
      <c r="FC60" s="34"/>
      <c r="FD60" s="34"/>
      <c r="FE60" s="34"/>
      <c r="FF60" s="34"/>
      <c r="FG60" s="34"/>
      <c r="FH60" s="34"/>
      <c r="FI60" s="34"/>
      <c r="FJ60" s="34"/>
      <c r="FK60" s="34"/>
      <c r="FL60" s="34"/>
      <c r="FM60" s="34"/>
      <c r="FN60" s="34"/>
      <c r="FO60" s="34"/>
      <c r="FP60" s="34"/>
      <c r="FQ60" s="34"/>
      <c r="FR60" s="34"/>
      <c r="FS60" s="34"/>
      <c r="FT60" s="34"/>
      <c r="FU60" s="34"/>
      <c r="FV60" s="34"/>
      <c r="FW60" s="34"/>
      <c r="FX60" s="34"/>
      <c r="FY60" s="34"/>
      <c r="FZ60" s="34"/>
      <c r="GA60" s="34"/>
      <c r="GB60" s="34"/>
      <c r="GC60" s="34"/>
      <c r="GD60" s="34"/>
      <c r="GE60" s="34"/>
      <c r="GF60" s="34"/>
      <c r="GG60" s="34"/>
      <c r="GH60" s="34"/>
      <c r="GI60" s="34"/>
      <c r="GJ60" s="34"/>
      <c r="GK60" s="34"/>
      <c r="GL60" s="34"/>
      <c r="GM60" s="34"/>
      <c r="GN60" s="34"/>
      <c r="GO60" s="34"/>
      <c r="GP60" s="34"/>
      <c r="GQ60" s="34"/>
      <c r="GR60" s="34"/>
      <c r="GS60" s="34"/>
      <c r="GT60" s="34"/>
      <c r="GU60" s="34"/>
      <c r="GV60" s="34"/>
      <c r="GW60" s="34"/>
      <c r="GX60" s="34"/>
      <c r="GY60" s="34"/>
      <c r="GZ60" s="34"/>
      <c r="HA60" s="34"/>
      <c r="HB60" s="34"/>
      <c r="HC60" s="34"/>
      <c r="HD60" s="34"/>
      <c r="HE60" s="34"/>
      <c r="HF60" s="34"/>
      <c r="HG60" s="34"/>
      <c r="HH60" s="34"/>
      <c r="HI60" s="34"/>
      <c r="HJ60" s="34"/>
      <c r="HK60" s="34"/>
      <c r="HL60" s="34"/>
      <c r="HM60" s="34"/>
      <c r="HN60" s="34"/>
      <c r="HO60" s="34"/>
      <c r="HP60" s="34"/>
      <c r="HQ60" s="34"/>
      <c r="HR60" s="34"/>
      <c r="HS60" s="34"/>
      <c r="HT60" s="34"/>
      <c r="HU60" s="34"/>
      <c r="HV60" s="34"/>
      <c r="HW60" s="34"/>
      <c r="HX60" s="34"/>
      <c r="HY60" s="34"/>
      <c r="HZ60" s="34"/>
      <c r="IA60" s="34"/>
      <c r="IB60" s="34"/>
      <c r="IC60" s="34"/>
      <c r="ID60" s="34"/>
      <c r="IE60" s="34"/>
      <c r="IF60" s="34"/>
      <c r="IG60" s="34"/>
      <c r="IH60" s="34"/>
      <c r="II60" s="34"/>
      <c r="IJ60" s="34"/>
      <c r="IK60" s="34"/>
      <c r="IL60" s="34"/>
      <c r="IM60" s="34"/>
      <c r="IN60" s="34"/>
      <c r="IO60" s="34"/>
      <c r="IP60" s="34"/>
      <c r="IQ60" s="34"/>
      <c r="IR60" s="34"/>
      <c r="IS60" s="34"/>
      <c r="IT60" s="34"/>
      <c r="IU60" s="34"/>
      <c r="IV60" s="34"/>
    </row>
    <row r="61" spans="1:256" ht="15" x14ac:dyDescent="0.2">
      <c r="A61" s="65" t="s">
        <v>137</v>
      </c>
      <c r="B61" s="53"/>
      <c r="C61" s="53"/>
      <c r="D61" s="53"/>
      <c r="E61" s="53"/>
      <c r="F61" s="53"/>
      <c r="G61" s="19"/>
      <c r="H61" s="19"/>
      <c r="I61" s="19"/>
      <c r="J61" s="19"/>
      <c r="K61" s="19"/>
      <c r="L61" s="19"/>
      <c r="M61" s="19"/>
      <c r="N61" s="19"/>
      <c r="O61" s="19"/>
      <c r="P61" s="19"/>
      <c r="Q61" s="23"/>
      <c r="R61" s="12"/>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4"/>
      <c r="DI61" s="14"/>
      <c r="DJ61" s="14"/>
      <c r="DK61" s="14"/>
      <c r="DL61" s="14"/>
      <c r="DM61" s="14"/>
      <c r="DN61" s="14"/>
      <c r="DO61" s="14"/>
      <c r="DP61" s="14"/>
      <c r="DQ61" s="14"/>
      <c r="DR61" s="14"/>
      <c r="DS61" s="14"/>
      <c r="DT61" s="14"/>
      <c r="DU61" s="14"/>
      <c r="DV61" s="14"/>
      <c r="DW61" s="14"/>
      <c r="DX61" s="14"/>
      <c r="DY61" s="14"/>
      <c r="DZ61" s="14"/>
      <c r="EA61" s="14"/>
      <c r="EB61" s="14"/>
      <c r="EC61" s="14"/>
      <c r="ED61" s="14"/>
      <c r="EE61" s="14"/>
      <c r="EF61" s="14"/>
      <c r="EG61" s="14"/>
      <c r="EH61" s="14"/>
      <c r="EI61" s="14"/>
      <c r="EJ61" s="14"/>
      <c r="EK61" s="14"/>
      <c r="EL61" s="14"/>
      <c r="EM61" s="14"/>
      <c r="EN61" s="14"/>
      <c r="EO61" s="14"/>
      <c r="EP61" s="14"/>
      <c r="EQ61" s="14"/>
      <c r="ER61" s="14"/>
      <c r="ES61" s="14"/>
      <c r="ET61" s="14"/>
      <c r="EU61" s="14"/>
      <c r="EV61" s="14"/>
      <c r="EW61" s="14"/>
      <c r="EX61" s="14"/>
      <c r="EY61" s="14"/>
      <c r="EZ61" s="14"/>
      <c r="FA61" s="14"/>
      <c r="FB61" s="14"/>
      <c r="FC61" s="14"/>
      <c r="FD61" s="14"/>
      <c r="FE61" s="14"/>
      <c r="FF61" s="14"/>
      <c r="FG61" s="14"/>
      <c r="FH61" s="14"/>
      <c r="FI61" s="14"/>
      <c r="FJ61" s="14"/>
      <c r="FK61" s="14"/>
      <c r="FL61" s="14"/>
      <c r="FM61" s="14"/>
      <c r="FN61" s="14"/>
      <c r="FO61" s="14"/>
      <c r="FP61" s="14"/>
      <c r="FQ61" s="14"/>
      <c r="FR61" s="14"/>
      <c r="FS61" s="14"/>
      <c r="FT61" s="14"/>
      <c r="FU61" s="14"/>
      <c r="FV61" s="14"/>
      <c r="FW61" s="14"/>
      <c r="FX61" s="14"/>
      <c r="FY61" s="14"/>
      <c r="FZ61" s="14"/>
      <c r="GA61" s="14"/>
      <c r="GB61" s="14"/>
      <c r="GC61" s="14"/>
      <c r="GD61" s="14"/>
      <c r="GE61" s="14"/>
      <c r="GF61" s="14"/>
      <c r="GG61" s="14"/>
      <c r="GH61" s="14"/>
      <c r="GI61" s="14"/>
      <c r="GJ61" s="14"/>
      <c r="GK61" s="14"/>
      <c r="GL61" s="14"/>
      <c r="GM61" s="14"/>
      <c r="GN61" s="14"/>
      <c r="GO61" s="14"/>
      <c r="GP61" s="14"/>
      <c r="GQ61" s="14"/>
      <c r="GR61" s="14"/>
      <c r="GS61" s="14"/>
      <c r="GT61" s="14"/>
      <c r="GU61" s="14"/>
      <c r="GV61" s="14"/>
      <c r="GW61" s="14"/>
      <c r="GX61" s="14"/>
      <c r="GY61" s="14"/>
      <c r="GZ61" s="14"/>
      <c r="HA61" s="14"/>
      <c r="HB61" s="14"/>
      <c r="HC61" s="14"/>
      <c r="HD61" s="14"/>
      <c r="HE61" s="14"/>
      <c r="HF61" s="14"/>
      <c r="HG61" s="14"/>
      <c r="HH61" s="14"/>
      <c r="HI61" s="14"/>
      <c r="HJ61" s="14"/>
      <c r="HK61" s="14"/>
      <c r="HL61" s="14"/>
      <c r="HM61" s="14"/>
      <c r="HN61" s="14"/>
      <c r="HO61" s="14"/>
      <c r="HP61" s="14"/>
      <c r="HQ61" s="14"/>
      <c r="HR61" s="14"/>
      <c r="HS61" s="14"/>
      <c r="HT61" s="14"/>
      <c r="HU61" s="14"/>
      <c r="HV61" s="14"/>
      <c r="HW61" s="14"/>
      <c r="HX61" s="14"/>
      <c r="HY61" s="14"/>
      <c r="HZ61" s="14"/>
      <c r="IA61" s="14"/>
      <c r="IB61" s="14"/>
      <c r="IC61" s="14"/>
      <c r="ID61" s="14"/>
      <c r="IE61" s="14"/>
      <c r="IF61" s="14"/>
      <c r="IG61" s="14"/>
      <c r="IH61" s="14"/>
      <c r="II61" s="14"/>
      <c r="IJ61" s="14"/>
      <c r="IK61" s="14"/>
      <c r="IL61" s="14"/>
      <c r="IM61" s="14"/>
      <c r="IN61" s="14"/>
      <c r="IO61" s="14"/>
      <c r="IP61" s="14"/>
      <c r="IQ61" s="14"/>
      <c r="IR61" s="14"/>
      <c r="IS61" s="14"/>
      <c r="IT61" s="14"/>
      <c r="IU61" s="14"/>
      <c r="IV61" s="14"/>
    </row>
    <row r="62" spans="1:256" ht="14.25" hidden="1" x14ac:dyDescent="0.2">
      <c r="A62" s="64"/>
      <c r="B62" s="36"/>
      <c r="C62" s="36"/>
      <c r="D62" s="36"/>
      <c r="E62" s="36"/>
      <c r="F62" s="36"/>
      <c r="G62" s="36"/>
      <c r="H62" s="36"/>
      <c r="I62" s="36"/>
      <c r="J62" s="36"/>
      <c r="K62" s="36"/>
      <c r="L62" s="36"/>
      <c r="M62" s="36"/>
      <c r="N62" s="36"/>
      <c r="O62" s="36"/>
      <c r="P62" s="19"/>
      <c r="Q62" s="23"/>
      <c r="R62" s="8"/>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9"/>
      <c r="CX62" s="9"/>
      <c r="CY62" s="9"/>
      <c r="CZ62" s="9"/>
      <c r="DA62" s="9"/>
      <c r="DB62" s="9"/>
      <c r="DC62" s="9"/>
      <c r="DD62" s="9"/>
      <c r="DE62" s="9"/>
      <c r="DF62" s="9"/>
      <c r="DG62" s="9"/>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10"/>
      <c r="EU62" s="10"/>
      <c r="EV62" s="10"/>
      <c r="EW62" s="10"/>
      <c r="EX62" s="10"/>
      <c r="EY62" s="10"/>
      <c r="EZ62" s="10"/>
      <c r="FA62" s="10"/>
      <c r="FB62" s="10"/>
      <c r="FC62" s="10"/>
      <c r="FD62" s="10"/>
      <c r="FE62" s="10"/>
      <c r="FF62" s="10"/>
      <c r="FG62" s="10"/>
      <c r="FH62" s="10"/>
      <c r="FI62" s="10"/>
      <c r="FJ62" s="10"/>
      <c r="FK62" s="10"/>
      <c r="FL62" s="10"/>
      <c r="FM62" s="10"/>
      <c r="FN62" s="10"/>
      <c r="FO62" s="10"/>
      <c r="FP62" s="10"/>
      <c r="FQ62" s="10"/>
      <c r="FR62" s="10"/>
      <c r="FS62" s="10"/>
      <c r="FT62" s="10"/>
      <c r="FU62" s="10"/>
      <c r="FV62" s="10"/>
      <c r="FW62" s="10"/>
      <c r="FX62" s="10"/>
      <c r="FY62" s="10"/>
      <c r="FZ62" s="10"/>
      <c r="GA62" s="10"/>
      <c r="GB62" s="10"/>
      <c r="GC62" s="10"/>
      <c r="GD62" s="10"/>
      <c r="GE62" s="10"/>
      <c r="GF62" s="10"/>
      <c r="GG62" s="10"/>
      <c r="GH62" s="10"/>
      <c r="GI62" s="10"/>
      <c r="GJ62" s="10"/>
      <c r="GK62" s="10"/>
      <c r="GL62" s="10"/>
      <c r="GM62" s="10"/>
      <c r="GN62" s="10"/>
      <c r="GO62" s="10"/>
      <c r="GP62" s="10"/>
      <c r="GQ62" s="10"/>
      <c r="GR62" s="10"/>
      <c r="GS62" s="10"/>
      <c r="GT62" s="10"/>
      <c r="GU62" s="10"/>
      <c r="GV62" s="10"/>
      <c r="GW62" s="10"/>
      <c r="GX62" s="10"/>
      <c r="GY62" s="10"/>
      <c r="GZ62" s="10"/>
      <c r="HA62" s="10"/>
      <c r="HB62" s="10"/>
      <c r="HC62" s="10"/>
      <c r="HD62" s="10"/>
      <c r="HE62" s="10"/>
      <c r="HF62" s="10"/>
      <c r="HG62" s="10"/>
      <c r="HH62" s="10"/>
      <c r="HI62" s="10"/>
      <c r="HJ62" s="10"/>
      <c r="HK62" s="10"/>
      <c r="HL62" s="10"/>
      <c r="HM62" s="10"/>
      <c r="HN62" s="10"/>
      <c r="HO62" s="10"/>
      <c r="HP62" s="10"/>
      <c r="HQ62" s="10"/>
      <c r="HR62" s="10"/>
      <c r="HS62" s="10"/>
      <c r="HT62" s="10"/>
      <c r="HU62" s="10"/>
      <c r="HV62" s="10"/>
      <c r="HW62" s="10"/>
      <c r="HX62" s="10"/>
      <c r="HY62" s="10"/>
      <c r="HZ62" s="10"/>
      <c r="IA62" s="10"/>
      <c r="IB62" s="10"/>
      <c r="IC62" s="10"/>
      <c r="ID62" s="10"/>
      <c r="IE62" s="10"/>
      <c r="IF62" s="10"/>
      <c r="IG62" s="10"/>
      <c r="IH62" s="10"/>
      <c r="II62" s="10"/>
      <c r="IJ62" s="10"/>
      <c r="IK62" s="10"/>
      <c r="IL62" s="10"/>
      <c r="IM62" s="10"/>
      <c r="IN62" s="10"/>
      <c r="IO62" s="10"/>
      <c r="IP62" s="10"/>
      <c r="IQ62" s="10"/>
      <c r="IR62" s="10"/>
      <c r="IS62" s="10"/>
      <c r="IT62" s="10"/>
      <c r="IU62" s="10"/>
      <c r="IV62" s="10"/>
    </row>
    <row r="63" spans="1:256" ht="15" x14ac:dyDescent="0.2">
      <c r="A63" s="18"/>
      <c r="B63" s="226">
        <v>179667.6</v>
      </c>
      <c r="C63" s="226"/>
      <c r="D63" s="226"/>
      <c r="E63" s="20" t="s">
        <v>120</v>
      </c>
      <c r="F63" s="225">
        <f>SUM(N55)</f>
        <v>3891645078</v>
      </c>
      <c r="G63" s="225"/>
      <c r="H63" s="225"/>
      <c r="I63" s="38" t="s">
        <v>20</v>
      </c>
      <c r="J63" s="28">
        <v>1000</v>
      </c>
      <c r="K63" s="29"/>
      <c r="L63" s="174" t="s">
        <v>3</v>
      </c>
      <c r="M63" s="227"/>
      <c r="N63" s="209">
        <f>(B63/F63*1000)</f>
        <v>4.6167519492999999E-2</v>
      </c>
      <c r="O63" s="209"/>
      <c r="P63" s="209"/>
      <c r="Q63" s="23"/>
      <c r="R63" s="12"/>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4"/>
      <c r="DI63" s="14"/>
      <c r="DJ63" s="14"/>
      <c r="DK63" s="14"/>
      <c r="DL63" s="14"/>
      <c r="DM63" s="14"/>
      <c r="DN63" s="14"/>
      <c r="DO63" s="14"/>
      <c r="DP63" s="14"/>
      <c r="DQ63" s="14"/>
      <c r="DR63" s="14"/>
      <c r="DS63" s="14"/>
      <c r="DT63" s="14"/>
      <c r="DU63" s="14"/>
      <c r="DV63" s="14"/>
      <c r="DW63" s="14"/>
      <c r="DX63" s="14"/>
      <c r="DY63" s="14"/>
      <c r="DZ63" s="14"/>
      <c r="EA63" s="14"/>
      <c r="EB63" s="14"/>
      <c r="EC63" s="14"/>
      <c r="ED63" s="14"/>
      <c r="EE63" s="14"/>
      <c r="EF63" s="14"/>
      <c r="EG63" s="14"/>
      <c r="EH63" s="14"/>
      <c r="EI63" s="14"/>
      <c r="EJ63" s="14"/>
      <c r="EK63" s="14"/>
      <c r="EL63" s="14"/>
      <c r="EM63" s="14"/>
      <c r="EN63" s="14"/>
      <c r="EO63" s="14"/>
      <c r="EP63" s="14"/>
      <c r="EQ63" s="14"/>
      <c r="ER63" s="14"/>
      <c r="ES63" s="14"/>
      <c r="ET63" s="14"/>
      <c r="EU63" s="14"/>
      <c r="EV63" s="14"/>
      <c r="EW63" s="14"/>
      <c r="EX63" s="14"/>
      <c r="EY63" s="14"/>
      <c r="EZ63" s="14"/>
      <c r="FA63" s="14"/>
      <c r="FB63" s="14"/>
      <c r="FC63" s="14"/>
      <c r="FD63" s="14"/>
      <c r="FE63" s="14"/>
      <c r="FF63" s="14"/>
      <c r="FG63" s="14"/>
      <c r="FH63" s="14"/>
      <c r="FI63" s="14"/>
      <c r="FJ63" s="14"/>
      <c r="FK63" s="14"/>
      <c r="FL63" s="14"/>
      <c r="FM63" s="14"/>
      <c r="FN63" s="14"/>
      <c r="FO63" s="14"/>
      <c r="FP63" s="14"/>
      <c r="FQ63" s="14"/>
      <c r="FR63" s="14"/>
      <c r="FS63" s="14"/>
      <c r="FT63" s="14"/>
      <c r="FU63" s="14"/>
      <c r="FV63" s="14"/>
      <c r="FW63" s="14"/>
      <c r="FX63" s="14"/>
      <c r="FY63" s="14"/>
      <c r="FZ63" s="14"/>
      <c r="GA63" s="14"/>
      <c r="GB63" s="14"/>
      <c r="GC63" s="14"/>
      <c r="GD63" s="14"/>
      <c r="GE63" s="14"/>
      <c r="GF63" s="14"/>
      <c r="GG63" s="14"/>
      <c r="GH63" s="14"/>
      <c r="GI63" s="14"/>
      <c r="GJ63" s="14"/>
      <c r="GK63" s="14"/>
      <c r="GL63" s="14"/>
      <c r="GM63" s="14"/>
      <c r="GN63" s="14"/>
      <c r="GO63" s="14"/>
      <c r="GP63" s="14"/>
      <c r="GQ63" s="14"/>
      <c r="GR63" s="14"/>
      <c r="GS63" s="14"/>
      <c r="GT63" s="14"/>
      <c r="GU63" s="14"/>
      <c r="GV63" s="14"/>
      <c r="GW63" s="14"/>
      <c r="GX63" s="14"/>
      <c r="GY63" s="14"/>
      <c r="GZ63" s="14"/>
      <c r="HA63" s="14"/>
      <c r="HB63" s="14"/>
      <c r="HC63" s="14"/>
      <c r="HD63" s="14"/>
      <c r="HE63" s="14"/>
      <c r="HF63" s="14"/>
      <c r="HG63" s="14"/>
      <c r="HH63" s="14"/>
      <c r="HI63" s="14"/>
      <c r="HJ63" s="14"/>
      <c r="HK63" s="14"/>
      <c r="HL63" s="14"/>
      <c r="HM63" s="14"/>
      <c r="HN63" s="14"/>
      <c r="HO63" s="14"/>
      <c r="HP63" s="14"/>
      <c r="HQ63" s="14"/>
      <c r="HR63" s="14"/>
      <c r="HS63" s="14"/>
      <c r="HT63" s="14"/>
      <c r="HU63" s="14"/>
      <c r="HV63" s="14"/>
      <c r="HW63" s="14"/>
      <c r="HX63" s="14"/>
      <c r="HY63" s="14"/>
      <c r="HZ63" s="14"/>
      <c r="IA63" s="14"/>
      <c r="IB63" s="14"/>
      <c r="IC63" s="14"/>
      <c r="ID63" s="14"/>
      <c r="IE63" s="14"/>
      <c r="IF63" s="14"/>
      <c r="IG63" s="14"/>
      <c r="IH63" s="14"/>
      <c r="II63" s="14"/>
      <c r="IJ63" s="14"/>
      <c r="IK63" s="14"/>
      <c r="IL63" s="14"/>
      <c r="IM63" s="14"/>
      <c r="IN63" s="14"/>
      <c r="IO63" s="14"/>
      <c r="IP63" s="14"/>
      <c r="IQ63" s="14"/>
      <c r="IR63" s="14"/>
      <c r="IS63" s="14"/>
      <c r="IT63" s="14"/>
      <c r="IU63" s="14"/>
      <c r="IV63" s="14"/>
    </row>
    <row r="64" spans="1:256" x14ac:dyDescent="0.2">
      <c r="A64" s="54"/>
      <c r="B64" s="144" t="s">
        <v>21</v>
      </c>
      <c r="C64" s="144"/>
      <c r="D64" s="144"/>
      <c r="E64" s="66"/>
      <c r="F64" s="222" t="s">
        <v>135</v>
      </c>
      <c r="G64" s="222"/>
      <c r="H64" s="222"/>
      <c r="I64" s="66"/>
      <c r="J64" s="66"/>
      <c r="K64" s="66"/>
      <c r="L64" s="66"/>
      <c r="M64" s="55"/>
      <c r="N64" s="55"/>
      <c r="O64" s="55"/>
      <c r="P64" s="55"/>
      <c r="Q64" s="56"/>
      <c r="R64" s="32"/>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c r="BO64" s="33"/>
      <c r="BP64" s="33"/>
      <c r="BQ64" s="33"/>
      <c r="BR64" s="33"/>
      <c r="BS64" s="33"/>
      <c r="BT64" s="33"/>
      <c r="BU64" s="33"/>
      <c r="BV64" s="33"/>
      <c r="BW64" s="33"/>
      <c r="BX64" s="33"/>
      <c r="BY64" s="33"/>
      <c r="BZ64" s="33"/>
      <c r="CA64" s="33"/>
      <c r="CB64" s="33"/>
      <c r="CC64" s="33"/>
      <c r="CD64" s="33"/>
      <c r="CE64" s="33"/>
      <c r="CF64" s="33"/>
      <c r="CG64" s="33"/>
      <c r="CH64" s="33"/>
      <c r="CI64" s="33"/>
      <c r="CJ64" s="33"/>
      <c r="CK64" s="33"/>
      <c r="CL64" s="33"/>
      <c r="CM64" s="33"/>
      <c r="CN64" s="33"/>
      <c r="CO64" s="33"/>
      <c r="CP64" s="33"/>
      <c r="CQ64" s="33"/>
      <c r="CR64" s="33"/>
      <c r="CS64" s="33"/>
      <c r="CT64" s="33"/>
      <c r="CU64" s="33"/>
      <c r="CV64" s="33"/>
      <c r="CW64" s="33"/>
      <c r="CX64" s="33"/>
      <c r="CY64" s="33"/>
      <c r="CZ64" s="33"/>
      <c r="DA64" s="33"/>
      <c r="DB64" s="33"/>
      <c r="DC64" s="33"/>
      <c r="DD64" s="33"/>
      <c r="DE64" s="33"/>
      <c r="DF64" s="33"/>
      <c r="DG64" s="33"/>
      <c r="DH64" s="34"/>
      <c r="DI64" s="34"/>
      <c r="DJ64" s="34"/>
      <c r="DK64" s="34"/>
      <c r="DL64" s="34"/>
      <c r="DM64" s="34"/>
      <c r="DN64" s="34"/>
      <c r="DO64" s="34"/>
      <c r="DP64" s="34"/>
      <c r="DQ64" s="34"/>
      <c r="DR64" s="34"/>
      <c r="DS64" s="34"/>
      <c r="DT64" s="34"/>
      <c r="DU64" s="34"/>
      <c r="DV64" s="34"/>
      <c r="DW64" s="34"/>
      <c r="DX64" s="34"/>
      <c r="DY64" s="34"/>
      <c r="DZ64" s="34"/>
      <c r="EA64" s="34"/>
      <c r="EB64" s="34"/>
      <c r="EC64" s="34"/>
      <c r="ED64" s="34"/>
      <c r="EE64" s="34"/>
      <c r="EF64" s="34"/>
      <c r="EG64" s="34"/>
      <c r="EH64" s="34"/>
      <c r="EI64" s="34"/>
      <c r="EJ64" s="34"/>
      <c r="EK64" s="34"/>
      <c r="EL64" s="34"/>
      <c r="EM64" s="34"/>
      <c r="EN64" s="34"/>
      <c r="EO64" s="34"/>
      <c r="EP64" s="34"/>
      <c r="EQ64" s="34"/>
      <c r="ER64" s="34"/>
      <c r="ES64" s="34"/>
      <c r="ET64" s="34"/>
      <c r="EU64" s="34"/>
      <c r="EV64" s="34"/>
      <c r="EW64" s="34"/>
      <c r="EX64" s="34"/>
      <c r="EY64" s="34"/>
      <c r="EZ64" s="34"/>
      <c r="FA64" s="34"/>
      <c r="FB64" s="34"/>
      <c r="FC64" s="34"/>
      <c r="FD64" s="34"/>
      <c r="FE64" s="34"/>
      <c r="FF64" s="34"/>
      <c r="FG64" s="34"/>
      <c r="FH64" s="34"/>
      <c r="FI64" s="34"/>
      <c r="FJ64" s="34"/>
      <c r="FK64" s="34"/>
      <c r="FL64" s="34"/>
      <c r="FM64" s="34"/>
      <c r="FN64" s="34"/>
      <c r="FO64" s="34"/>
      <c r="FP64" s="34"/>
      <c r="FQ64" s="34"/>
      <c r="FR64" s="34"/>
      <c r="FS64" s="34"/>
      <c r="FT64" s="34"/>
      <c r="FU64" s="34"/>
      <c r="FV64" s="34"/>
      <c r="FW64" s="34"/>
      <c r="FX64" s="34"/>
      <c r="FY64" s="34"/>
      <c r="FZ64" s="34"/>
      <c r="GA64" s="34"/>
      <c r="GB64" s="34"/>
      <c r="GC64" s="34"/>
      <c r="GD64" s="34"/>
      <c r="GE64" s="34"/>
      <c r="GF64" s="34"/>
      <c r="GG64" s="34"/>
      <c r="GH64" s="34"/>
      <c r="GI64" s="34"/>
      <c r="GJ64" s="34"/>
      <c r="GK64" s="34"/>
      <c r="GL64" s="34"/>
      <c r="GM64" s="34"/>
      <c r="GN64" s="34"/>
      <c r="GO64" s="34"/>
      <c r="GP64" s="34"/>
      <c r="GQ64" s="34"/>
      <c r="GR64" s="34"/>
      <c r="GS64" s="34"/>
      <c r="GT64" s="34"/>
      <c r="GU64" s="34"/>
      <c r="GV64" s="34"/>
      <c r="GW64" s="34"/>
      <c r="GX64" s="34"/>
      <c r="GY64" s="34"/>
      <c r="GZ64" s="34"/>
      <c r="HA64" s="34"/>
      <c r="HB64" s="34"/>
      <c r="HC64" s="34"/>
      <c r="HD64" s="34"/>
      <c r="HE64" s="34"/>
      <c r="HF64" s="34"/>
      <c r="HG64" s="34"/>
      <c r="HH64" s="34"/>
      <c r="HI64" s="34"/>
      <c r="HJ64" s="34"/>
      <c r="HK64" s="34"/>
      <c r="HL64" s="34"/>
      <c r="HM64" s="34"/>
      <c r="HN64" s="34"/>
      <c r="HO64" s="34"/>
      <c r="HP64" s="34"/>
      <c r="HQ64" s="34"/>
      <c r="HR64" s="34"/>
      <c r="HS64" s="34"/>
      <c r="HT64" s="34"/>
      <c r="HU64" s="34"/>
      <c r="HV64" s="34"/>
      <c r="HW64" s="34"/>
      <c r="HX64" s="34"/>
      <c r="HY64" s="34"/>
      <c r="HZ64" s="34"/>
      <c r="IA64" s="34"/>
      <c r="IB64" s="34"/>
      <c r="IC64" s="34"/>
      <c r="ID64" s="34"/>
      <c r="IE64" s="34"/>
      <c r="IF64" s="34"/>
      <c r="IG64" s="34"/>
      <c r="IH64" s="34"/>
      <c r="II64" s="34"/>
      <c r="IJ64" s="34"/>
      <c r="IK64" s="34"/>
      <c r="IL64" s="34"/>
      <c r="IM64" s="34"/>
      <c r="IN64" s="34"/>
      <c r="IO64" s="34"/>
      <c r="IP64" s="34"/>
      <c r="IQ64" s="34"/>
      <c r="IR64" s="34"/>
      <c r="IS64" s="34"/>
      <c r="IT64" s="34"/>
      <c r="IU64" s="34"/>
      <c r="IV64" s="34"/>
    </row>
    <row r="65" spans="1:256" x14ac:dyDescent="0.2">
      <c r="A65" s="67"/>
      <c r="B65" s="274" t="s">
        <v>97</v>
      </c>
      <c r="C65" s="274"/>
      <c r="D65" s="67"/>
      <c r="E65" s="67"/>
      <c r="F65" s="67"/>
      <c r="G65" s="67"/>
      <c r="H65" s="67"/>
      <c r="I65" s="67"/>
      <c r="J65" s="67"/>
      <c r="K65" s="67"/>
      <c r="L65" s="67"/>
      <c r="M65" s="67"/>
      <c r="N65" s="67"/>
      <c r="O65" s="67"/>
      <c r="P65" s="67" t="s">
        <v>52</v>
      </c>
      <c r="Q65" s="67"/>
      <c r="R65" s="1"/>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row>
    <row r="66" spans="1:256" ht="6.6" customHeight="1" x14ac:dyDescent="0.2">
      <c r="A66" s="238"/>
      <c r="B66" s="238"/>
      <c r="C66" s="238"/>
      <c r="D66" s="238"/>
      <c r="E66" s="238"/>
      <c r="F66" s="238"/>
      <c r="G66" s="238"/>
      <c r="H66" s="238"/>
      <c r="I66" s="238"/>
      <c r="J66" s="238"/>
      <c r="K66" s="238"/>
      <c r="L66" s="238"/>
      <c r="M66" s="238"/>
      <c r="N66" s="238"/>
      <c r="O66" s="238"/>
      <c r="P66" s="238"/>
      <c r="Q66" s="238"/>
      <c r="R66" s="1"/>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row>
    <row r="67" spans="1:256" ht="24" customHeight="1" x14ac:dyDescent="0.3">
      <c r="A67" s="159" t="s">
        <v>16</v>
      </c>
      <c r="B67" s="159"/>
      <c r="C67" s="159"/>
      <c r="D67" s="239" t="str">
        <f>(D3)</f>
        <v>Fire District #1</v>
      </c>
      <c r="E67" s="239"/>
      <c r="F67" s="239"/>
      <c r="G67" s="240"/>
      <c r="H67" s="240"/>
      <c r="I67" s="4"/>
      <c r="J67" s="68">
        <f>(J3)</f>
        <v>2024</v>
      </c>
      <c r="K67" s="241" t="s">
        <v>33</v>
      </c>
      <c r="L67" s="164"/>
      <c r="M67" s="164"/>
      <c r="N67" s="69">
        <f>(N3)</f>
        <v>2025</v>
      </c>
      <c r="O67" s="242" t="s">
        <v>34</v>
      </c>
      <c r="P67" s="166"/>
      <c r="Q67" s="5"/>
      <c r="R67" s="6"/>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row>
    <row r="68" spans="1:256" ht="15" x14ac:dyDescent="0.2">
      <c r="A68" s="243"/>
      <c r="B68" s="243"/>
      <c r="C68" s="243"/>
      <c r="D68" s="243"/>
      <c r="E68" s="243"/>
      <c r="F68" s="243"/>
      <c r="G68" s="243"/>
      <c r="H68" s="243"/>
      <c r="I68" s="243"/>
      <c r="J68" s="243"/>
      <c r="K68" s="243"/>
      <c r="L68" s="243"/>
      <c r="M68" s="243"/>
      <c r="N68" s="243"/>
      <c r="O68" s="243"/>
      <c r="P68" s="243"/>
      <c r="Q68" s="243"/>
      <c r="R68" s="8"/>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c r="DC68" s="9"/>
      <c r="DD68" s="9"/>
      <c r="DE68" s="9"/>
      <c r="DF68" s="9"/>
      <c r="DG68" s="9"/>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10"/>
      <c r="FC68" s="10"/>
      <c r="FD68" s="10"/>
      <c r="FE68" s="10"/>
      <c r="FF68" s="10"/>
      <c r="FG68" s="10"/>
      <c r="FH68" s="10"/>
      <c r="FI68" s="10"/>
      <c r="FJ68" s="10"/>
      <c r="FK68" s="10"/>
      <c r="FL68" s="10"/>
      <c r="FM68" s="10"/>
      <c r="FN68" s="10"/>
      <c r="FO68" s="10"/>
      <c r="FP68" s="10"/>
      <c r="FQ68" s="10"/>
      <c r="FR68" s="10"/>
      <c r="FS68" s="10"/>
      <c r="FT68" s="10"/>
      <c r="FU68" s="10"/>
      <c r="FV68" s="10"/>
      <c r="FW68" s="10"/>
      <c r="FX68" s="10"/>
      <c r="FY68" s="10"/>
      <c r="FZ68" s="10"/>
      <c r="GA68" s="10"/>
      <c r="GB68" s="10"/>
      <c r="GC68" s="10"/>
      <c r="GD68" s="10"/>
      <c r="GE68" s="10"/>
      <c r="GF68" s="10"/>
      <c r="GG68" s="10"/>
      <c r="GH68" s="10"/>
      <c r="GI68" s="10"/>
      <c r="GJ68" s="10"/>
      <c r="GK68" s="10"/>
      <c r="GL68" s="10"/>
      <c r="GM68" s="10"/>
      <c r="GN68" s="10"/>
      <c r="GO68" s="10"/>
      <c r="GP68" s="10"/>
      <c r="GQ68" s="10"/>
      <c r="GR68" s="10"/>
      <c r="GS68" s="10"/>
      <c r="GT68" s="10"/>
      <c r="GU68" s="10"/>
      <c r="GV68" s="10"/>
      <c r="GW68" s="10"/>
      <c r="GX68" s="10"/>
      <c r="GY68" s="10"/>
      <c r="GZ68" s="10"/>
      <c r="HA68" s="10"/>
      <c r="HB68" s="10"/>
      <c r="HC68" s="10"/>
      <c r="HD68" s="10"/>
      <c r="HE68" s="10"/>
      <c r="HF68" s="10"/>
      <c r="HG68" s="10"/>
      <c r="HH68" s="10"/>
      <c r="HI68" s="10"/>
      <c r="HJ68" s="10"/>
      <c r="HK68" s="10"/>
      <c r="HL68" s="10"/>
      <c r="HM68" s="10"/>
      <c r="HN68" s="10"/>
      <c r="HO68" s="10"/>
      <c r="HP68" s="10"/>
      <c r="HQ68" s="10"/>
      <c r="HR68" s="10"/>
      <c r="HS68" s="10"/>
      <c r="HT68" s="10"/>
      <c r="HU68" s="10"/>
      <c r="HV68" s="10"/>
      <c r="HW68" s="10"/>
      <c r="HX68" s="10"/>
      <c r="HY68" s="10"/>
      <c r="HZ68" s="10"/>
      <c r="IA68" s="10"/>
      <c r="IB68" s="10"/>
      <c r="IC68" s="10"/>
      <c r="ID68" s="10"/>
      <c r="IE68" s="10"/>
      <c r="IF68" s="10"/>
      <c r="IG68" s="10"/>
      <c r="IH68" s="10"/>
      <c r="II68" s="10"/>
      <c r="IJ68" s="10"/>
      <c r="IK68" s="10"/>
      <c r="IL68" s="10"/>
      <c r="IM68" s="10"/>
      <c r="IN68" s="10"/>
      <c r="IO68" s="10"/>
      <c r="IP68" s="10"/>
      <c r="IQ68" s="10"/>
      <c r="IR68" s="10"/>
      <c r="IS68" s="10"/>
      <c r="IT68" s="10"/>
      <c r="IU68" s="10"/>
      <c r="IV68" s="10"/>
    </row>
    <row r="69" spans="1:256" ht="18.75" x14ac:dyDescent="0.3">
      <c r="A69" s="228" t="s">
        <v>22</v>
      </c>
      <c r="B69" s="229"/>
      <c r="C69" s="229"/>
      <c r="D69" s="230" t="s">
        <v>75</v>
      </c>
      <c r="E69" s="231"/>
      <c r="F69" s="231"/>
      <c r="G69" s="231"/>
      <c r="H69" s="232"/>
      <c r="I69" s="70"/>
      <c r="J69" s="70"/>
      <c r="K69" s="71"/>
      <c r="L69" s="72"/>
      <c r="M69" s="73"/>
      <c r="N69" s="74"/>
      <c r="O69" s="75"/>
      <c r="P69" s="76"/>
      <c r="Q69" s="77"/>
      <c r="R69" s="6"/>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row>
    <row r="70" spans="1:256" ht="1.35" customHeight="1" x14ac:dyDescent="0.2">
      <c r="A70" s="78"/>
      <c r="B70" s="7"/>
      <c r="C70" s="7"/>
      <c r="D70" s="7"/>
      <c r="E70" s="7"/>
      <c r="F70" s="7"/>
      <c r="G70" s="7"/>
      <c r="H70" s="7"/>
      <c r="I70" s="7"/>
      <c r="J70" s="7"/>
      <c r="K70" s="7"/>
      <c r="L70" s="7"/>
      <c r="M70" s="7"/>
      <c r="N70" s="7"/>
      <c r="O70" s="7"/>
      <c r="P70" s="7"/>
      <c r="Q70" s="79"/>
      <c r="R70" s="8"/>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c r="DC70" s="9"/>
      <c r="DD70" s="9"/>
      <c r="DE70" s="9"/>
      <c r="DF70" s="9"/>
      <c r="DG70" s="9"/>
      <c r="DH70" s="9"/>
      <c r="DI70" s="9"/>
      <c r="DJ70" s="9"/>
      <c r="DK70" s="9"/>
      <c r="DL70" s="9"/>
      <c r="DM70" s="9"/>
      <c r="DN70" s="9"/>
      <c r="DO70" s="9"/>
      <c r="DP70" s="9"/>
      <c r="DQ70" s="9"/>
      <c r="DR70" s="9"/>
      <c r="DS70" s="9"/>
      <c r="DT70" s="9"/>
      <c r="DU70" s="9"/>
      <c r="DV70" s="9"/>
      <c r="DW70" s="9"/>
      <c r="DX70" s="9"/>
      <c r="DY70" s="9"/>
      <c r="DZ70" s="9"/>
      <c r="EA70" s="9"/>
      <c r="EB70" s="9"/>
      <c r="EC70" s="9"/>
      <c r="ED70" s="9"/>
      <c r="EE70" s="9"/>
      <c r="EF70" s="9"/>
      <c r="EG70" s="9"/>
      <c r="EH70" s="9"/>
      <c r="EI70" s="9"/>
      <c r="EJ70" s="9"/>
      <c r="EK70" s="9"/>
      <c r="EL70" s="9"/>
      <c r="EM70" s="9"/>
      <c r="EN70" s="9"/>
      <c r="EO70" s="9"/>
      <c r="EP70" s="9"/>
      <c r="EQ70" s="9"/>
      <c r="ER70" s="9"/>
      <c r="ES70" s="9"/>
      <c r="ET70" s="9"/>
      <c r="EU70" s="9"/>
      <c r="EV70" s="9"/>
      <c r="EW70" s="9"/>
      <c r="EX70" s="9"/>
      <c r="EY70" s="9"/>
      <c r="EZ70" s="9"/>
      <c r="FA70" s="9"/>
      <c r="FB70" s="9"/>
      <c r="FC70" s="9"/>
      <c r="FD70" s="9"/>
      <c r="FE70" s="9"/>
      <c r="FF70" s="9"/>
      <c r="FG70" s="9"/>
      <c r="FH70" s="9"/>
      <c r="FI70" s="9"/>
      <c r="FJ70" s="9"/>
      <c r="FK70" s="9"/>
      <c r="FL70" s="9"/>
      <c r="FM70" s="9"/>
      <c r="FN70" s="9"/>
      <c r="FO70" s="9"/>
      <c r="FP70" s="9"/>
      <c r="FQ70" s="9"/>
      <c r="FR70" s="9"/>
      <c r="FS70" s="9"/>
      <c r="FT70" s="9"/>
      <c r="FU70" s="9"/>
      <c r="FV70" s="9"/>
      <c r="FW70" s="9"/>
      <c r="FX70" s="9"/>
      <c r="FY70" s="9"/>
      <c r="FZ70" s="9"/>
      <c r="GA70" s="9"/>
      <c r="GB70" s="9"/>
      <c r="GC70" s="9"/>
      <c r="GD70" s="9"/>
      <c r="GE70" s="9"/>
      <c r="GF70" s="9"/>
      <c r="GG70" s="9"/>
      <c r="GH70" s="9"/>
      <c r="GI70" s="9"/>
      <c r="GJ70" s="9"/>
      <c r="GK70" s="9"/>
      <c r="GL70" s="9"/>
      <c r="GM70" s="9"/>
      <c r="GN70" s="9"/>
      <c r="GO70" s="9"/>
      <c r="GP70" s="9"/>
      <c r="GQ70" s="9"/>
      <c r="GR70" s="9"/>
      <c r="GS70" s="9"/>
      <c r="GT70" s="9"/>
      <c r="GU70" s="9"/>
      <c r="GV70" s="9"/>
      <c r="GW70" s="9"/>
      <c r="GX70" s="9"/>
      <c r="GY70" s="9"/>
      <c r="GZ70" s="9"/>
      <c r="HA70" s="9"/>
      <c r="HB70" s="9"/>
      <c r="HC70" s="9"/>
      <c r="HD70" s="9"/>
      <c r="HE70" s="9"/>
      <c r="HF70" s="9"/>
      <c r="HG70" s="9"/>
      <c r="HH70" s="9"/>
      <c r="HI70" s="9"/>
      <c r="HJ70" s="9"/>
      <c r="HK70" s="9"/>
      <c r="HL70" s="9"/>
      <c r="HM70" s="9"/>
      <c r="HN70" s="9"/>
      <c r="HO70" s="9"/>
      <c r="HP70" s="9"/>
      <c r="HQ70" s="9"/>
      <c r="HR70" s="9"/>
      <c r="HS70" s="9"/>
      <c r="HT70" s="9"/>
      <c r="HU70" s="9"/>
      <c r="HV70" s="9"/>
      <c r="HW70" s="9"/>
      <c r="HX70" s="9"/>
      <c r="HY70" s="9"/>
      <c r="HZ70" s="9"/>
      <c r="IA70" s="9"/>
      <c r="IB70" s="9"/>
      <c r="IC70" s="9"/>
      <c r="ID70" s="9"/>
      <c r="IE70" s="9"/>
      <c r="IF70" s="9"/>
      <c r="IG70" s="9"/>
      <c r="IH70" s="9"/>
      <c r="II70" s="9"/>
      <c r="IJ70" s="9"/>
      <c r="IK70" s="9"/>
      <c r="IL70" s="9"/>
      <c r="IM70" s="9"/>
      <c r="IN70" s="9"/>
      <c r="IO70" s="9"/>
      <c r="IP70" s="9"/>
      <c r="IQ70" s="9"/>
      <c r="IR70" s="9"/>
      <c r="IS70" s="9"/>
      <c r="IT70" s="9"/>
      <c r="IU70" s="9"/>
      <c r="IV70" s="9"/>
    </row>
    <row r="71" spans="1:256" ht="18" customHeight="1" x14ac:dyDescent="0.3">
      <c r="A71" s="167" t="s">
        <v>29</v>
      </c>
      <c r="B71" s="168"/>
      <c r="C71" s="168"/>
      <c r="D71" s="168"/>
      <c r="E71" s="168"/>
      <c r="F71" s="168"/>
      <c r="G71" s="168"/>
      <c r="H71" s="168"/>
      <c r="I71" s="168"/>
      <c r="J71" s="168"/>
      <c r="K71" s="168"/>
      <c r="L71" s="169" t="s">
        <v>76</v>
      </c>
      <c r="M71" s="169"/>
      <c r="N71" s="169"/>
      <c r="O71" s="80"/>
      <c r="P71" s="80"/>
      <c r="Q71" s="81"/>
      <c r="R71" s="8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row>
    <row r="72" spans="1:256" ht="2.1" customHeight="1" x14ac:dyDescent="0.2">
      <c r="A72" s="233"/>
      <c r="B72" s="234"/>
      <c r="C72" s="234"/>
      <c r="D72" s="234"/>
      <c r="E72" s="234"/>
      <c r="F72" s="234"/>
      <c r="G72" s="234"/>
      <c r="H72" s="234"/>
      <c r="I72" s="234"/>
      <c r="J72" s="234"/>
      <c r="K72" s="234"/>
      <c r="L72" s="234"/>
      <c r="M72" s="234"/>
      <c r="N72" s="234"/>
      <c r="O72" s="234"/>
      <c r="P72" s="234"/>
      <c r="Q72" s="235"/>
      <c r="R72" s="8"/>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9"/>
      <c r="CX72" s="9"/>
      <c r="CY72" s="9"/>
      <c r="CZ72" s="9"/>
      <c r="DA72" s="9"/>
      <c r="DB72" s="9"/>
      <c r="DC72" s="9"/>
      <c r="DD72" s="9"/>
      <c r="DE72" s="9"/>
      <c r="DF72" s="9"/>
      <c r="DG72" s="9"/>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c r="ET72" s="10"/>
      <c r="EU72" s="10"/>
      <c r="EV72" s="10"/>
      <c r="EW72" s="10"/>
      <c r="EX72" s="10"/>
      <c r="EY72" s="10"/>
      <c r="EZ72" s="10"/>
      <c r="FA72" s="10"/>
      <c r="FB72" s="10"/>
      <c r="FC72" s="10"/>
      <c r="FD72" s="10"/>
      <c r="FE72" s="10"/>
      <c r="FF72" s="10"/>
      <c r="FG72" s="10"/>
      <c r="FH72" s="10"/>
      <c r="FI72" s="10"/>
      <c r="FJ72" s="10"/>
      <c r="FK72" s="10"/>
      <c r="FL72" s="10"/>
      <c r="FM72" s="10"/>
      <c r="FN72" s="10"/>
      <c r="FO72" s="10"/>
      <c r="FP72" s="10"/>
      <c r="FQ72" s="10"/>
      <c r="FR72" s="10"/>
      <c r="FS72" s="10"/>
      <c r="FT72" s="10"/>
      <c r="FU72" s="10"/>
      <c r="FV72" s="10"/>
      <c r="FW72" s="10"/>
      <c r="FX72" s="10"/>
      <c r="FY72" s="10"/>
      <c r="FZ72" s="10"/>
      <c r="GA72" s="10"/>
      <c r="GB72" s="10"/>
      <c r="GC72" s="10"/>
      <c r="GD72" s="10"/>
      <c r="GE72" s="10"/>
      <c r="GF72" s="10"/>
      <c r="GG72" s="10"/>
      <c r="GH72" s="10"/>
      <c r="GI72" s="10"/>
      <c r="GJ72" s="10"/>
      <c r="GK72" s="10"/>
      <c r="GL72" s="10"/>
      <c r="GM72" s="10"/>
      <c r="GN72" s="10"/>
      <c r="GO72" s="10"/>
      <c r="GP72" s="10"/>
      <c r="GQ72" s="10"/>
      <c r="GR72" s="10"/>
      <c r="GS72" s="10"/>
      <c r="GT72" s="10"/>
      <c r="GU72" s="10"/>
      <c r="GV72" s="10"/>
      <c r="GW72" s="10"/>
      <c r="GX72" s="10"/>
      <c r="GY72" s="10"/>
      <c r="GZ72" s="10"/>
      <c r="HA72" s="10"/>
      <c r="HB72" s="10"/>
      <c r="HC72" s="10"/>
      <c r="HD72" s="10"/>
      <c r="HE72" s="10"/>
      <c r="HF72" s="10"/>
      <c r="HG72" s="10"/>
      <c r="HH72" s="10"/>
      <c r="HI72" s="10"/>
      <c r="HJ72" s="10"/>
      <c r="HK72" s="10"/>
      <c r="HL72" s="10"/>
      <c r="HM72" s="10"/>
      <c r="HN72" s="10"/>
      <c r="HO72" s="10"/>
      <c r="HP72" s="10"/>
      <c r="HQ72" s="10"/>
      <c r="HR72" s="10"/>
      <c r="HS72" s="10"/>
      <c r="HT72" s="10"/>
      <c r="HU72" s="10"/>
      <c r="HV72" s="10"/>
      <c r="HW72" s="10"/>
      <c r="HX72" s="10"/>
      <c r="HY72" s="10"/>
      <c r="HZ72" s="10"/>
      <c r="IA72" s="10"/>
      <c r="IB72" s="10"/>
      <c r="IC72" s="10"/>
      <c r="ID72" s="10"/>
      <c r="IE72" s="10"/>
      <c r="IF72" s="10"/>
      <c r="IG72" s="10"/>
      <c r="IH72" s="10"/>
      <c r="II72" s="10"/>
      <c r="IJ72" s="10"/>
      <c r="IK72" s="10"/>
      <c r="IL72" s="10"/>
      <c r="IM72" s="10"/>
      <c r="IN72" s="10"/>
      <c r="IO72" s="10"/>
      <c r="IP72" s="10"/>
      <c r="IQ72" s="10"/>
      <c r="IR72" s="10"/>
      <c r="IS72" s="10"/>
      <c r="IT72" s="10"/>
      <c r="IU72" s="10"/>
      <c r="IV72" s="10"/>
    </row>
    <row r="73" spans="1:256" ht="18.75" x14ac:dyDescent="0.3">
      <c r="A73" s="167" t="s">
        <v>32</v>
      </c>
      <c r="B73" s="185"/>
      <c r="C73" s="185"/>
      <c r="D73" s="185"/>
      <c r="E73" s="185"/>
      <c r="F73" s="185"/>
      <c r="G73" s="185"/>
      <c r="H73" s="185"/>
      <c r="I73" s="185"/>
      <c r="J73" s="185"/>
      <c r="K73" s="185"/>
      <c r="L73" s="254" t="s">
        <v>79</v>
      </c>
      <c r="M73" s="254"/>
      <c r="N73" s="254"/>
      <c r="O73" s="254"/>
      <c r="P73" s="83"/>
      <c r="Q73" s="81"/>
      <c r="R73" s="8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row>
    <row r="74" spans="1:256" ht="2.1" customHeight="1" x14ac:dyDescent="0.2">
      <c r="A74" s="78"/>
      <c r="B74" s="7"/>
      <c r="C74" s="7"/>
      <c r="D74" s="7"/>
      <c r="E74" s="7"/>
      <c r="F74" s="7"/>
      <c r="G74" s="7"/>
      <c r="H74" s="7"/>
      <c r="I74" s="7"/>
      <c r="J74" s="7"/>
      <c r="K74" s="7"/>
      <c r="L74" s="7"/>
      <c r="M74" s="7"/>
      <c r="N74" s="7"/>
      <c r="O74" s="7"/>
      <c r="P74" s="7"/>
      <c r="Q74" s="79"/>
      <c r="R74" s="8"/>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c r="DC74" s="9"/>
      <c r="DD74" s="9"/>
      <c r="DE74" s="9"/>
      <c r="DF74" s="9"/>
      <c r="DG74" s="9"/>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c r="GA74" s="10"/>
      <c r="GB74" s="10"/>
      <c r="GC74" s="10"/>
      <c r="GD74" s="10"/>
      <c r="GE74" s="10"/>
      <c r="GF74" s="10"/>
      <c r="GG74" s="10"/>
      <c r="GH74" s="10"/>
      <c r="GI74" s="10"/>
      <c r="GJ74" s="10"/>
      <c r="GK74" s="10"/>
      <c r="GL74" s="10"/>
      <c r="GM74" s="10"/>
      <c r="GN74" s="10"/>
      <c r="GO74" s="10"/>
      <c r="GP74" s="10"/>
      <c r="GQ74" s="10"/>
      <c r="GR74" s="10"/>
      <c r="GS74" s="10"/>
      <c r="GT74" s="10"/>
      <c r="GU74" s="10"/>
      <c r="GV74" s="10"/>
      <c r="GW74" s="10"/>
      <c r="GX74" s="10"/>
      <c r="GY74" s="10"/>
      <c r="GZ74" s="10"/>
      <c r="HA74" s="10"/>
      <c r="HB74" s="10"/>
      <c r="HC74" s="10"/>
      <c r="HD74" s="10"/>
      <c r="HE74" s="10"/>
      <c r="HF74" s="10"/>
      <c r="HG74" s="10"/>
      <c r="HH74" s="10"/>
      <c r="HI74" s="10"/>
      <c r="HJ74" s="10"/>
      <c r="HK74" s="10"/>
      <c r="HL74" s="10"/>
      <c r="HM74" s="10"/>
      <c r="HN74" s="10"/>
      <c r="HO74" s="10"/>
      <c r="HP74" s="10"/>
      <c r="HQ74" s="10"/>
      <c r="HR74" s="10"/>
      <c r="HS74" s="10"/>
      <c r="HT74" s="10"/>
      <c r="HU74" s="10"/>
      <c r="HV74" s="10"/>
      <c r="HW74" s="10"/>
      <c r="HX74" s="10"/>
      <c r="HY74" s="10"/>
      <c r="HZ74" s="10"/>
      <c r="IA74" s="10"/>
      <c r="IB74" s="10"/>
      <c r="IC74" s="10"/>
      <c r="ID74" s="10"/>
      <c r="IE74" s="10"/>
      <c r="IF74" s="10"/>
      <c r="IG74" s="10"/>
      <c r="IH74" s="10"/>
      <c r="II74" s="10"/>
      <c r="IJ74" s="10"/>
      <c r="IK74" s="10"/>
      <c r="IL74" s="10"/>
      <c r="IM74" s="10"/>
      <c r="IN74" s="10"/>
      <c r="IO74" s="10"/>
      <c r="IP74" s="10"/>
      <c r="IQ74" s="10"/>
      <c r="IR74" s="10"/>
      <c r="IS74" s="10"/>
      <c r="IT74" s="10"/>
      <c r="IU74" s="10"/>
      <c r="IV74" s="10"/>
    </row>
    <row r="75" spans="1:256" ht="18.75" x14ac:dyDescent="0.3">
      <c r="A75" s="250" t="s">
        <v>41</v>
      </c>
      <c r="B75" s="251"/>
      <c r="C75" s="251"/>
      <c r="D75" s="251"/>
      <c r="E75" s="251"/>
      <c r="F75" s="255"/>
      <c r="G75" s="255"/>
      <c r="H75" s="255"/>
      <c r="I75" s="22"/>
      <c r="J75" s="203" t="s">
        <v>59</v>
      </c>
      <c r="K75" s="203"/>
      <c r="L75" s="203"/>
      <c r="M75" s="203"/>
      <c r="N75" s="236">
        <f>H79/E79</f>
        <v>6.3212014538430006E-2</v>
      </c>
      <c r="O75" s="237"/>
      <c r="P75" s="237"/>
      <c r="Q75" s="84"/>
      <c r="R75" s="6"/>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row>
    <row r="76" spans="1:256" ht="2.1" customHeight="1" x14ac:dyDescent="0.2">
      <c r="A76" s="85"/>
      <c r="B76" s="86"/>
      <c r="C76" s="86"/>
      <c r="D76" s="86"/>
      <c r="E76" s="86"/>
      <c r="F76" s="86"/>
      <c r="G76" s="86"/>
      <c r="H76" s="86"/>
      <c r="I76" s="86"/>
      <c r="J76" s="86"/>
      <c r="K76" s="86"/>
      <c r="L76" s="86"/>
      <c r="M76" s="86"/>
      <c r="N76" s="86"/>
      <c r="O76" s="86"/>
      <c r="P76" s="86"/>
      <c r="Q76" s="87"/>
      <c r="R76" s="8"/>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c r="DC76" s="9"/>
      <c r="DD76" s="9"/>
      <c r="DE76" s="9"/>
      <c r="DF76" s="9"/>
      <c r="DG76" s="9"/>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10"/>
      <c r="EV76" s="10"/>
      <c r="EW76" s="10"/>
      <c r="EX76" s="10"/>
      <c r="EY76" s="10"/>
      <c r="EZ76" s="10"/>
      <c r="FA76" s="10"/>
      <c r="FB76" s="10"/>
      <c r="FC76" s="10"/>
      <c r="FD76" s="10"/>
      <c r="FE76" s="10"/>
      <c r="FF76" s="10"/>
      <c r="FG76" s="10"/>
      <c r="FH76" s="10"/>
      <c r="FI76" s="10"/>
      <c r="FJ76" s="10"/>
      <c r="FK76" s="10"/>
      <c r="FL76" s="10"/>
      <c r="FM76" s="10"/>
      <c r="FN76" s="10"/>
      <c r="FO76" s="10"/>
      <c r="FP76" s="10"/>
      <c r="FQ76" s="10"/>
      <c r="FR76" s="10"/>
      <c r="FS76" s="10"/>
      <c r="FT76" s="10"/>
      <c r="FU76" s="10"/>
      <c r="FV76" s="10"/>
      <c r="FW76" s="10"/>
      <c r="FX76" s="10"/>
      <c r="FY76" s="10"/>
      <c r="FZ76" s="10"/>
      <c r="GA76" s="10"/>
      <c r="GB76" s="10"/>
      <c r="GC76" s="10"/>
      <c r="GD76" s="10"/>
      <c r="GE76" s="10"/>
      <c r="GF76" s="10"/>
      <c r="GG76" s="10"/>
      <c r="GH76" s="10"/>
      <c r="GI76" s="10"/>
      <c r="GJ76" s="10"/>
      <c r="GK76" s="10"/>
      <c r="GL76" s="10"/>
      <c r="GM76" s="10"/>
      <c r="GN76" s="10"/>
      <c r="GO76" s="10"/>
      <c r="GP76" s="10"/>
      <c r="GQ76" s="10"/>
      <c r="GR76" s="10"/>
      <c r="GS76" s="10"/>
      <c r="GT76" s="10"/>
      <c r="GU76" s="10"/>
      <c r="GV76" s="10"/>
      <c r="GW76" s="10"/>
      <c r="GX76" s="10"/>
      <c r="GY76" s="10"/>
      <c r="GZ76" s="10"/>
      <c r="HA76" s="10"/>
      <c r="HB76" s="10"/>
      <c r="HC76" s="10"/>
      <c r="HD76" s="10"/>
      <c r="HE76" s="10"/>
      <c r="HF76" s="10"/>
      <c r="HG76" s="10"/>
      <c r="HH76" s="10"/>
      <c r="HI76" s="10"/>
      <c r="HJ76" s="10"/>
      <c r="HK76" s="10"/>
      <c r="HL76" s="10"/>
      <c r="HM76" s="10"/>
      <c r="HN76" s="10"/>
      <c r="HO76" s="10"/>
      <c r="HP76" s="10"/>
      <c r="HQ76" s="10"/>
      <c r="HR76" s="10"/>
      <c r="HS76" s="10"/>
      <c r="HT76" s="10"/>
      <c r="HU76" s="10"/>
      <c r="HV76" s="10"/>
      <c r="HW76" s="10"/>
      <c r="HX76" s="10"/>
      <c r="HY76" s="10"/>
      <c r="HZ76" s="10"/>
      <c r="IA76" s="10"/>
      <c r="IB76" s="10"/>
      <c r="IC76" s="10"/>
      <c r="ID76" s="10"/>
      <c r="IE76" s="10"/>
      <c r="IF76" s="10"/>
      <c r="IG76" s="10"/>
      <c r="IH76" s="10"/>
      <c r="II76" s="10"/>
      <c r="IJ76" s="10"/>
      <c r="IK76" s="10"/>
      <c r="IL76" s="10"/>
      <c r="IM76" s="10"/>
      <c r="IN76" s="10"/>
      <c r="IO76" s="10"/>
      <c r="IP76" s="10"/>
      <c r="IQ76" s="10"/>
      <c r="IR76" s="10"/>
      <c r="IS76" s="10"/>
      <c r="IT76" s="10"/>
      <c r="IU76" s="10"/>
      <c r="IV76" s="10"/>
    </row>
    <row r="77" spans="1:256" ht="7.35" customHeight="1" x14ac:dyDescent="0.2">
      <c r="A77" s="19"/>
      <c r="B77" s="19"/>
      <c r="C77" s="19"/>
      <c r="D77" s="19"/>
      <c r="E77" s="19"/>
      <c r="F77" s="19"/>
      <c r="G77" s="19"/>
      <c r="H77" s="19"/>
      <c r="I77" s="19"/>
      <c r="J77" s="19"/>
      <c r="K77" s="19"/>
      <c r="L77" s="19"/>
      <c r="M77" s="19"/>
      <c r="N77" s="19"/>
      <c r="O77" s="19"/>
      <c r="P77" s="19"/>
      <c r="Q77" s="19"/>
      <c r="R77" s="12"/>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4"/>
      <c r="DI77" s="14"/>
      <c r="DJ77" s="14"/>
      <c r="DK77" s="14"/>
      <c r="DL77" s="14"/>
      <c r="DM77" s="14"/>
      <c r="DN77" s="14"/>
      <c r="DO77" s="14"/>
      <c r="DP77" s="14"/>
      <c r="DQ77" s="14"/>
      <c r="DR77" s="14"/>
      <c r="DS77" s="14"/>
      <c r="DT77" s="14"/>
      <c r="DU77" s="14"/>
      <c r="DV77" s="14"/>
      <c r="DW77" s="14"/>
      <c r="DX77" s="14"/>
      <c r="DY77" s="14"/>
      <c r="DZ77" s="14"/>
      <c r="EA77" s="14"/>
      <c r="EB77" s="14"/>
      <c r="EC77" s="14"/>
      <c r="ED77" s="14"/>
      <c r="EE77" s="14"/>
      <c r="EF77" s="14"/>
      <c r="EG77" s="14"/>
      <c r="EH77" s="14"/>
      <c r="EI77" s="14"/>
      <c r="EJ77" s="14"/>
      <c r="EK77" s="14"/>
      <c r="EL77" s="14"/>
      <c r="EM77" s="14"/>
      <c r="EN77" s="14"/>
      <c r="EO77" s="14"/>
      <c r="EP77" s="14"/>
      <c r="EQ77" s="14"/>
      <c r="ER77" s="14"/>
      <c r="ES77" s="14"/>
      <c r="ET77" s="14"/>
      <c r="EU77" s="14"/>
      <c r="EV77" s="14"/>
      <c r="EW77" s="14"/>
      <c r="EX77" s="14"/>
      <c r="EY77" s="14"/>
      <c r="EZ77" s="14"/>
      <c r="FA77" s="14"/>
      <c r="FB77" s="14"/>
      <c r="FC77" s="14"/>
      <c r="FD77" s="14"/>
      <c r="FE77" s="14"/>
      <c r="FF77" s="14"/>
      <c r="FG77" s="14"/>
      <c r="FH77" s="14"/>
      <c r="FI77" s="14"/>
      <c r="FJ77" s="14"/>
      <c r="FK77" s="14"/>
      <c r="FL77" s="14"/>
      <c r="FM77" s="14"/>
      <c r="FN77" s="14"/>
      <c r="FO77" s="14"/>
      <c r="FP77" s="14"/>
      <c r="FQ77" s="14"/>
      <c r="FR77" s="14"/>
      <c r="FS77" s="14"/>
      <c r="FT77" s="14"/>
      <c r="FU77" s="14"/>
      <c r="FV77" s="14"/>
      <c r="FW77" s="14"/>
      <c r="FX77" s="14"/>
      <c r="FY77" s="14"/>
      <c r="FZ77" s="14"/>
      <c r="GA77" s="14"/>
      <c r="GB77" s="14"/>
      <c r="GC77" s="14"/>
      <c r="GD77" s="14"/>
      <c r="GE77" s="14"/>
      <c r="GF77" s="14"/>
      <c r="GG77" s="14"/>
      <c r="GH77" s="14"/>
      <c r="GI77" s="14"/>
      <c r="GJ77" s="14"/>
      <c r="GK77" s="14"/>
      <c r="GL77" s="14"/>
      <c r="GM77" s="14"/>
      <c r="GN77" s="14"/>
      <c r="GO77" s="14"/>
      <c r="GP77" s="14"/>
      <c r="GQ77" s="14"/>
      <c r="GR77" s="14"/>
      <c r="GS77" s="14"/>
      <c r="GT77" s="14"/>
      <c r="GU77" s="14"/>
      <c r="GV77" s="14"/>
      <c r="GW77" s="14"/>
      <c r="GX77" s="14"/>
      <c r="GY77" s="14"/>
      <c r="GZ77" s="14"/>
      <c r="HA77" s="14"/>
      <c r="HB77" s="14"/>
      <c r="HC77" s="14"/>
      <c r="HD77" s="14"/>
      <c r="HE77" s="14"/>
      <c r="HF77" s="14"/>
      <c r="HG77" s="14"/>
      <c r="HH77" s="14"/>
      <c r="HI77" s="14"/>
      <c r="HJ77" s="14"/>
      <c r="HK77" s="14"/>
      <c r="HL77" s="14"/>
      <c r="HM77" s="14"/>
      <c r="HN77" s="14"/>
      <c r="HO77" s="14"/>
      <c r="HP77" s="14"/>
      <c r="HQ77" s="14"/>
      <c r="HR77" s="14"/>
      <c r="HS77" s="14"/>
      <c r="HT77" s="14"/>
      <c r="HU77" s="14"/>
      <c r="HV77" s="14"/>
      <c r="HW77" s="14"/>
      <c r="HX77" s="14"/>
      <c r="HY77" s="14"/>
      <c r="HZ77" s="14"/>
      <c r="IA77" s="14"/>
      <c r="IB77" s="14"/>
      <c r="IC77" s="14"/>
      <c r="ID77" s="14"/>
      <c r="IE77" s="14"/>
      <c r="IF77" s="14"/>
      <c r="IG77" s="14"/>
      <c r="IH77" s="14"/>
      <c r="II77" s="14"/>
      <c r="IJ77" s="14"/>
      <c r="IK77" s="14"/>
      <c r="IL77" s="14"/>
      <c r="IM77" s="14"/>
      <c r="IN77" s="14"/>
      <c r="IO77" s="14"/>
      <c r="IP77" s="14"/>
      <c r="IQ77" s="14"/>
      <c r="IR77" s="14"/>
      <c r="IS77" s="14"/>
      <c r="IT77" s="14"/>
      <c r="IU77" s="14"/>
      <c r="IV77" s="14"/>
    </row>
    <row r="78" spans="1:256" ht="16.350000000000001" customHeight="1" x14ac:dyDescent="0.2">
      <c r="A78" s="11" t="s">
        <v>14</v>
      </c>
      <c r="B78" s="180" t="s">
        <v>80</v>
      </c>
      <c r="C78" s="180"/>
      <c r="D78" s="180"/>
      <c r="E78" s="180"/>
      <c r="F78" s="180"/>
      <c r="G78" s="180"/>
      <c r="H78" s="180"/>
      <c r="I78" s="180"/>
      <c r="J78" s="180"/>
      <c r="K78" s="180"/>
      <c r="L78" s="180"/>
      <c r="M78" s="180"/>
      <c r="N78" s="180"/>
      <c r="O78" s="180"/>
      <c r="P78" s="180"/>
      <c r="Q78" s="181"/>
      <c r="R78" s="12"/>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4"/>
      <c r="DI78" s="14"/>
      <c r="DJ78" s="14"/>
      <c r="DK78" s="14"/>
      <c r="DL78" s="14"/>
      <c r="DM78" s="14"/>
      <c r="DN78" s="14"/>
      <c r="DO78" s="14"/>
      <c r="DP78" s="14"/>
      <c r="DQ78" s="14"/>
      <c r="DR78" s="14"/>
      <c r="DS78" s="14"/>
      <c r="DT78" s="14"/>
      <c r="DU78" s="14"/>
      <c r="DV78" s="14"/>
      <c r="DW78" s="14"/>
      <c r="DX78" s="14"/>
      <c r="DY78" s="14"/>
      <c r="DZ78" s="14"/>
      <c r="EA78" s="14"/>
      <c r="EB78" s="14"/>
      <c r="EC78" s="14"/>
      <c r="ED78" s="14"/>
      <c r="EE78" s="14"/>
      <c r="EF78" s="14"/>
      <c r="EG78" s="14"/>
      <c r="EH78" s="14"/>
      <c r="EI78" s="14"/>
      <c r="EJ78" s="14"/>
      <c r="EK78" s="14"/>
      <c r="EL78" s="14"/>
      <c r="EM78" s="14"/>
      <c r="EN78" s="14"/>
      <c r="EO78" s="14"/>
      <c r="EP78" s="14"/>
      <c r="EQ78" s="14"/>
      <c r="ER78" s="14"/>
      <c r="ES78" s="14"/>
      <c r="ET78" s="14"/>
      <c r="EU78" s="14"/>
      <c r="EV78" s="14"/>
      <c r="EW78" s="14"/>
      <c r="EX78" s="14"/>
      <c r="EY78" s="14"/>
      <c r="EZ78" s="14"/>
      <c r="FA78" s="14"/>
      <c r="FB78" s="14"/>
      <c r="FC78" s="14"/>
      <c r="FD78" s="14"/>
      <c r="FE78" s="14"/>
      <c r="FF78" s="14"/>
      <c r="FG78" s="14"/>
      <c r="FH78" s="14"/>
      <c r="FI78" s="14"/>
      <c r="FJ78" s="14"/>
      <c r="FK78" s="14"/>
      <c r="FL78" s="14"/>
      <c r="FM78" s="14"/>
      <c r="FN78" s="14"/>
      <c r="FO78" s="14"/>
      <c r="FP78" s="14"/>
      <c r="FQ78" s="14"/>
      <c r="FR78" s="14"/>
      <c r="FS78" s="14"/>
      <c r="FT78" s="14"/>
      <c r="FU78" s="14"/>
      <c r="FV78" s="14"/>
      <c r="FW78" s="14"/>
      <c r="FX78" s="14"/>
      <c r="FY78" s="14"/>
      <c r="FZ78" s="14"/>
      <c r="GA78" s="14"/>
      <c r="GB78" s="14"/>
      <c r="GC78" s="14"/>
      <c r="GD78" s="14"/>
      <c r="GE78" s="14"/>
      <c r="GF78" s="14"/>
      <c r="GG78" s="14"/>
      <c r="GH78" s="14"/>
      <c r="GI78" s="14"/>
      <c r="GJ78" s="14"/>
      <c r="GK78" s="14"/>
      <c r="GL78" s="14"/>
      <c r="GM78" s="14"/>
      <c r="GN78" s="14"/>
      <c r="GO78" s="14"/>
      <c r="GP78" s="14"/>
      <c r="GQ78" s="14"/>
      <c r="GR78" s="14"/>
      <c r="GS78" s="14"/>
      <c r="GT78" s="14"/>
      <c r="GU78" s="14"/>
      <c r="GV78" s="14"/>
      <c r="GW78" s="14"/>
      <c r="GX78" s="14"/>
      <c r="GY78" s="14"/>
      <c r="GZ78" s="14"/>
      <c r="HA78" s="14"/>
      <c r="HB78" s="14"/>
      <c r="HC78" s="14"/>
      <c r="HD78" s="14"/>
      <c r="HE78" s="14"/>
      <c r="HF78" s="14"/>
      <c r="HG78" s="14"/>
      <c r="HH78" s="14"/>
      <c r="HI78" s="14"/>
      <c r="HJ78" s="14"/>
      <c r="HK78" s="14"/>
      <c r="HL78" s="14"/>
      <c r="HM78" s="14"/>
      <c r="HN78" s="14"/>
      <c r="HO78" s="14"/>
      <c r="HP78" s="14"/>
      <c r="HQ78" s="14"/>
      <c r="HR78" s="14"/>
      <c r="HS78" s="14"/>
      <c r="HT78" s="14"/>
      <c r="HU78" s="14"/>
      <c r="HV78" s="14"/>
      <c r="HW78" s="14"/>
      <c r="HX78" s="14"/>
      <c r="HY78" s="14"/>
      <c r="HZ78" s="14"/>
      <c r="IA78" s="14"/>
      <c r="IB78" s="14"/>
      <c r="IC78" s="14"/>
      <c r="ID78" s="14"/>
      <c r="IE78" s="14"/>
      <c r="IF78" s="14"/>
      <c r="IG78" s="14"/>
      <c r="IH78" s="14"/>
      <c r="II78" s="14"/>
      <c r="IJ78" s="14"/>
      <c r="IK78" s="14"/>
      <c r="IL78" s="14"/>
      <c r="IM78" s="14"/>
      <c r="IN78" s="14"/>
      <c r="IO78" s="14"/>
      <c r="IP78" s="14"/>
      <c r="IQ78" s="14"/>
      <c r="IR78" s="14"/>
      <c r="IS78" s="14"/>
      <c r="IT78" s="14"/>
      <c r="IU78" s="14"/>
      <c r="IV78" s="14"/>
    </row>
    <row r="79" spans="1:256" ht="15" x14ac:dyDescent="0.2">
      <c r="A79" s="18"/>
      <c r="B79" s="19" t="s">
        <v>0</v>
      </c>
      <c r="C79" s="110">
        <v>2024</v>
      </c>
      <c r="D79" s="19"/>
      <c r="E79" s="226">
        <v>4611173.4000000004</v>
      </c>
      <c r="F79" s="226"/>
      <c r="G79" s="20" t="s">
        <v>51</v>
      </c>
      <c r="H79" s="252">
        <v>291481.56</v>
      </c>
      <c r="I79" s="252"/>
      <c r="J79" s="252"/>
      <c r="K79" s="253"/>
      <c r="L79" s="174" t="s">
        <v>3</v>
      </c>
      <c r="M79" s="185"/>
      <c r="N79" s="249">
        <f>E79+H79</f>
        <v>4902654.96</v>
      </c>
      <c r="O79" s="249"/>
      <c r="P79" s="249"/>
      <c r="Q79" s="23"/>
      <c r="R79" s="12"/>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4"/>
      <c r="DI79" s="14"/>
      <c r="DJ79" s="14"/>
      <c r="DK79" s="14"/>
      <c r="DL79" s="14"/>
      <c r="DM79" s="14"/>
      <c r="DN79" s="14"/>
      <c r="DO79" s="14"/>
      <c r="DP79" s="14"/>
      <c r="DQ79" s="14"/>
      <c r="DR79" s="14"/>
      <c r="DS79" s="14"/>
      <c r="DT79" s="14"/>
      <c r="DU79" s="14"/>
      <c r="DV79" s="14"/>
      <c r="DW79" s="14"/>
      <c r="DX79" s="14"/>
      <c r="DY79" s="14"/>
      <c r="DZ79" s="14"/>
      <c r="EA79" s="14"/>
      <c r="EB79" s="14"/>
      <c r="EC79" s="14"/>
      <c r="ED79" s="14"/>
      <c r="EE79" s="14"/>
      <c r="EF79" s="14"/>
      <c r="EG79" s="14"/>
      <c r="EH79" s="14"/>
      <c r="EI79" s="14"/>
      <c r="EJ79" s="14"/>
      <c r="EK79" s="14"/>
      <c r="EL79" s="14"/>
      <c r="EM79" s="14"/>
      <c r="EN79" s="14"/>
      <c r="EO79" s="14"/>
      <c r="EP79" s="14"/>
      <c r="EQ79" s="14"/>
      <c r="ER79" s="14"/>
      <c r="ES79" s="14"/>
      <c r="ET79" s="14"/>
      <c r="EU79" s="14"/>
      <c r="EV79" s="14"/>
      <c r="EW79" s="14"/>
      <c r="EX79" s="14"/>
      <c r="EY79" s="14"/>
      <c r="EZ79" s="14"/>
      <c r="FA79" s="14"/>
      <c r="FB79" s="14"/>
      <c r="FC79" s="14"/>
      <c r="FD79" s="14"/>
      <c r="FE79" s="14"/>
      <c r="FF79" s="14"/>
      <c r="FG79" s="14"/>
      <c r="FH79" s="14"/>
      <c r="FI79" s="14"/>
      <c r="FJ79" s="14"/>
      <c r="FK79" s="14"/>
      <c r="FL79" s="14"/>
      <c r="FM79" s="14"/>
      <c r="FN79" s="14"/>
      <c r="FO79" s="14"/>
      <c r="FP79" s="14"/>
      <c r="FQ79" s="14"/>
      <c r="FR79" s="14"/>
      <c r="FS79" s="14"/>
      <c r="FT79" s="14"/>
      <c r="FU79" s="14"/>
      <c r="FV79" s="14"/>
      <c r="FW79" s="14"/>
      <c r="FX79" s="14"/>
      <c r="FY79" s="14"/>
      <c r="FZ79" s="14"/>
      <c r="GA79" s="14"/>
      <c r="GB79" s="14"/>
      <c r="GC79" s="14"/>
      <c r="GD79" s="14"/>
      <c r="GE79" s="14"/>
      <c r="GF79" s="14"/>
      <c r="GG79" s="14"/>
      <c r="GH79" s="14"/>
      <c r="GI79" s="14"/>
      <c r="GJ79" s="14"/>
      <c r="GK79" s="14"/>
      <c r="GL79" s="14"/>
      <c r="GM79" s="14"/>
      <c r="GN79" s="14"/>
      <c r="GO79" s="14"/>
      <c r="GP79" s="14"/>
      <c r="GQ79" s="14"/>
      <c r="GR79" s="14"/>
      <c r="GS79" s="14"/>
      <c r="GT79" s="14"/>
      <c r="GU79" s="14"/>
      <c r="GV79" s="14"/>
      <c r="GW79" s="14"/>
      <c r="GX79" s="14"/>
      <c r="GY79" s="14"/>
      <c r="GZ79" s="14"/>
      <c r="HA79" s="14"/>
      <c r="HB79" s="14"/>
      <c r="HC79" s="14"/>
      <c r="HD79" s="14"/>
      <c r="HE79" s="14"/>
      <c r="HF79" s="14"/>
      <c r="HG79" s="14"/>
      <c r="HH79" s="14"/>
      <c r="HI79" s="14"/>
      <c r="HJ79" s="14"/>
      <c r="HK79" s="14"/>
      <c r="HL79" s="14"/>
      <c r="HM79" s="14"/>
      <c r="HN79" s="14"/>
      <c r="HO79" s="14"/>
      <c r="HP79" s="14"/>
      <c r="HQ79" s="14"/>
      <c r="HR79" s="14"/>
      <c r="HS79" s="14"/>
      <c r="HT79" s="14"/>
      <c r="HU79" s="14"/>
      <c r="HV79" s="14"/>
      <c r="HW79" s="14"/>
      <c r="HX79" s="14"/>
      <c r="HY79" s="14"/>
      <c r="HZ79" s="14"/>
      <c r="IA79" s="14"/>
      <c r="IB79" s="14"/>
      <c r="IC79" s="14"/>
      <c r="ID79" s="14"/>
      <c r="IE79" s="14"/>
      <c r="IF79" s="14"/>
      <c r="IG79" s="14"/>
      <c r="IH79" s="14"/>
      <c r="II79" s="14"/>
      <c r="IJ79" s="14"/>
      <c r="IK79" s="14"/>
      <c r="IL79" s="14"/>
      <c r="IM79" s="14"/>
      <c r="IN79" s="14"/>
      <c r="IO79" s="14"/>
      <c r="IP79" s="14"/>
      <c r="IQ79" s="14"/>
      <c r="IR79" s="14"/>
      <c r="IS79" s="14"/>
      <c r="IT79" s="14"/>
      <c r="IU79" s="14"/>
      <c r="IV79" s="14"/>
    </row>
    <row r="80" spans="1:256" ht="15" x14ac:dyDescent="0.2">
      <c r="A80" s="18"/>
      <c r="B80" s="19"/>
      <c r="C80" s="24"/>
      <c r="D80" s="19"/>
      <c r="E80" s="186" t="s">
        <v>56</v>
      </c>
      <c r="F80" s="186"/>
      <c r="G80" s="25"/>
      <c r="H80" s="244" t="s">
        <v>60</v>
      </c>
      <c r="I80" s="244"/>
      <c r="J80" s="244"/>
      <c r="K80" s="245"/>
      <c r="L80" s="26"/>
      <c r="M80" s="25"/>
      <c r="N80" s="27"/>
      <c r="O80" s="27"/>
      <c r="P80" s="27"/>
      <c r="Q80" s="23"/>
      <c r="R80" s="12"/>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4"/>
      <c r="DI80" s="14"/>
      <c r="DJ80" s="14"/>
      <c r="DK80" s="14"/>
      <c r="DL80" s="14"/>
      <c r="DM80" s="14"/>
      <c r="DN80" s="14"/>
      <c r="DO80" s="14"/>
      <c r="DP80" s="14"/>
      <c r="DQ80" s="14"/>
      <c r="DR80" s="14"/>
      <c r="DS80" s="14"/>
      <c r="DT80" s="14"/>
      <c r="DU80" s="14"/>
      <c r="DV80" s="14"/>
      <c r="DW80" s="14"/>
      <c r="DX80" s="14"/>
      <c r="DY80" s="14"/>
      <c r="DZ80" s="14"/>
      <c r="EA80" s="14"/>
      <c r="EB80" s="14"/>
      <c r="EC80" s="14"/>
      <c r="ED80" s="14"/>
      <c r="EE80" s="14"/>
      <c r="EF80" s="14"/>
      <c r="EG80" s="14"/>
      <c r="EH80" s="14"/>
      <c r="EI80" s="14"/>
      <c r="EJ80" s="14"/>
      <c r="EK80" s="14"/>
      <c r="EL80" s="14"/>
      <c r="EM80" s="14"/>
      <c r="EN80" s="14"/>
      <c r="EO80" s="14"/>
      <c r="EP80" s="14"/>
      <c r="EQ80" s="14"/>
      <c r="ER80" s="14"/>
      <c r="ES80" s="14"/>
      <c r="ET80" s="14"/>
      <c r="EU80" s="14"/>
      <c r="EV80" s="14"/>
      <c r="EW80" s="14"/>
      <c r="EX80" s="14"/>
      <c r="EY80" s="14"/>
      <c r="EZ80" s="14"/>
      <c r="FA80" s="14"/>
      <c r="FB80" s="14"/>
      <c r="FC80" s="14"/>
      <c r="FD80" s="14"/>
      <c r="FE80" s="14"/>
      <c r="FF80" s="14"/>
      <c r="FG80" s="14"/>
      <c r="FH80" s="14"/>
      <c r="FI80" s="14"/>
      <c r="FJ80" s="14"/>
      <c r="FK80" s="14"/>
      <c r="FL80" s="14"/>
      <c r="FM80" s="14"/>
      <c r="FN80" s="14"/>
      <c r="FO80" s="14"/>
      <c r="FP80" s="14"/>
      <c r="FQ80" s="14"/>
      <c r="FR80" s="14"/>
      <c r="FS80" s="14"/>
      <c r="FT80" s="14"/>
      <c r="FU80" s="14"/>
      <c r="FV80" s="14"/>
      <c r="FW80" s="14"/>
      <c r="FX80" s="14"/>
      <c r="FY80" s="14"/>
      <c r="FZ80" s="14"/>
      <c r="GA80" s="14"/>
      <c r="GB80" s="14"/>
      <c r="GC80" s="14"/>
      <c r="GD80" s="14"/>
      <c r="GE80" s="14"/>
      <c r="GF80" s="14"/>
      <c r="GG80" s="14"/>
      <c r="GH80" s="14"/>
      <c r="GI80" s="14"/>
      <c r="GJ80" s="14"/>
      <c r="GK80" s="14"/>
      <c r="GL80" s="14"/>
      <c r="GM80" s="14"/>
      <c r="GN80" s="14"/>
      <c r="GO80" s="14"/>
      <c r="GP80" s="14"/>
      <c r="GQ80" s="14"/>
      <c r="GR80" s="14"/>
      <c r="GS80" s="14"/>
      <c r="GT80" s="14"/>
      <c r="GU80" s="14"/>
      <c r="GV80" s="14"/>
      <c r="GW80" s="14"/>
      <c r="GX80" s="14"/>
      <c r="GY80" s="14"/>
      <c r="GZ80" s="14"/>
      <c r="HA80" s="14"/>
      <c r="HB80" s="14"/>
      <c r="HC80" s="14"/>
      <c r="HD80" s="14"/>
      <c r="HE80" s="14"/>
      <c r="HF80" s="14"/>
      <c r="HG80" s="14"/>
      <c r="HH80" s="14"/>
      <c r="HI80" s="14"/>
      <c r="HJ80" s="14"/>
      <c r="HK80" s="14"/>
      <c r="HL80" s="14"/>
      <c r="HM80" s="14"/>
      <c r="HN80" s="14"/>
      <c r="HO80" s="14"/>
      <c r="HP80" s="14"/>
      <c r="HQ80" s="14"/>
      <c r="HR80" s="14"/>
      <c r="HS80" s="14"/>
      <c r="HT80" s="14"/>
      <c r="HU80" s="14"/>
      <c r="HV80" s="14"/>
      <c r="HW80" s="14"/>
      <c r="HX80" s="14"/>
      <c r="HY80" s="14"/>
      <c r="HZ80" s="14"/>
      <c r="IA80" s="14"/>
      <c r="IB80" s="14"/>
      <c r="IC80" s="14"/>
      <c r="ID80" s="14"/>
      <c r="IE80" s="14"/>
      <c r="IF80" s="14"/>
      <c r="IG80" s="14"/>
      <c r="IH80" s="14"/>
      <c r="II80" s="14"/>
      <c r="IJ80" s="14"/>
      <c r="IK80" s="14"/>
      <c r="IL80" s="14"/>
      <c r="IM80" s="14"/>
      <c r="IN80" s="14"/>
      <c r="IO80" s="14"/>
      <c r="IP80" s="14"/>
      <c r="IQ80" s="14"/>
      <c r="IR80" s="14"/>
      <c r="IS80" s="14"/>
      <c r="IT80" s="14"/>
      <c r="IU80" s="14"/>
      <c r="IV80" s="14"/>
    </row>
    <row r="81" spans="1:256" ht="15" x14ac:dyDescent="0.2">
      <c r="A81" s="18"/>
      <c r="B81" s="19" t="s">
        <v>0</v>
      </c>
      <c r="C81" s="91">
        <f>C79</f>
        <v>2024</v>
      </c>
      <c r="D81" s="19"/>
      <c r="E81" s="246">
        <f>E79</f>
        <v>4611173.4000000004</v>
      </c>
      <c r="F81" s="246"/>
      <c r="G81" s="20" t="s">
        <v>20</v>
      </c>
      <c r="H81" s="247">
        <v>0.06</v>
      </c>
      <c r="I81" s="247"/>
      <c r="J81" s="247"/>
      <c r="K81" s="248"/>
      <c r="L81" s="174" t="s">
        <v>3</v>
      </c>
      <c r="M81" s="185"/>
      <c r="N81" s="249">
        <f>E81*(100%+H81)</f>
        <v>4887843.8</v>
      </c>
      <c r="O81" s="249"/>
      <c r="P81" s="249"/>
      <c r="Q81" s="23"/>
      <c r="R81" s="12"/>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4"/>
      <c r="DI81" s="14"/>
      <c r="DJ81" s="14"/>
      <c r="DK81" s="14"/>
      <c r="DL81" s="14"/>
      <c r="DM81" s="14"/>
      <c r="DN81" s="14"/>
      <c r="DO81" s="14"/>
      <c r="DP81" s="14"/>
      <c r="DQ81" s="14"/>
      <c r="DR81" s="14"/>
      <c r="DS81" s="14"/>
      <c r="DT81" s="14"/>
      <c r="DU81" s="14"/>
      <c r="DV81" s="14"/>
      <c r="DW81" s="14"/>
      <c r="DX81" s="14"/>
      <c r="DY81" s="14"/>
      <c r="DZ81" s="14"/>
      <c r="EA81" s="14"/>
      <c r="EB81" s="14"/>
      <c r="EC81" s="14"/>
      <c r="ED81" s="14"/>
      <c r="EE81" s="14"/>
      <c r="EF81" s="14"/>
      <c r="EG81" s="14"/>
      <c r="EH81" s="14"/>
      <c r="EI81" s="14"/>
      <c r="EJ81" s="14"/>
      <c r="EK81" s="14"/>
      <c r="EL81" s="14"/>
      <c r="EM81" s="14"/>
      <c r="EN81" s="14"/>
      <c r="EO81" s="14"/>
      <c r="EP81" s="14"/>
      <c r="EQ81" s="14"/>
      <c r="ER81" s="14"/>
      <c r="ES81" s="14"/>
      <c r="ET81" s="14"/>
      <c r="EU81" s="14"/>
      <c r="EV81" s="14"/>
      <c r="EW81" s="14"/>
      <c r="EX81" s="14"/>
      <c r="EY81" s="14"/>
      <c r="EZ81" s="14"/>
      <c r="FA81" s="14"/>
      <c r="FB81" s="14"/>
      <c r="FC81" s="14"/>
      <c r="FD81" s="14"/>
      <c r="FE81" s="14"/>
      <c r="FF81" s="14"/>
      <c r="FG81" s="14"/>
      <c r="FH81" s="14"/>
      <c r="FI81" s="14"/>
      <c r="FJ81" s="14"/>
      <c r="FK81" s="14"/>
      <c r="FL81" s="14"/>
      <c r="FM81" s="14"/>
      <c r="FN81" s="14"/>
      <c r="FO81" s="14"/>
      <c r="FP81" s="14"/>
      <c r="FQ81" s="14"/>
      <c r="FR81" s="14"/>
      <c r="FS81" s="14"/>
      <c r="FT81" s="14"/>
      <c r="FU81" s="14"/>
      <c r="FV81" s="14"/>
      <c r="FW81" s="14"/>
      <c r="FX81" s="14"/>
      <c r="FY81" s="14"/>
      <c r="FZ81" s="14"/>
      <c r="GA81" s="14"/>
      <c r="GB81" s="14"/>
      <c r="GC81" s="14"/>
      <c r="GD81" s="14"/>
      <c r="GE81" s="14"/>
      <c r="GF81" s="14"/>
      <c r="GG81" s="14"/>
      <c r="GH81" s="14"/>
      <c r="GI81" s="14"/>
      <c r="GJ81" s="14"/>
      <c r="GK81" s="14"/>
      <c r="GL81" s="14"/>
      <c r="GM81" s="14"/>
      <c r="GN81" s="14"/>
      <c r="GO81" s="14"/>
      <c r="GP81" s="14"/>
      <c r="GQ81" s="14"/>
      <c r="GR81" s="14"/>
      <c r="GS81" s="14"/>
      <c r="GT81" s="14"/>
      <c r="GU81" s="14"/>
      <c r="GV81" s="14"/>
      <c r="GW81" s="14"/>
      <c r="GX81" s="14"/>
      <c r="GY81" s="14"/>
      <c r="GZ81" s="14"/>
      <c r="HA81" s="14"/>
      <c r="HB81" s="14"/>
      <c r="HC81" s="14"/>
      <c r="HD81" s="14"/>
      <c r="HE81" s="14"/>
      <c r="HF81" s="14"/>
      <c r="HG81" s="14"/>
      <c r="HH81" s="14"/>
      <c r="HI81" s="14"/>
      <c r="HJ81" s="14"/>
      <c r="HK81" s="14"/>
      <c r="HL81" s="14"/>
      <c r="HM81" s="14"/>
      <c r="HN81" s="14"/>
      <c r="HO81" s="14"/>
      <c r="HP81" s="14"/>
      <c r="HQ81" s="14"/>
      <c r="HR81" s="14"/>
      <c r="HS81" s="14"/>
      <c r="HT81" s="14"/>
      <c r="HU81" s="14"/>
      <c r="HV81" s="14"/>
      <c r="HW81" s="14"/>
      <c r="HX81" s="14"/>
      <c r="HY81" s="14"/>
      <c r="HZ81" s="14"/>
      <c r="IA81" s="14"/>
      <c r="IB81" s="14"/>
      <c r="IC81" s="14"/>
      <c r="ID81" s="14"/>
      <c r="IE81" s="14"/>
      <c r="IF81" s="14"/>
      <c r="IG81" s="14"/>
      <c r="IH81" s="14"/>
      <c r="II81" s="14"/>
      <c r="IJ81" s="14"/>
      <c r="IK81" s="14"/>
      <c r="IL81" s="14"/>
      <c r="IM81" s="14"/>
      <c r="IN81" s="14"/>
      <c r="IO81" s="14"/>
      <c r="IP81" s="14"/>
      <c r="IQ81" s="14"/>
      <c r="IR81" s="14"/>
      <c r="IS81" s="14"/>
      <c r="IT81" s="14"/>
      <c r="IU81" s="14"/>
      <c r="IV81" s="14"/>
    </row>
    <row r="82" spans="1:256" ht="11.45" customHeight="1" x14ac:dyDescent="0.2">
      <c r="A82" s="18"/>
      <c r="B82" s="19"/>
      <c r="C82" s="24"/>
      <c r="D82" s="19"/>
      <c r="E82" s="186" t="s">
        <v>56</v>
      </c>
      <c r="F82" s="186"/>
      <c r="G82" s="25"/>
      <c r="H82" s="244" t="s">
        <v>95</v>
      </c>
      <c r="I82" s="244"/>
      <c r="J82" s="244"/>
      <c r="K82" s="245"/>
      <c r="L82" s="26"/>
      <c r="M82" s="25"/>
      <c r="N82" s="27"/>
      <c r="O82" s="27"/>
      <c r="P82" s="27"/>
      <c r="Q82" s="23"/>
      <c r="R82" s="12"/>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4"/>
      <c r="DI82" s="14"/>
      <c r="DJ82" s="14"/>
      <c r="DK82" s="14"/>
      <c r="DL82" s="14"/>
      <c r="DM82" s="14"/>
      <c r="DN82" s="14"/>
      <c r="DO82" s="14"/>
      <c r="DP82" s="14"/>
      <c r="DQ82" s="14"/>
      <c r="DR82" s="14"/>
      <c r="DS82" s="14"/>
      <c r="DT82" s="14"/>
      <c r="DU82" s="14"/>
      <c r="DV82" s="14"/>
      <c r="DW82" s="14"/>
      <c r="DX82" s="14"/>
      <c r="DY82" s="14"/>
      <c r="DZ82" s="14"/>
      <c r="EA82" s="14"/>
      <c r="EB82" s="14"/>
      <c r="EC82" s="14"/>
      <c r="ED82" s="14"/>
      <c r="EE82" s="14"/>
      <c r="EF82" s="14"/>
      <c r="EG82" s="14"/>
      <c r="EH82" s="14"/>
      <c r="EI82" s="14"/>
      <c r="EJ82" s="14"/>
      <c r="EK82" s="14"/>
      <c r="EL82" s="14"/>
      <c r="EM82" s="14"/>
      <c r="EN82" s="14"/>
      <c r="EO82" s="14"/>
      <c r="EP82" s="14"/>
      <c r="EQ82" s="14"/>
      <c r="ER82" s="14"/>
      <c r="ES82" s="14"/>
      <c r="ET82" s="14"/>
      <c r="EU82" s="14"/>
      <c r="EV82" s="14"/>
      <c r="EW82" s="14"/>
      <c r="EX82" s="14"/>
      <c r="EY82" s="14"/>
      <c r="EZ82" s="14"/>
      <c r="FA82" s="14"/>
      <c r="FB82" s="14"/>
      <c r="FC82" s="14"/>
      <c r="FD82" s="14"/>
      <c r="FE82" s="14"/>
      <c r="FF82" s="14"/>
      <c r="FG82" s="14"/>
      <c r="FH82" s="14"/>
      <c r="FI82" s="14"/>
      <c r="FJ82" s="14"/>
      <c r="FK82" s="14"/>
      <c r="FL82" s="14"/>
      <c r="FM82" s="14"/>
      <c r="FN82" s="14"/>
      <c r="FO82" s="14"/>
      <c r="FP82" s="14"/>
      <c r="FQ82" s="14"/>
      <c r="FR82" s="14"/>
      <c r="FS82" s="14"/>
      <c r="FT82" s="14"/>
      <c r="FU82" s="14"/>
      <c r="FV82" s="14"/>
      <c r="FW82" s="14"/>
      <c r="FX82" s="14"/>
      <c r="FY82" s="14"/>
      <c r="FZ82" s="14"/>
      <c r="GA82" s="14"/>
      <c r="GB82" s="14"/>
      <c r="GC82" s="14"/>
      <c r="GD82" s="14"/>
      <c r="GE82" s="14"/>
      <c r="GF82" s="14"/>
      <c r="GG82" s="14"/>
      <c r="GH82" s="14"/>
      <c r="GI82" s="14"/>
      <c r="GJ82" s="14"/>
      <c r="GK82" s="14"/>
      <c r="GL82" s="14"/>
      <c r="GM82" s="14"/>
      <c r="GN82" s="14"/>
      <c r="GO82" s="14"/>
      <c r="GP82" s="14"/>
      <c r="GQ82" s="14"/>
      <c r="GR82" s="14"/>
      <c r="GS82" s="14"/>
      <c r="GT82" s="14"/>
      <c r="GU82" s="14"/>
      <c r="GV82" s="14"/>
      <c r="GW82" s="14"/>
      <c r="GX82" s="14"/>
      <c r="GY82" s="14"/>
      <c r="GZ82" s="14"/>
      <c r="HA82" s="14"/>
      <c r="HB82" s="14"/>
      <c r="HC82" s="14"/>
      <c r="HD82" s="14"/>
      <c r="HE82" s="14"/>
      <c r="HF82" s="14"/>
      <c r="HG82" s="14"/>
      <c r="HH82" s="14"/>
      <c r="HI82" s="14"/>
      <c r="HJ82" s="14"/>
      <c r="HK82" s="14"/>
      <c r="HL82" s="14"/>
      <c r="HM82" s="14"/>
      <c r="HN82" s="14"/>
      <c r="HO82" s="14"/>
      <c r="HP82" s="14"/>
      <c r="HQ82" s="14"/>
      <c r="HR82" s="14"/>
      <c r="HS82" s="14"/>
      <c r="HT82" s="14"/>
      <c r="HU82" s="14"/>
      <c r="HV82" s="14"/>
      <c r="HW82" s="14"/>
      <c r="HX82" s="14"/>
      <c r="HY82" s="14"/>
      <c r="HZ82" s="14"/>
      <c r="IA82" s="14"/>
      <c r="IB82" s="14"/>
      <c r="IC82" s="14"/>
      <c r="ID82" s="14"/>
      <c r="IE82" s="14"/>
      <c r="IF82" s="14"/>
      <c r="IG82" s="14"/>
      <c r="IH82" s="14"/>
      <c r="II82" s="14"/>
      <c r="IJ82" s="14"/>
      <c r="IK82" s="14"/>
      <c r="IL82" s="14"/>
      <c r="IM82" s="14"/>
      <c r="IN82" s="14"/>
      <c r="IO82" s="14"/>
      <c r="IP82" s="14"/>
      <c r="IQ82" s="14"/>
      <c r="IR82" s="14"/>
      <c r="IS82" s="14"/>
      <c r="IT82" s="14"/>
      <c r="IU82" s="14"/>
      <c r="IV82" s="14"/>
    </row>
    <row r="83" spans="1:256" ht="15" x14ac:dyDescent="0.2">
      <c r="A83" s="18" t="s">
        <v>18</v>
      </c>
      <c r="B83" s="199" t="s">
        <v>103</v>
      </c>
      <c r="C83" s="199"/>
      <c r="D83" s="199"/>
      <c r="E83" s="199"/>
      <c r="F83" s="199"/>
      <c r="G83" s="199"/>
      <c r="H83" s="199"/>
      <c r="I83" s="199"/>
      <c r="J83" s="199"/>
      <c r="K83" s="199"/>
      <c r="L83" s="174" t="s">
        <v>3</v>
      </c>
      <c r="M83" s="185"/>
      <c r="N83" s="256">
        <f>N10</f>
        <v>81269.47</v>
      </c>
      <c r="O83" s="257"/>
      <c r="P83" s="257"/>
      <c r="Q83" s="23"/>
      <c r="R83" s="12"/>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4"/>
      <c r="DI83" s="14"/>
      <c r="DJ83" s="14"/>
      <c r="DK83" s="14"/>
      <c r="DL83" s="14"/>
      <c r="DM83" s="14"/>
      <c r="DN83" s="14"/>
      <c r="DO83" s="14"/>
      <c r="DP83" s="14"/>
      <c r="DQ83" s="14"/>
      <c r="DR83" s="14"/>
      <c r="DS83" s="14"/>
      <c r="DT83" s="14"/>
      <c r="DU83" s="14"/>
      <c r="DV83" s="14"/>
      <c r="DW83" s="14"/>
      <c r="DX83" s="14"/>
      <c r="DY83" s="14"/>
      <c r="DZ83" s="14"/>
      <c r="EA83" s="14"/>
      <c r="EB83" s="14"/>
      <c r="EC83" s="14"/>
      <c r="ED83" s="14"/>
      <c r="EE83" s="14"/>
      <c r="EF83" s="14"/>
      <c r="EG83" s="14"/>
      <c r="EH83" s="14"/>
      <c r="EI83" s="14"/>
      <c r="EJ83" s="14"/>
      <c r="EK83" s="14"/>
      <c r="EL83" s="14"/>
      <c r="EM83" s="14"/>
      <c r="EN83" s="14"/>
      <c r="EO83" s="14"/>
      <c r="EP83" s="14"/>
      <c r="EQ83" s="14"/>
      <c r="ER83" s="14"/>
      <c r="ES83" s="14"/>
      <c r="ET83" s="14"/>
      <c r="EU83" s="14"/>
      <c r="EV83" s="14"/>
      <c r="EW83" s="14"/>
      <c r="EX83" s="14"/>
      <c r="EY83" s="14"/>
      <c r="EZ83" s="14"/>
      <c r="FA83" s="14"/>
      <c r="FB83" s="14"/>
      <c r="FC83" s="14"/>
      <c r="FD83" s="14"/>
      <c r="FE83" s="14"/>
      <c r="FF83" s="14"/>
      <c r="FG83" s="14"/>
      <c r="FH83" s="14"/>
      <c r="FI83" s="14"/>
      <c r="FJ83" s="14"/>
      <c r="FK83" s="14"/>
      <c r="FL83" s="14"/>
      <c r="FM83" s="14"/>
      <c r="FN83" s="14"/>
      <c r="FO83" s="14"/>
      <c r="FP83" s="14"/>
      <c r="FQ83" s="14"/>
      <c r="FR83" s="14"/>
      <c r="FS83" s="14"/>
      <c r="FT83" s="14"/>
      <c r="FU83" s="14"/>
      <c r="FV83" s="14"/>
      <c r="FW83" s="14"/>
      <c r="FX83" s="14"/>
      <c r="FY83" s="14"/>
      <c r="FZ83" s="14"/>
      <c r="GA83" s="14"/>
      <c r="GB83" s="14"/>
      <c r="GC83" s="14"/>
      <c r="GD83" s="14"/>
      <c r="GE83" s="14"/>
      <c r="GF83" s="14"/>
      <c r="GG83" s="14"/>
      <c r="GH83" s="14"/>
      <c r="GI83" s="14"/>
      <c r="GJ83" s="14"/>
      <c r="GK83" s="14"/>
      <c r="GL83" s="14"/>
      <c r="GM83" s="14"/>
      <c r="GN83" s="14"/>
      <c r="GO83" s="14"/>
      <c r="GP83" s="14"/>
      <c r="GQ83" s="14"/>
      <c r="GR83" s="14"/>
      <c r="GS83" s="14"/>
      <c r="GT83" s="14"/>
      <c r="GU83" s="14"/>
      <c r="GV83" s="14"/>
      <c r="GW83" s="14"/>
      <c r="GX83" s="14"/>
      <c r="GY83" s="14"/>
      <c r="GZ83" s="14"/>
      <c r="HA83" s="14"/>
      <c r="HB83" s="14"/>
      <c r="HC83" s="14"/>
      <c r="HD83" s="14"/>
      <c r="HE83" s="14"/>
      <c r="HF83" s="14"/>
      <c r="HG83" s="14"/>
      <c r="HH83" s="14"/>
      <c r="HI83" s="14"/>
      <c r="HJ83" s="14"/>
      <c r="HK83" s="14"/>
      <c r="HL83" s="14"/>
      <c r="HM83" s="14"/>
      <c r="HN83" s="14"/>
      <c r="HO83" s="14"/>
      <c r="HP83" s="14"/>
      <c r="HQ83" s="14"/>
      <c r="HR83" s="14"/>
      <c r="HS83" s="14"/>
      <c r="HT83" s="14"/>
      <c r="HU83" s="14"/>
      <c r="HV83" s="14"/>
      <c r="HW83" s="14"/>
      <c r="HX83" s="14"/>
      <c r="HY83" s="14"/>
      <c r="HZ83" s="14"/>
      <c r="IA83" s="14"/>
      <c r="IB83" s="14"/>
      <c r="IC83" s="14"/>
      <c r="ID83" s="14"/>
      <c r="IE83" s="14"/>
      <c r="IF83" s="14"/>
      <c r="IG83" s="14"/>
      <c r="IH83" s="14"/>
      <c r="II83" s="14"/>
      <c r="IJ83" s="14"/>
      <c r="IK83" s="14"/>
      <c r="IL83" s="14"/>
      <c r="IM83" s="14"/>
      <c r="IN83" s="14"/>
      <c r="IO83" s="14"/>
      <c r="IP83" s="14"/>
      <c r="IQ83" s="14"/>
      <c r="IR83" s="14"/>
      <c r="IS83" s="14"/>
      <c r="IT83" s="14"/>
      <c r="IU83" s="14"/>
      <c r="IV83" s="14"/>
    </row>
    <row r="84" spans="1:256" ht="15" x14ac:dyDescent="0.2">
      <c r="A84" s="18" t="s">
        <v>24</v>
      </c>
      <c r="B84" s="199" t="s">
        <v>104</v>
      </c>
      <c r="C84" s="199"/>
      <c r="D84" s="199"/>
      <c r="E84" s="199"/>
      <c r="F84" s="199"/>
      <c r="G84" s="199"/>
      <c r="H84" s="199"/>
      <c r="I84" s="199"/>
      <c r="J84" s="199"/>
      <c r="K84" s="36"/>
      <c r="L84" s="174" t="s">
        <v>3</v>
      </c>
      <c r="M84" s="185"/>
      <c r="N84" s="249">
        <f>N13</f>
        <v>0</v>
      </c>
      <c r="O84" s="249"/>
      <c r="P84" s="249"/>
      <c r="Q84" s="23"/>
      <c r="R84" s="12"/>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4"/>
      <c r="DI84" s="14"/>
      <c r="DJ84" s="14"/>
      <c r="DK84" s="14"/>
      <c r="DL84" s="14"/>
      <c r="DM84" s="14"/>
      <c r="DN84" s="14"/>
      <c r="DO84" s="14"/>
      <c r="DP84" s="14"/>
      <c r="DQ84" s="14"/>
      <c r="DR84" s="14"/>
      <c r="DS84" s="14"/>
      <c r="DT84" s="14"/>
      <c r="DU84" s="14"/>
      <c r="DV84" s="14"/>
      <c r="DW84" s="14"/>
      <c r="DX84" s="14"/>
      <c r="DY84" s="14"/>
      <c r="DZ84" s="14"/>
      <c r="EA84" s="14"/>
      <c r="EB84" s="14"/>
      <c r="EC84" s="14"/>
      <c r="ED84" s="14"/>
      <c r="EE84" s="14"/>
      <c r="EF84" s="14"/>
      <c r="EG84" s="14"/>
      <c r="EH84" s="14"/>
      <c r="EI84" s="14"/>
      <c r="EJ84" s="14"/>
      <c r="EK84" s="14"/>
      <c r="EL84" s="14"/>
      <c r="EM84" s="14"/>
      <c r="EN84" s="14"/>
      <c r="EO84" s="14"/>
      <c r="EP84" s="14"/>
      <c r="EQ84" s="14"/>
      <c r="ER84" s="14"/>
      <c r="ES84" s="14"/>
      <c r="ET84" s="14"/>
      <c r="EU84" s="14"/>
      <c r="EV84" s="14"/>
      <c r="EW84" s="14"/>
      <c r="EX84" s="14"/>
      <c r="EY84" s="14"/>
      <c r="EZ84" s="14"/>
      <c r="FA84" s="14"/>
      <c r="FB84" s="14"/>
      <c r="FC84" s="14"/>
      <c r="FD84" s="14"/>
      <c r="FE84" s="14"/>
      <c r="FF84" s="14"/>
      <c r="FG84" s="14"/>
      <c r="FH84" s="14"/>
      <c r="FI84" s="14"/>
      <c r="FJ84" s="14"/>
      <c r="FK84" s="14"/>
      <c r="FL84" s="14"/>
      <c r="FM84" s="14"/>
      <c r="FN84" s="14"/>
      <c r="FO84" s="14"/>
      <c r="FP84" s="14"/>
      <c r="FQ84" s="14"/>
      <c r="FR84" s="14"/>
      <c r="FS84" s="14"/>
      <c r="FT84" s="14"/>
      <c r="FU84" s="14"/>
      <c r="FV84" s="14"/>
      <c r="FW84" s="14"/>
      <c r="FX84" s="14"/>
      <c r="FY84" s="14"/>
      <c r="FZ84" s="14"/>
      <c r="GA84" s="14"/>
      <c r="GB84" s="14"/>
      <c r="GC84" s="14"/>
      <c r="GD84" s="14"/>
      <c r="GE84" s="14"/>
      <c r="GF84" s="14"/>
      <c r="GG84" s="14"/>
      <c r="GH84" s="14"/>
      <c r="GI84" s="14"/>
      <c r="GJ84" s="14"/>
      <c r="GK84" s="14"/>
      <c r="GL84" s="14"/>
      <c r="GM84" s="14"/>
      <c r="GN84" s="14"/>
      <c r="GO84" s="14"/>
      <c r="GP84" s="14"/>
      <c r="GQ84" s="14"/>
      <c r="GR84" s="14"/>
      <c r="GS84" s="14"/>
      <c r="GT84" s="14"/>
      <c r="GU84" s="14"/>
      <c r="GV84" s="14"/>
      <c r="GW84" s="14"/>
      <c r="GX84" s="14"/>
      <c r="GY84" s="14"/>
      <c r="GZ84" s="14"/>
      <c r="HA84" s="14"/>
      <c r="HB84" s="14"/>
      <c r="HC84" s="14"/>
      <c r="HD84" s="14"/>
      <c r="HE84" s="14"/>
      <c r="HF84" s="14"/>
      <c r="HG84" s="14"/>
      <c r="HH84" s="14"/>
      <c r="HI84" s="14"/>
      <c r="HJ84" s="14"/>
      <c r="HK84" s="14"/>
      <c r="HL84" s="14"/>
      <c r="HM84" s="14"/>
      <c r="HN84" s="14"/>
      <c r="HO84" s="14"/>
      <c r="HP84" s="14"/>
      <c r="HQ84" s="14"/>
      <c r="HR84" s="14"/>
      <c r="HS84" s="14"/>
      <c r="HT84" s="14"/>
      <c r="HU84" s="14"/>
      <c r="HV84" s="14"/>
      <c r="HW84" s="14"/>
      <c r="HX84" s="14"/>
      <c r="HY84" s="14"/>
      <c r="HZ84" s="14"/>
      <c r="IA84" s="14"/>
      <c r="IB84" s="14"/>
      <c r="IC84" s="14"/>
      <c r="ID84" s="14"/>
      <c r="IE84" s="14"/>
      <c r="IF84" s="14"/>
      <c r="IG84" s="14"/>
      <c r="IH84" s="14"/>
      <c r="II84" s="14"/>
      <c r="IJ84" s="14"/>
      <c r="IK84" s="14"/>
      <c r="IL84" s="14"/>
      <c r="IM84" s="14"/>
      <c r="IN84" s="14"/>
      <c r="IO84" s="14"/>
      <c r="IP84" s="14"/>
      <c r="IQ84" s="14"/>
      <c r="IR84" s="14"/>
      <c r="IS84" s="14"/>
      <c r="IT84" s="14"/>
      <c r="IU84" s="14"/>
      <c r="IV84" s="14"/>
    </row>
    <row r="85" spans="1:256" ht="5.0999999999999996" customHeight="1" x14ac:dyDescent="0.2">
      <c r="A85" s="18"/>
      <c r="B85" s="19"/>
      <c r="C85" s="19"/>
      <c r="D85" s="19"/>
      <c r="E85" s="25"/>
      <c r="F85" s="25"/>
      <c r="G85" s="25"/>
      <c r="H85" s="25"/>
      <c r="I85" s="25"/>
      <c r="J85" s="25"/>
      <c r="K85" s="25"/>
      <c r="L85" s="25"/>
      <c r="M85" s="25"/>
      <c r="N85" s="88"/>
      <c r="O85" s="88"/>
      <c r="P85" s="88"/>
      <c r="Q85" s="23"/>
      <c r="R85" s="8"/>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c r="DC85" s="9"/>
      <c r="DD85" s="9"/>
      <c r="DE85" s="9"/>
      <c r="DF85" s="9"/>
      <c r="DG85" s="9"/>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10"/>
      <c r="ET85" s="10"/>
      <c r="EU85" s="10"/>
      <c r="EV85" s="10"/>
      <c r="EW85" s="10"/>
      <c r="EX85" s="10"/>
      <c r="EY85" s="10"/>
      <c r="EZ85" s="10"/>
      <c r="FA85" s="10"/>
      <c r="FB85" s="10"/>
      <c r="FC85" s="10"/>
      <c r="FD85" s="10"/>
      <c r="FE85" s="10"/>
      <c r="FF85" s="10"/>
      <c r="FG85" s="10"/>
      <c r="FH85" s="10"/>
      <c r="FI85" s="10"/>
      <c r="FJ85" s="10"/>
      <c r="FK85" s="10"/>
      <c r="FL85" s="10"/>
      <c r="FM85" s="10"/>
      <c r="FN85" s="10"/>
      <c r="FO85" s="10"/>
      <c r="FP85" s="10"/>
      <c r="FQ85" s="10"/>
      <c r="FR85" s="10"/>
      <c r="FS85" s="10"/>
      <c r="FT85" s="10"/>
      <c r="FU85" s="10"/>
      <c r="FV85" s="10"/>
      <c r="FW85" s="10"/>
      <c r="FX85" s="10"/>
      <c r="FY85" s="10"/>
      <c r="FZ85" s="10"/>
      <c r="GA85" s="10"/>
      <c r="GB85" s="10"/>
      <c r="GC85" s="10"/>
      <c r="GD85" s="10"/>
      <c r="GE85" s="10"/>
      <c r="GF85" s="10"/>
      <c r="GG85" s="10"/>
      <c r="GH85" s="10"/>
      <c r="GI85" s="10"/>
      <c r="GJ85" s="10"/>
      <c r="GK85" s="10"/>
      <c r="GL85" s="10"/>
      <c r="GM85" s="10"/>
      <c r="GN85" s="10"/>
      <c r="GO85" s="10"/>
      <c r="GP85" s="10"/>
      <c r="GQ85" s="10"/>
      <c r="GR85" s="10"/>
      <c r="GS85" s="10"/>
      <c r="GT85" s="10"/>
      <c r="GU85" s="10"/>
      <c r="GV85" s="10"/>
      <c r="GW85" s="10"/>
      <c r="GX85" s="10"/>
      <c r="GY85" s="10"/>
      <c r="GZ85" s="10"/>
      <c r="HA85" s="10"/>
      <c r="HB85" s="10"/>
      <c r="HC85" s="10"/>
      <c r="HD85" s="10"/>
      <c r="HE85" s="10"/>
      <c r="HF85" s="10"/>
      <c r="HG85" s="10"/>
      <c r="HH85" s="10"/>
      <c r="HI85" s="10"/>
      <c r="HJ85" s="10"/>
      <c r="HK85" s="10"/>
      <c r="HL85" s="10"/>
      <c r="HM85" s="10"/>
      <c r="HN85" s="10"/>
      <c r="HO85" s="10"/>
      <c r="HP85" s="10"/>
      <c r="HQ85" s="10"/>
      <c r="HR85" s="10"/>
      <c r="HS85" s="10"/>
      <c r="HT85" s="10"/>
      <c r="HU85" s="10"/>
      <c r="HV85" s="10"/>
      <c r="HW85" s="10"/>
      <c r="HX85" s="10"/>
      <c r="HY85" s="10"/>
      <c r="HZ85" s="10"/>
      <c r="IA85" s="10"/>
      <c r="IB85" s="10"/>
      <c r="IC85" s="10"/>
      <c r="ID85" s="10"/>
      <c r="IE85" s="10"/>
      <c r="IF85" s="10"/>
      <c r="IG85" s="10"/>
      <c r="IH85" s="10"/>
      <c r="II85" s="10"/>
      <c r="IJ85" s="10"/>
      <c r="IK85" s="10"/>
      <c r="IL85" s="10"/>
      <c r="IM85" s="10"/>
      <c r="IN85" s="10"/>
      <c r="IO85" s="10"/>
      <c r="IP85" s="10"/>
      <c r="IQ85" s="10"/>
      <c r="IR85" s="10"/>
      <c r="IS85" s="10"/>
      <c r="IT85" s="10"/>
      <c r="IU85" s="10"/>
      <c r="IV85" s="10"/>
    </row>
    <row r="86" spans="1:256" ht="15" x14ac:dyDescent="0.2">
      <c r="A86" s="18" t="s">
        <v>5</v>
      </c>
      <c r="B86" s="199" t="s">
        <v>105</v>
      </c>
      <c r="C86" s="199"/>
      <c r="D86" s="199"/>
      <c r="E86" s="199"/>
      <c r="F86" s="199"/>
      <c r="G86" s="199"/>
      <c r="H86" s="199"/>
      <c r="I86" s="199"/>
      <c r="J86" s="199"/>
      <c r="K86" s="36"/>
      <c r="L86" s="174" t="s">
        <v>3</v>
      </c>
      <c r="M86" s="185"/>
      <c r="N86" s="249">
        <f>(N19)</f>
        <v>8438.7000000000007</v>
      </c>
      <c r="O86" s="249"/>
      <c r="P86" s="249"/>
      <c r="Q86" s="23"/>
      <c r="R86" s="12"/>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4"/>
      <c r="DI86" s="14"/>
      <c r="DJ86" s="14"/>
      <c r="DK86" s="14"/>
      <c r="DL86" s="14"/>
      <c r="DM86" s="14"/>
      <c r="DN86" s="14"/>
      <c r="DO86" s="14"/>
      <c r="DP86" s="14"/>
      <c r="DQ86" s="14"/>
      <c r="DR86" s="14"/>
      <c r="DS86" s="14"/>
      <c r="DT86" s="14"/>
      <c r="DU86" s="14"/>
      <c r="DV86" s="14"/>
      <c r="DW86" s="14"/>
      <c r="DX86" s="14"/>
      <c r="DY86" s="14"/>
      <c r="DZ86" s="14"/>
      <c r="EA86" s="14"/>
      <c r="EB86" s="14"/>
      <c r="EC86" s="14"/>
      <c r="ED86" s="14"/>
      <c r="EE86" s="14"/>
      <c r="EF86" s="14"/>
      <c r="EG86" s="14"/>
      <c r="EH86" s="14"/>
      <c r="EI86" s="14"/>
      <c r="EJ86" s="14"/>
      <c r="EK86" s="14"/>
      <c r="EL86" s="14"/>
      <c r="EM86" s="14"/>
      <c r="EN86" s="14"/>
      <c r="EO86" s="14"/>
      <c r="EP86" s="14"/>
      <c r="EQ86" s="14"/>
      <c r="ER86" s="14"/>
      <c r="ES86" s="14"/>
      <c r="ET86" s="14"/>
      <c r="EU86" s="14"/>
      <c r="EV86" s="14"/>
      <c r="EW86" s="14"/>
      <c r="EX86" s="14"/>
      <c r="EY86" s="14"/>
      <c r="EZ86" s="14"/>
      <c r="FA86" s="14"/>
      <c r="FB86" s="14"/>
      <c r="FC86" s="14"/>
      <c r="FD86" s="14"/>
      <c r="FE86" s="14"/>
      <c r="FF86" s="14"/>
      <c r="FG86" s="14"/>
      <c r="FH86" s="14"/>
      <c r="FI86" s="14"/>
      <c r="FJ86" s="14"/>
      <c r="FK86" s="14"/>
      <c r="FL86" s="14"/>
      <c r="FM86" s="14"/>
      <c r="FN86" s="14"/>
      <c r="FO86" s="14"/>
      <c r="FP86" s="14"/>
      <c r="FQ86" s="14"/>
      <c r="FR86" s="14"/>
      <c r="FS86" s="14"/>
      <c r="FT86" s="14"/>
      <c r="FU86" s="14"/>
      <c r="FV86" s="14"/>
      <c r="FW86" s="14"/>
      <c r="FX86" s="14"/>
      <c r="FY86" s="14"/>
      <c r="FZ86" s="14"/>
      <c r="GA86" s="14"/>
      <c r="GB86" s="14"/>
      <c r="GC86" s="14"/>
      <c r="GD86" s="14"/>
      <c r="GE86" s="14"/>
      <c r="GF86" s="14"/>
      <c r="GG86" s="14"/>
      <c r="GH86" s="14"/>
      <c r="GI86" s="14"/>
      <c r="GJ86" s="14"/>
      <c r="GK86" s="14"/>
      <c r="GL86" s="14"/>
      <c r="GM86" s="14"/>
      <c r="GN86" s="14"/>
      <c r="GO86" s="14"/>
      <c r="GP86" s="14"/>
      <c r="GQ86" s="14"/>
      <c r="GR86" s="14"/>
      <c r="GS86" s="14"/>
      <c r="GT86" s="14"/>
      <c r="GU86" s="14"/>
      <c r="GV86" s="14"/>
      <c r="GW86" s="14"/>
      <c r="GX86" s="14"/>
      <c r="GY86" s="14"/>
      <c r="GZ86" s="14"/>
      <c r="HA86" s="14"/>
      <c r="HB86" s="14"/>
      <c r="HC86" s="14"/>
      <c r="HD86" s="14"/>
      <c r="HE86" s="14"/>
      <c r="HF86" s="14"/>
      <c r="HG86" s="14"/>
      <c r="HH86" s="14"/>
      <c r="HI86" s="14"/>
      <c r="HJ86" s="14"/>
      <c r="HK86" s="14"/>
      <c r="HL86" s="14"/>
      <c r="HM86" s="14"/>
      <c r="HN86" s="14"/>
      <c r="HO86" s="14"/>
      <c r="HP86" s="14"/>
      <c r="HQ86" s="14"/>
      <c r="HR86" s="14"/>
      <c r="HS86" s="14"/>
      <c r="HT86" s="14"/>
      <c r="HU86" s="14"/>
      <c r="HV86" s="14"/>
      <c r="HW86" s="14"/>
      <c r="HX86" s="14"/>
      <c r="HY86" s="14"/>
      <c r="HZ86" s="14"/>
      <c r="IA86" s="14"/>
      <c r="IB86" s="14"/>
      <c r="IC86" s="14"/>
      <c r="ID86" s="14"/>
      <c r="IE86" s="14"/>
      <c r="IF86" s="14"/>
      <c r="IG86" s="14"/>
      <c r="IH86" s="14"/>
      <c r="II86" s="14"/>
      <c r="IJ86" s="14"/>
      <c r="IK86" s="14"/>
      <c r="IL86" s="14"/>
      <c r="IM86" s="14"/>
      <c r="IN86" s="14"/>
      <c r="IO86" s="14"/>
      <c r="IP86" s="14"/>
      <c r="IQ86" s="14"/>
      <c r="IR86" s="14"/>
      <c r="IS86" s="14"/>
      <c r="IT86" s="14"/>
      <c r="IU86" s="14"/>
      <c r="IV86" s="14"/>
    </row>
    <row r="87" spans="1:256" ht="3" customHeight="1" x14ac:dyDescent="0.2">
      <c r="A87" s="18"/>
      <c r="B87" s="19"/>
      <c r="C87" s="19"/>
      <c r="D87" s="19"/>
      <c r="E87" s="25"/>
      <c r="F87" s="25"/>
      <c r="G87" s="25"/>
      <c r="H87" s="25"/>
      <c r="I87" s="25"/>
      <c r="J87" s="25"/>
      <c r="K87" s="25"/>
      <c r="L87" s="25"/>
      <c r="M87" s="25"/>
      <c r="N87" s="88"/>
      <c r="O87" s="88"/>
      <c r="P87" s="88"/>
      <c r="Q87" s="23"/>
      <c r="R87" s="8"/>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c r="BV87" s="9"/>
      <c r="BW87" s="9"/>
      <c r="BX87" s="9"/>
      <c r="BY87" s="9"/>
      <c r="BZ87" s="9"/>
      <c r="CA87" s="9"/>
      <c r="CB87" s="9"/>
      <c r="CC87" s="9"/>
      <c r="CD87" s="9"/>
      <c r="CE87" s="9"/>
      <c r="CF87" s="9"/>
      <c r="CG87" s="9"/>
      <c r="CH87" s="9"/>
      <c r="CI87" s="9"/>
      <c r="CJ87" s="9"/>
      <c r="CK87" s="9"/>
      <c r="CL87" s="9"/>
      <c r="CM87" s="9"/>
      <c r="CN87" s="9"/>
      <c r="CO87" s="9"/>
      <c r="CP87" s="9"/>
      <c r="CQ87" s="9"/>
      <c r="CR87" s="9"/>
      <c r="CS87" s="9"/>
      <c r="CT87" s="9"/>
      <c r="CU87" s="9"/>
      <c r="CV87" s="9"/>
      <c r="CW87" s="9"/>
      <c r="CX87" s="9"/>
      <c r="CY87" s="9"/>
      <c r="CZ87" s="9"/>
      <c r="DA87" s="9"/>
      <c r="DB87" s="9"/>
      <c r="DC87" s="9"/>
      <c r="DD87" s="9"/>
      <c r="DE87" s="9"/>
      <c r="DF87" s="9"/>
      <c r="DG87" s="9"/>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c r="GA87" s="10"/>
      <c r="GB87" s="10"/>
      <c r="GC87" s="10"/>
      <c r="GD87" s="10"/>
      <c r="GE87" s="10"/>
      <c r="GF87" s="10"/>
      <c r="GG87" s="10"/>
      <c r="GH87" s="10"/>
      <c r="GI87" s="10"/>
      <c r="GJ87" s="10"/>
      <c r="GK87" s="10"/>
      <c r="GL87" s="10"/>
      <c r="GM87" s="10"/>
      <c r="GN87" s="10"/>
      <c r="GO87" s="10"/>
      <c r="GP87" s="10"/>
      <c r="GQ87" s="10"/>
      <c r="GR87" s="10"/>
      <c r="GS87" s="10"/>
      <c r="GT87" s="10"/>
      <c r="GU87" s="10"/>
      <c r="GV87" s="10"/>
      <c r="GW87" s="10"/>
      <c r="GX87" s="10"/>
      <c r="GY87" s="10"/>
      <c r="GZ87" s="10"/>
      <c r="HA87" s="10"/>
      <c r="HB87" s="10"/>
      <c r="HC87" s="10"/>
      <c r="HD87" s="10"/>
      <c r="HE87" s="10"/>
      <c r="HF87" s="10"/>
      <c r="HG87" s="10"/>
      <c r="HH87" s="10"/>
      <c r="HI87" s="10"/>
      <c r="HJ87" s="10"/>
      <c r="HK87" s="10"/>
      <c r="HL87" s="10"/>
      <c r="HM87" s="10"/>
      <c r="HN87" s="10"/>
      <c r="HO87" s="10"/>
      <c r="HP87" s="10"/>
      <c r="HQ87" s="10"/>
      <c r="HR87" s="10"/>
      <c r="HS87" s="10"/>
      <c r="HT87" s="10"/>
      <c r="HU87" s="10"/>
      <c r="HV87" s="10"/>
      <c r="HW87" s="10"/>
      <c r="HX87" s="10"/>
      <c r="HY87" s="10"/>
      <c r="HZ87" s="10"/>
      <c r="IA87" s="10"/>
      <c r="IB87" s="10"/>
      <c r="IC87" s="10"/>
      <c r="ID87" s="10"/>
      <c r="IE87" s="10"/>
      <c r="IF87" s="10"/>
      <c r="IG87" s="10"/>
      <c r="IH87" s="10"/>
      <c r="II87" s="10"/>
      <c r="IJ87" s="10"/>
      <c r="IK87" s="10"/>
      <c r="IL87" s="10"/>
      <c r="IM87" s="10"/>
      <c r="IN87" s="10"/>
      <c r="IO87" s="10"/>
      <c r="IP87" s="10"/>
      <c r="IQ87" s="10"/>
      <c r="IR87" s="10"/>
      <c r="IS87" s="10"/>
      <c r="IT87" s="10"/>
      <c r="IU87" s="10"/>
      <c r="IV87" s="10"/>
    </row>
    <row r="88" spans="1:256" ht="15" x14ac:dyDescent="0.2">
      <c r="A88" s="18" t="s">
        <v>71</v>
      </c>
      <c r="B88" s="199" t="s">
        <v>107</v>
      </c>
      <c r="C88" s="199"/>
      <c r="D88" s="199"/>
      <c r="E88" s="199"/>
      <c r="F88" s="199"/>
      <c r="G88" s="199"/>
      <c r="H88" s="199"/>
      <c r="I88" s="199"/>
      <c r="J88" s="25"/>
      <c r="K88" s="25"/>
      <c r="L88" s="174" t="s">
        <v>3</v>
      </c>
      <c r="M88" s="185"/>
      <c r="N88" s="249" t="str">
        <f>(N31)</f>
        <v>0</v>
      </c>
      <c r="O88" s="249"/>
      <c r="P88" s="249"/>
      <c r="Q88" s="23"/>
      <c r="R88" s="8"/>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c r="BW88" s="9"/>
      <c r="BX88" s="9"/>
      <c r="BY88" s="9"/>
      <c r="BZ88" s="9"/>
      <c r="CA88" s="9"/>
      <c r="CB88" s="9"/>
      <c r="CC88" s="9"/>
      <c r="CD88" s="9"/>
      <c r="CE88" s="9"/>
      <c r="CF88" s="9"/>
      <c r="CG88" s="9"/>
      <c r="CH88" s="9"/>
      <c r="CI88" s="9"/>
      <c r="CJ88" s="9"/>
      <c r="CK88" s="9"/>
      <c r="CL88" s="9"/>
      <c r="CM88" s="9"/>
      <c r="CN88" s="9"/>
      <c r="CO88" s="9"/>
      <c r="CP88" s="9"/>
      <c r="CQ88" s="9"/>
      <c r="CR88" s="9"/>
      <c r="CS88" s="9"/>
      <c r="CT88" s="9"/>
      <c r="CU88" s="9"/>
      <c r="CV88" s="9"/>
      <c r="CW88" s="9"/>
      <c r="CX88" s="9"/>
      <c r="CY88" s="9"/>
      <c r="CZ88" s="9"/>
      <c r="DA88" s="9"/>
      <c r="DB88" s="9"/>
      <c r="DC88" s="9"/>
      <c r="DD88" s="9"/>
      <c r="DE88" s="9"/>
      <c r="DF88" s="9"/>
      <c r="DG88" s="9"/>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c r="GA88" s="10"/>
      <c r="GB88" s="10"/>
      <c r="GC88" s="10"/>
      <c r="GD88" s="10"/>
      <c r="GE88" s="10"/>
      <c r="GF88" s="10"/>
      <c r="GG88" s="10"/>
      <c r="GH88" s="10"/>
      <c r="GI88" s="10"/>
      <c r="GJ88" s="10"/>
      <c r="GK88" s="10"/>
      <c r="GL88" s="10"/>
      <c r="GM88" s="10"/>
      <c r="GN88" s="10"/>
      <c r="GO88" s="10"/>
      <c r="GP88" s="10"/>
      <c r="GQ88" s="10"/>
      <c r="GR88" s="10"/>
      <c r="GS88" s="10"/>
      <c r="GT88" s="10"/>
      <c r="GU88" s="10"/>
      <c r="GV88" s="10"/>
      <c r="GW88" s="10"/>
      <c r="GX88" s="10"/>
      <c r="GY88" s="10"/>
      <c r="GZ88" s="10"/>
      <c r="HA88" s="10"/>
      <c r="HB88" s="10"/>
      <c r="HC88" s="10"/>
      <c r="HD88" s="10"/>
      <c r="HE88" s="10"/>
      <c r="HF88" s="10"/>
      <c r="HG88" s="10"/>
      <c r="HH88" s="10"/>
      <c r="HI88" s="10"/>
      <c r="HJ88" s="10"/>
      <c r="HK88" s="10"/>
      <c r="HL88" s="10"/>
      <c r="HM88" s="10"/>
      <c r="HN88" s="10"/>
      <c r="HO88" s="10"/>
      <c r="HP88" s="10"/>
      <c r="HQ88" s="10"/>
      <c r="HR88" s="10"/>
      <c r="HS88" s="10"/>
      <c r="HT88" s="10"/>
      <c r="HU88" s="10"/>
      <c r="HV88" s="10"/>
      <c r="HW88" s="10"/>
      <c r="HX88" s="10"/>
      <c r="HY88" s="10"/>
      <c r="HZ88" s="10"/>
      <c r="IA88" s="10"/>
      <c r="IB88" s="10"/>
      <c r="IC88" s="10"/>
      <c r="ID88" s="10"/>
      <c r="IE88" s="10"/>
      <c r="IF88" s="10"/>
      <c r="IG88" s="10"/>
      <c r="IH88" s="10"/>
      <c r="II88" s="10"/>
      <c r="IJ88" s="10"/>
      <c r="IK88" s="10"/>
      <c r="IL88" s="10"/>
      <c r="IM88" s="10"/>
      <c r="IN88" s="10"/>
      <c r="IO88" s="10"/>
      <c r="IP88" s="10"/>
      <c r="IQ88" s="10"/>
      <c r="IR88" s="10"/>
      <c r="IS88" s="10"/>
      <c r="IT88" s="10"/>
      <c r="IU88" s="10"/>
      <c r="IV88" s="10"/>
    </row>
    <row r="89" spans="1:256" ht="4.3499999999999996" customHeight="1" x14ac:dyDescent="0.2">
      <c r="A89" s="18"/>
      <c r="B89" s="19"/>
      <c r="C89" s="19"/>
      <c r="D89" s="19"/>
      <c r="E89" s="25"/>
      <c r="F89" s="25"/>
      <c r="G89" s="25"/>
      <c r="H89" s="25"/>
      <c r="I89" s="25"/>
      <c r="J89" s="25"/>
      <c r="K89" s="25"/>
      <c r="L89" s="25"/>
      <c r="M89" s="25"/>
      <c r="N89" s="88"/>
      <c r="O89" s="88"/>
      <c r="P89" s="88"/>
      <c r="Q89" s="23"/>
      <c r="R89" s="8"/>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c r="DB89" s="9"/>
      <c r="DC89" s="9"/>
      <c r="DD89" s="9"/>
      <c r="DE89" s="9"/>
      <c r="DF89" s="9"/>
      <c r="DG89" s="9"/>
      <c r="DH89" s="10"/>
      <c r="DI89" s="10"/>
      <c r="DJ89" s="10"/>
      <c r="DK89" s="10"/>
      <c r="DL89" s="10"/>
      <c r="DM89" s="10"/>
      <c r="DN89" s="10"/>
      <c r="DO89" s="10"/>
      <c r="DP89" s="10"/>
      <c r="DQ89" s="10"/>
      <c r="DR89" s="10"/>
      <c r="DS89" s="10"/>
      <c r="DT89" s="10"/>
      <c r="DU89" s="10"/>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c r="FH89" s="10"/>
      <c r="FI89" s="10"/>
      <c r="FJ89" s="10"/>
      <c r="FK89" s="10"/>
      <c r="FL89" s="10"/>
      <c r="FM89" s="10"/>
      <c r="FN89" s="10"/>
      <c r="FO89" s="10"/>
      <c r="FP89" s="10"/>
      <c r="FQ89" s="10"/>
      <c r="FR89" s="10"/>
      <c r="FS89" s="10"/>
      <c r="FT89" s="10"/>
      <c r="FU89" s="10"/>
      <c r="FV89" s="10"/>
      <c r="FW89" s="10"/>
      <c r="FX89" s="10"/>
      <c r="FY89" s="10"/>
      <c r="FZ89" s="10"/>
      <c r="GA89" s="10"/>
      <c r="GB89" s="10"/>
      <c r="GC89" s="10"/>
      <c r="GD89" s="10"/>
      <c r="GE89" s="10"/>
      <c r="GF89" s="10"/>
      <c r="GG89" s="10"/>
      <c r="GH89" s="10"/>
      <c r="GI89" s="10"/>
      <c r="GJ89" s="10"/>
      <c r="GK89" s="10"/>
      <c r="GL89" s="10"/>
      <c r="GM89" s="10"/>
      <c r="GN89" s="10"/>
      <c r="GO89" s="10"/>
      <c r="GP89" s="10"/>
      <c r="GQ89" s="10"/>
      <c r="GR89" s="10"/>
      <c r="GS89" s="10"/>
      <c r="GT89" s="10"/>
      <c r="GU89" s="10"/>
      <c r="GV89" s="10"/>
      <c r="GW89" s="10"/>
      <c r="GX89" s="10"/>
      <c r="GY89" s="10"/>
      <c r="GZ89" s="10"/>
      <c r="HA89" s="10"/>
      <c r="HB89" s="10"/>
      <c r="HC89" s="10"/>
      <c r="HD89" s="10"/>
      <c r="HE89" s="10"/>
      <c r="HF89" s="10"/>
      <c r="HG89" s="10"/>
      <c r="HH89" s="10"/>
      <c r="HI89" s="10"/>
      <c r="HJ89" s="10"/>
      <c r="HK89" s="10"/>
      <c r="HL89" s="10"/>
      <c r="HM89" s="10"/>
      <c r="HN89" s="10"/>
      <c r="HO89" s="10"/>
      <c r="HP89" s="10"/>
      <c r="HQ89" s="10"/>
      <c r="HR89" s="10"/>
      <c r="HS89" s="10"/>
      <c r="HT89" s="10"/>
      <c r="HU89" s="10"/>
      <c r="HV89" s="10"/>
      <c r="HW89" s="10"/>
      <c r="HX89" s="10"/>
      <c r="HY89" s="10"/>
      <c r="HZ89" s="10"/>
      <c r="IA89" s="10"/>
      <c r="IB89" s="10"/>
      <c r="IC89" s="10"/>
      <c r="ID89" s="10"/>
      <c r="IE89" s="10"/>
      <c r="IF89" s="10"/>
      <c r="IG89" s="10"/>
      <c r="IH89" s="10"/>
      <c r="II89" s="10"/>
      <c r="IJ89" s="10"/>
      <c r="IK89" s="10"/>
      <c r="IL89" s="10"/>
      <c r="IM89" s="10"/>
      <c r="IN89" s="10"/>
      <c r="IO89" s="10"/>
      <c r="IP89" s="10"/>
      <c r="IQ89" s="10"/>
      <c r="IR89" s="10"/>
      <c r="IS89" s="10"/>
      <c r="IT89" s="10"/>
      <c r="IU89" s="10"/>
      <c r="IV89" s="10"/>
    </row>
    <row r="90" spans="1:256" ht="15" x14ac:dyDescent="0.2">
      <c r="A90" s="18" t="s">
        <v>6</v>
      </c>
      <c r="B90" s="261" t="s">
        <v>50</v>
      </c>
      <c r="C90" s="261"/>
      <c r="D90" s="261"/>
      <c r="E90" s="261"/>
      <c r="F90" s="261"/>
      <c r="G90" s="261"/>
      <c r="H90" s="261"/>
      <c r="I90" s="262" t="s">
        <v>108</v>
      </c>
      <c r="J90" s="262"/>
      <c r="K90" s="262"/>
      <c r="L90" s="174" t="s">
        <v>3</v>
      </c>
      <c r="M90" s="185"/>
      <c r="N90" s="249">
        <f>(MIN(N79:N81)+N83+N84+N86+N88)</f>
        <v>4977551.97</v>
      </c>
      <c r="O90" s="249"/>
      <c r="P90" s="249"/>
      <c r="Q90" s="23"/>
      <c r="R90" s="12"/>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4"/>
      <c r="DI90" s="14"/>
      <c r="DJ90" s="14"/>
      <c r="DK90" s="14"/>
      <c r="DL90" s="14"/>
      <c r="DM90" s="14"/>
      <c r="DN90" s="14"/>
      <c r="DO90" s="14"/>
      <c r="DP90" s="14"/>
      <c r="DQ90" s="14"/>
      <c r="DR90" s="14"/>
      <c r="DS90" s="14"/>
      <c r="DT90" s="14"/>
      <c r="DU90" s="14"/>
      <c r="DV90" s="14"/>
      <c r="DW90" s="14"/>
      <c r="DX90" s="14"/>
      <c r="DY90" s="14"/>
      <c r="DZ90" s="14"/>
      <c r="EA90" s="14"/>
      <c r="EB90" s="14"/>
      <c r="EC90" s="14"/>
      <c r="ED90" s="14"/>
      <c r="EE90" s="14"/>
      <c r="EF90" s="14"/>
      <c r="EG90" s="14"/>
      <c r="EH90" s="14"/>
      <c r="EI90" s="14"/>
      <c r="EJ90" s="14"/>
      <c r="EK90" s="14"/>
      <c r="EL90" s="14"/>
      <c r="EM90" s="14"/>
      <c r="EN90" s="14"/>
      <c r="EO90" s="14"/>
      <c r="EP90" s="14"/>
      <c r="EQ90" s="14"/>
      <c r="ER90" s="14"/>
      <c r="ES90" s="14"/>
      <c r="ET90" s="14"/>
      <c r="EU90" s="14"/>
      <c r="EV90" s="14"/>
      <c r="EW90" s="14"/>
      <c r="EX90" s="14"/>
      <c r="EY90" s="14"/>
      <c r="EZ90" s="14"/>
      <c r="FA90" s="14"/>
      <c r="FB90" s="14"/>
      <c r="FC90" s="14"/>
      <c r="FD90" s="14"/>
      <c r="FE90" s="14"/>
      <c r="FF90" s="14"/>
      <c r="FG90" s="14"/>
      <c r="FH90" s="14"/>
      <c r="FI90" s="14"/>
      <c r="FJ90" s="14"/>
      <c r="FK90" s="14"/>
      <c r="FL90" s="14"/>
      <c r="FM90" s="14"/>
      <c r="FN90" s="14"/>
      <c r="FO90" s="14"/>
      <c r="FP90" s="14"/>
      <c r="FQ90" s="14"/>
      <c r="FR90" s="14"/>
      <c r="FS90" s="14"/>
      <c r="FT90" s="14"/>
      <c r="FU90" s="14"/>
      <c r="FV90" s="14"/>
      <c r="FW90" s="14"/>
      <c r="FX90" s="14"/>
      <c r="FY90" s="14"/>
      <c r="FZ90" s="14"/>
      <c r="GA90" s="14"/>
      <c r="GB90" s="14"/>
      <c r="GC90" s="14"/>
      <c r="GD90" s="14"/>
      <c r="GE90" s="14"/>
      <c r="GF90" s="14"/>
      <c r="GG90" s="14"/>
      <c r="GH90" s="14"/>
      <c r="GI90" s="14"/>
      <c r="GJ90" s="14"/>
      <c r="GK90" s="14"/>
      <c r="GL90" s="14"/>
      <c r="GM90" s="14"/>
      <c r="GN90" s="14"/>
      <c r="GO90" s="14"/>
      <c r="GP90" s="14"/>
      <c r="GQ90" s="14"/>
      <c r="GR90" s="14"/>
      <c r="GS90" s="14"/>
      <c r="GT90" s="14"/>
      <c r="GU90" s="14"/>
      <c r="GV90" s="14"/>
      <c r="GW90" s="14"/>
      <c r="GX90" s="14"/>
      <c r="GY90" s="14"/>
      <c r="GZ90" s="14"/>
      <c r="HA90" s="14"/>
      <c r="HB90" s="14"/>
      <c r="HC90" s="14"/>
      <c r="HD90" s="14"/>
      <c r="HE90" s="14"/>
      <c r="HF90" s="14"/>
      <c r="HG90" s="14"/>
      <c r="HH90" s="14"/>
      <c r="HI90" s="14"/>
      <c r="HJ90" s="14"/>
      <c r="HK90" s="14"/>
      <c r="HL90" s="14"/>
      <c r="HM90" s="14"/>
      <c r="HN90" s="14"/>
      <c r="HO90" s="14"/>
      <c r="HP90" s="14"/>
      <c r="HQ90" s="14"/>
      <c r="HR90" s="14"/>
      <c r="HS90" s="14"/>
      <c r="HT90" s="14"/>
      <c r="HU90" s="14"/>
      <c r="HV90" s="14"/>
      <c r="HW90" s="14"/>
      <c r="HX90" s="14"/>
      <c r="HY90" s="14"/>
      <c r="HZ90" s="14"/>
      <c r="IA90" s="14"/>
      <c r="IB90" s="14"/>
      <c r="IC90" s="14"/>
      <c r="ID90" s="14"/>
      <c r="IE90" s="14"/>
      <c r="IF90" s="14"/>
      <c r="IG90" s="14"/>
      <c r="IH90" s="14"/>
      <c r="II90" s="14"/>
      <c r="IJ90" s="14"/>
      <c r="IK90" s="14"/>
      <c r="IL90" s="14"/>
      <c r="IM90" s="14"/>
      <c r="IN90" s="14"/>
      <c r="IO90" s="14"/>
      <c r="IP90" s="14"/>
      <c r="IQ90" s="14"/>
      <c r="IR90" s="14"/>
      <c r="IS90" s="14"/>
      <c r="IT90" s="14"/>
      <c r="IU90" s="14"/>
      <c r="IV90" s="14"/>
    </row>
    <row r="91" spans="1:256" ht="4.3499999999999996" customHeight="1" x14ac:dyDescent="0.2">
      <c r="A91" s="40"/>
      <c r="B91" s="41"/>
      <c r="C91" s="41"/>
      <c r="D91" s="41"/>
      <c r="E91" s="41"/>
      <c r="F91" s="41"/>
      <c r="G91" s="41"/>
      <c r="H91" s="41"/>
      <c r="I91" s="41"/>
      <c r="J91" s="41"/>
      <c r="K91" s="41"/>
      <c r="L91" s="41"/>
      <c r="M91" s="41"/>
      <c r="N91" s="41"/>
      <c r="O91" s="41"/>
      <c r="P91" s="41"/>
      <c r="Q91" s="23"/>
      <c r="R91" s="12"/>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4"/>
      <c r="DI91" s="14"/>
      <c r="DJ91" s="14"/>
      <c r="DK91" s="14"/>
      <c r="DL91" s="14"/>
      <c r="DM91" s="14"/>
      <c r="DN91" s="14"/>
      <c r="DO91" s="14"/>
      <c r="DP91" s="14"/>
      <c r="DQ91" s="14"/>
      <c r="DR91" s="14"/>
      <c r="DS91" s="14"/>
      <c r="DT91" s="14"/>
      <c r="DU91" s="14"/>
      <c r="DV91" s="14"/>
      <c r="DW91" s="14"/>
      <c r="DX91" s="14"/>
      <c r="DY91" s="14"/>
      <c r="DZ91" s="14"/>
      <c r="EA91" s="14"/>
      <c r="EB91" s="14"/>
      <c r="EC91" s="14"/>
      <c r="ED91" s="14"/>
      <c r="EE91" s="14"/>
      <c r="EF91" s="14"/>
      <c r="EG91" s="14"/>
      <c r="EH91" s="14"/>
      <c r="EI91" s="14"/>
      <c r="EJ91" s="14"/>
      <c r="EK91" s="14"/>
      <c r="EL91" s="14"/>
      <c r="EM91" s="14"/>
      <c r="EN91" s="14"/>
      <c r="EO91" s="14"/>
      <c r="EP91" s="14"/>
      <c r="EQ91" s="14"/>
      <c r="ER91" s="14"/>
      <c r="ES91" s="14"/>
      <c r="ET91" s="14"/>
      <c r="EU91" s="14"/>
      <c r="EV91" s="14"/>
      <c r="EW91" s="14"/>
      <c r="EX91" s="14"/>
      <c r="EY91" s="14"/>
      <c r="EZ91" s="14"/>
      <c r="FA91" s="14"/>
      <c r="FB91" s="14"/>
      <c r="FC91" s="14"/>
      <c r="FD91" s="14"/>
      <c r="FE91" s="14"/>
      <c r="FF91" s="14"/>
      <c r="FG91" s="14"/>
      <c r="FH91" s="14"/>
      <c r="FI91" s="14"/>
      <c r="FJ91" s="14"/>
      <c r="FK91" s="14"/>
      <c r="FL91" s="14"/>
      <c r="FM91" s="14"/>
      <c r="FN91" s="14"/>
      <c r="FO91" s="14"/>
      <c r="FP91" s="14"/>
      <c r="FQ91" s="14"/>
      <c r="FR91" s="14"/>
      <c r="FS91" s="14"/>
      <c r="FT91" s="14"/>
      <c r="FU91" s="14"/>
      <c r="FV91" s="14"/>
      <c r="FW91" s="14"/>
      <c r="FX91" s="14"/>
      <c r="FY91" s="14"/>
      <c r="FZ91" s="14"/>
      <c r="GA91" s="14"/>
      <c r="GB91" s="14"/>
      <c r="GC91" s="14"/>
      <c r="GD91" s="14"/>
      <c r="GE91" s="14"/>
      <c r="GF91" s="14"/>
      <c r="GG91" s="14"/>
      <c r="GH91" s="14"/>
      <c r="GI91" s="14"/>
      <c r="GJ91" s="14"/>
      <c r="GK91" s="14"/>
      <c r="GL91" s="14"/>
      <c r="GM91" s="14"/>
      <c r="GN91" s="14"/>
      <c r="GO91" s="14"/>
      <c r="GP91" s="14"/>
      <c r="GQ91" s="14"/>
      <c r="GR91" s="14"/>
      <c r="GS91" s="14"/>
      <c r="GT91" s="14"/>
      <c r="GU91" s="14"/>
      <c r="GV91" s="14"/>
      <c r="GW91" s="14"/>
      <c r="GX91" s="14"/>
      <c r="GY91" s="14"/>
      <c r="GZ91" s="14"/>
      <c r="HA91" s="14"/>
      <c r="HB91" s="14"/>
      <c r="HC91" s="14"/>
      <c r="HD91" s="14"/>
      <c r="HE91" s="14"/>
      <c r="HF91" s="14"/>
      <c r="HG91" s="14"/>
      <c r="HH91" s="14"/>
      <c r="HI91" s="14"/>
      <c r="HJ91" s="14"/>
      <c r="HK91" s="14"/>
      <c r="HL91" s="14"/>
      <c r="HM91" s="14"/>
      <c r="HN91" s="14"/>
      <c r="HO91" s="14"/>
      <c r="HP91" s="14"/>
      <c r="HQ91" s="14"/>
      <c r="HR91" s="14"/>
      <c r="HS91" s="14"/>
      <c r="HT91" s="14"/>
      <c r="HU91" s="14"/>
      <c r="HV91" s="14"/>
      <c r="HW91" s="14"/>
      <c r="HX91" s="14"/>
      <c r="HY91" s="14"/>
      <c r="HZ91" s="14"/>
      <c r="IA91" s="14"/>
      <c r="IB91" s="14"/>
      <c r="IC91" s="14"/>
      <c r="ID91" s="14"/>
      <c r="IE91" s="14"/>
      <c r="IF91" s="14"/>
      <c r="IG91" s="14"/>
      <c r="IH91" s="14"/>
      <c r="II91" s="14"/>
      <c r="IJ91" s="14"/>
      <c r="IK91" s="14"/>
      <c r="IL91" s="14"/>
      <c r="IM91" s="14"/>
      <c r="IN91" s="14"/>
      <c r="IO91" s="14"/>
      <c r="IP91" s="14"/>
      <c r="IQ91" s="14"/>
      <c r="IR91" s="14"/>
      <c r="IS91" s="14"/>
      <c r="IT91" s="14"/>
      <c r="IU91" s="14"/>
      <c r="IV91" s="14"/>
    </row>
    <row r="92" spans="1:256" ht="11.1" customHeight="1" x14ac:dyDescent="0.2">
      <c r="A92" s="19"/>
      <c r="B92" s="19"/>
      <c r="C92" s="19"/>
      <c r="D92" s="19"/>
      <c r="E92" s="19"/>
      <c r="F92" s="19"/>
      <c r="G92" s="19"/>
      <c r="H92" s="19"/>
      <c r="I92" s="19"/>
      <c r="J92" s="19"/>
      <c r="K92" s="19"/>
      <c r="L92" s="19"/>
      <c r="M92" s="19"/>
      <c r="N92" s="19"/>
      <c r="O92" s="19"/>
      <c r="P92" s="19"/>
      <c r="Q92" s="58"/>
      <c r="R92" s="12"/>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4"/>
      <c r="DI92" s="14"/>
      <c r="DJ92" s="14"/>
      <c r="DK92" s="14"/>
      <c r="DL92" s="14"/>
      <c r="DM92" s="14"/>
      <c r="DN92" s="14"/>
      <c r="DO92" s="14"/>
      <c r="DP92" s="14"/>
      <c r="DQ92" s="14"/>
      <c r="DR92" s="14"/>
      <c r="DS92" s="14"/>
      <c r="DT92" s="14"/>
      <c r="DU92" s="14"/>
      <c r="DV92" s="14"/>
      <c r="DW92" s="14"/>
      <c r="DX92" s="14"/>
      <c r="DY92" s="14"/>
      <c r="DZ92" s="14"/>
      <c r="EA92" s="14"/>
      <c r="EB92" s="14"/>
      <c r="EC92" s="14"/>
      <c r="ED92" s="14"/>
      <c r="EE92" s="14"/>
      <c r="EF92" s="14"/>
      <c r="EG92" s="14"/>
      <c r="EH92" s="14"/>
      <c r="EI92" s="14"/>
      <c r="EJ92" s="14"/>
      <c r="EK92" s="14"/>
      <c r="EL92" s="14"/>
      <c r="EM92" s="14"/>
      <c r="EN92" s="14"/>
      <c r="EO92" s="14"/>
      <c r="EP92" s="14"/>
      <c r="EQ92" s="14"/>
      <c r="ER92" s="14"/>
      <c r="ES92" s="14"/>
      <c r="ET92" s="14"/>
      <c r="EU92" s="14"/>
      <c r="EV92" s="14"/>
      <c r="EW92" s="14"/>
      <c r="EX92" s="14"/>
      <c r="EY92" s="14"/>
      <c r="EZ92" s="14"/>
      <c r="FA92" s="14"/>
      <c r="FB92" s="14"/>
      <c r="FC92" s="14"/>
      <c r="FD92" s="14"/>
      <c r="FE92" s="14"/>
      <c r="FF92" s="14"/>
      <c r="FG92" s="14"/>
      <c r="FH92" s="14"/>
      <c r="FI92" s="14"/>
      <c r="FJ92" s="14"/>
      <c r="FK92" s="14"/>
      <c r="FL92" s="14"/>
      <c r="FM92" s="14"/>
      <c r="FN92" s="14"/>
      <c r="FO92" s="14"/>
      <c r="FP92" s="14"/>
      <c r="FQ92" s="14"/>
      <c r="FR92" s="14"/>
      <c r="FS92" s="14"/>
      <c r="FT92" s="14"/>
      <c r="FU92" s="14"/>
      <c r="FV92" s="14"/>
      <c r="FW92" s="14"/>
      <c r="FX92" s="14"/>
      <c r="FY92" s="14"/>
      <c r="FZ92" s="14"/>
      <c r="GA92" s="14"/>
      <c r="GB92" s="14"/>
      <c r="GC92" s="14"/>
      <c r="GD92" s="14"/>
      <c r="GE92" s="14"/>
      <c r="GF92" s="14"/>
      <c r="GG92" s="14"/>
      <c r="GH92" s="14"/>
      <c r="GI92" s="14"/>
      <c r="GJ92" s="14"/>
      <c r="GK92" s="14"/>
      <c r="GL92" s="14"/>
      <c r="GM92" s="14"/>
      <c r="GN92" s="14"/>
      <c r="GO92" s="14"/>
      <c r="GP92" s="14"/>
      <c r="GQ92" s="14"/>
      <c r="GR92" s="14"/>
      <c r="GS92" s="14"/>
      <c r="GT92" s="14"/>
      <c r="GU92" s="14"/>
      <c r="GV92" s="14"/>
      <c r="GW92" s="14"/>
      <c r="GX92" s="14"/>
      <c r="GY92" s="14"/>
      <c r="GZ92" s="14"/>
      <c r="HA92" s="14"/>
      <c r="HB92" s="14"/>
      <c r="HC92" s="14"/>
      <c r="HD92" s="14"/>
      <c r="HE92" s="14"/>
      <c r="HF92" s="14"/>
      <c r="HG92" s="14"/>
      <c r="HH92" s="14"/>
      <c r="HI92" s="14"/>
      <c r="HJ92" s="14"/>
      <c r="HK92" s="14"/>
      <c r="HL92" s="14"/>
      <c r="HM92" s="14"/>
      <c r="HN92" s="14"/>
      <c r="HO92" s="14"/>
      <c r="HP92" s="14"/>
      <c r="HQ92" s="14"/>
      <c r="HR92" s="14"/>
      <c r="HS92" s="14"/>
      <c r="HT92" s="14"/>
      <c r="HU92" s="14"/>
      <c r="HV92" s="14"/>
      <c r="HW92" s="14"/>
      <c r="HX92" s="14"/>
      <c r="HY92" s="14"/>
      <c r="HZ92" s="14"/>
      <c r="IA92" s="14"/>
      <c r="IB92" s="14"/>
      <c r="IC92" s="14"/>
      <c r="ID92" s="14"/>
      <c r="IE92" s="14"/>
      <c r="IF92" s="14"/>
      <c r="IG92" s="14"/>
      <c r="IH92" s="14"/>
      <c r="II92" s="14"/>
      <c r="IJ92" s="14"/>
      <c r="IK92" s="14"/>
      <c r="IL92" s="14"/>
      <c r="IM92" s="14"/>
      <c r="IN92" s="14"/>
      <c r="IO92" s="14"/>
      <c r="IP92" s="14"/>
      <c r="IQ92" s="14"/>
      <c r="IR92" s="14"/>
      <c r="IS92" s="14"/>
      <c r="IT92" s="14"/>
      <c r="IU92" s="14"/>
      <c r="IV92" s="14"/>
    </row>
    <row r="93" spans="1:256" ht="15" x14ac:dyDescent="0.2">
      <c r="A93" s="49" t="s">
        <v>8</v>
      </c>
      <c r="B93" s="258" t="s">
        <v>110</v>
      </c>
      <c r="C93" s="258"/>
      <c r="D93" s="258"/>
      <c r="E93" s="258"/>
      <c r="F93" s="258"/>
      <c r="G93" s="258"/>
      <c r="H93" s="258"/>
      <c r="I93" s="258"/>
      <c r="J93" s="258"/>
      <c r="K93" s="258"/>
      <c r="L93" s="258"/>
      <c r="M93" s="258"/>
      <c r="N93" s="259"/>
      <c r="O93" s="259"/>
      <c r="P93" s="259"/>
      <c r="Q93" s="50"/>
      <c r="R93" s="12"/>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4"/>
      <c r="DI93" s="14"/>
      <c r="DJ93" s="14"/>
      <c r="DK93" s="14"/>
      <c r="DL93" s="14"/>
      <c r="DM93" s="14"/>
      <c r="DN93" s="14"/>
      <c r="DO93" s="14"/>
      <c r="DP93" s="14"/>
      <c r="DQ93" s="14"/>
      <c r="DR93" s="14"/>
      <c r="DS93" s="14"/>
      <c r="DT93" s="14"/>
      <c r="DU93" s="14"/>
      <c r="DV93" s="14"/>
      <c r="DW93" s="14"/>
      <c r="DX93" s="14"/>
      <c r="DY93" s="14"/>
      <c r="DZ93" s="14"/>
      <c r="EA93" s="14"/>
      <c r="EB93" s="14"/>
      <c r="EC93" s="14"/>
      <c r="ED93" s="14"/>
      <c r="EE93" s="14"/>
      <c r="EF93" s="14"/>
      <c r="EG93" s="14"/>
      <c r="EH93" s="14"/>
      <c r="EI93" s="14"/>
      <c r="EJ93" s="14"/>
      <c r="EK93" s="14"/>
      <c r="EL93" s="14"/>
      <c r="EM93" s="14"/>
      <c r="EN93" s="14"/>
      <c r="EO93" s="14"/>
      <c r="EP93" s="14"/>
      <c r="EQ93" s="14"/>
      <c r="ER93" s="14"/>
      <c r="ES93" s="14"/>
      <c r="ET93" s="14"/>
      <c r="EU93" s="14"/>
      <c r="EV93" s="14"/>
      <c r="EW93" s="14"/>
      <c r="EX93" s="14"/>
      <c r="EY93" s="14"/>
      <c r="EZ93" s="14"/>
      <c r="FA93" s="14"/>
      <c r="FB93" s="14"/>
      <c r="FC93" s="14"/>
      <c r="FD93" s="14"/>
      <c r="FE93" s="14"/>
      <c r="FF93" s="14"/>
      <c r="FG93" s="14"/>
      <c r="FH93" s="14"/>
      <c r="FI93" s="14"/>
      <c r="FJ93" s="14"/>
      <c r="FK93" s="14"/>
      <c r="FL93" s="14"/>
      <c r="FM93" s="14"/>
      <c r="FN93" s="14"/>
      <c r="FO93" s="14"/>
      <c r="FP93" s="14"/>
      <c r="FQ93" s="14"/>
      <c r="FR93" s="14"/>
      <c r="FS93" s="14"/>
      <c r="FT93" s="14"/>
      <c r="FU93" s="14"/>
      <c r="FV93" s="14"/>
      <c r="FW93" s="14"/>
      <c r="FX93" s="14"/>
      <c r="FY93" s="14"/>
      <c r="FZ93" s="14"/>
      <c r="GA93" s="14"/>
      <c r="GB93" s="14"/>
      <c r="GC93" s="14"/>
      <c r="GD93" s="14"/>
      <c r="GE93" s="14"/>
      <c r="GF93" s="14"/>
      <c r="GG93" s="14"/>
      <c r="GH93" s="14"/>
      <c r="GI93" s="14"/>
      <c r="GJ93" s="14"/>
      <c r="GK93" s="14"/>
      <c r="GL93" s="14"/>
      <c r="GM93" s="14"/>
      <c r="GN93" s="14"/>
      <c r="GO93" s="14"/>
      <c r="GP93" s="14"/>
      <c r="GQ93" s="14"/>
      <c r="GR93" s="14"/>
      <c r="GS93" s="14"/>
      <c r="GT93" s="14"/>
      <c r="GU93" s="14"/>
      <c r="GV93" s="14"/>
      <c r="GW93" s="14"/>
      <c r="GX93" s="14"/>
      <c r="GY93" s="14"/>
      <c r="GZ93" s="14"/>
      <c r="HA93" s="14"/>
      <c r="HB93" s="14"/>
      <c r="HC93" s="14"/>
      <c r="HD93" s="14"/>
      <c r="HE93" s="14"/>
      <c r="HF93" s="14"/>
      <c r="HG93" s="14"/>
      <c r="HH93" s="14"/>
      <c r="HI93" s="14"/>
      <c r="HJ93" s="14"/>
      <c r="HK93" s="14"/>
      <c r="HL93" s="14"/>
      <c r="HM93" s="14"/>
      <c r="HN93" s="14"/>
      <c r="HO93" s="14"/>
      <c r="HP93" s="14"/>
      <c r="HQ93" s="14"/>
      <c r="HR93" s="14"/>
      <c r="HS93" s="14"/>
      <c r="HT93" s="14"/>
      <c r="HU93" s="14"/>
      <c r="HV93" s="14"/>
      <c r="HW93" s="14"/>
      <c r="HX93" s="14"/>
      <c r="HY93" s="14"/>
      <c r="HZ93" s="14"/>
      <c r="IA93" s="14"/>
      <c r="IB93" s="14"/>
      <c r="IC93" s="14"/>
      <c r="ID93" s="14"/>
      <c r="IE93" s="14"/>
      <c r="IF93" s="14"/>
      <c r="IG93" s="14"/>
      <c r="IH93" s="14"/>
      <c r="II93" s="14"/>
      <c r="IJ93" s="14"/>
      <c r="IK93" s="14"/>
      <c r="IL93" s="14"/>
      <c r="IM93" s="14"/>
      <c r="IN93" s="14"/>
      <c r="IO93" s="14"/>
      <c r="IP93" s="14"/>
      <c r="IQ93" s="14"/>
      <c r="IR93" s="14"/>
      <c r="IS93" s="14"/>
      <c r="IT93" s="14"/>
      <c r="IU93" s="14"/>
      <c r="IV93" s="14"/>
    </row>
    <row r="94" spans="1:256" ht="5.45" customHeight="1" x14ac:dyDescent="0.2">
      <c r="A94" s="18"/>
      <c r="B94" s="36"/>
      <c r="C94" s="36"/>
      <c r="D94" s="36"/>
      <c r="E94" s="36"/>
      <c r="F94" s="36"/>
      <c r="G94" s="36"/>
      <c r="H94" s="36"/>
      <c r="I94" s="36"/>
      <c r="J94" s="36"/>
      <c r="K94" s="36"/>
      <c r="L94" s="36"/>
      <c r="M94" s="36"/>
      <c r="N94" s="19"/>
      <c r="O94" s="19"/>
      <c r="P94" s="19"/>
      <c r="Q94" s="23"/>
      <c r="R94" s="8"/>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9"/>
      <c r="BW94" s="9"/>
      <c r="BX94" s="9"/>
      <c r="BY94" s="9"/>
      <c r="BZ94" s="9"/>
      <c r="CA94" s="9"/>
      <c r="CB94" s="9"/>
      <c r="CC94" s="9"/>
      <c r="CD94" s="9"/>
      <c r="CE94" s="9"/>
      <c r="CF94" s="9"/>
      <c r="CG94" s="9"/>
      <c r="CH94" s="9"/>
      <c r="CI94" s="9"/>
      <c r="CJ94" s="9"/>
      <c r="CK94" s="9"/>
      <c r="CL94" s="9"/>
      <c r="CM94" s="9"/>
      <c r="CN94" s="9"/>
      <c r="CO94" s="9"/>
      <c r="CP94" s="9"/>
      <c r="CQ94" s="9"/>
      <c r="CR94" s="9"/>
      <c r="CS94" s="9"/>
      <c r="CT94" s="9"/>
      <c r="CU94" s="9"/>
      <c r="CV94" s="9"/>
      <c r="CW94" s="9"/>
      <c r="CX94" s="9"/>
      <c r="CY94" s="9"/>
      <c r="CZ94" s="9"/>
      <c r="DA94" s="9"/>
      <c r="DB94" s="9"/>
      <c r="DC94" s="9"/>
      <c r="DD94" s="9"/>
      <c r="DE94" s="9"/>
      <c r="DF94" s="9"/>
      <c r="DG94" s="9"/>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10"/>
      <c r="ET94" s="10"/>
      <c r="EU94" s="10"/>
      <c r="EV94" s="10"/>
      <c r="EW94" s="10"/>
      <c r="EX94" s="10"/>
      <c r="EY94" s="10"/>
      <c r="EZ94" s="10"/>
      <c r="FA94" s="10"/>
      <c r="FB94" s="10"/>
      <c r="FC94" s="10"/>
      <c r="FD94" s="10"/>
      <c r="FE94" s="10"/>
      <c r="FF94" s="10"/>
      <c r="FG94" s="10"/>
      <c r="FH94" s="10"/>
      <c r="FI94" s="10"/>
      <c r="FJ94" s="10"/>
      <c r="FK94" s="10"/>
      <c r="FL94" s="10"/>
      <c r="FM94" s="10"/>
      <c r="FN94" s="10"/>
      <c r="FO94" s="10"/>
      <c r="FP94" s="10"/>
      <c r="FQ94" s="10"/>
      <c r="FR94" s="10"/>
      <c r="FS94" s="10"/>
      <c r="FT94" s="10"/>
      <c r="FU94" s="10"/>
      <c r="FV94" s="10"/>
      <c r="FW94" s="10"/>
      <c r="FX94" s="10"/>
      <c r="FY94" s="10"/>
      <c r="FZ94" s="10"/>
      <c r="GA94" s="10"/>
      <c r="GB94" s="10"/>
      <c r="GC94" s="10"/>
      <c r="GD94" s="10"/>
      <c r="GE94" s="10"/>
      <c r="GF94" s="10"/>
      <c r="GG94" s="10"/>
      <c r="GH94" s="10"/>
      <c r="GI94" s="10"/>
      <c r="GJ94" s="10"/>
      <c r="GK94" s="10"/>
      <c r="GL94" s="10"/>
      <c r="GM94" s="10"/>
      <c r="GN94" s="10"/>
      <c r="GO94" s="10"/>
      <c r="GP94" s="10"/>
      <c r="GQ94" s="10"/>
      <c r="GR94" s="10"/>
      <c r="GS94" s="10"/>
      <c r="GT94" s="10"/>
      <c r="GU94" s="10"/>
      <c r="GV94" s="10"/>
      <c r="GW94" s="10"/>
      <c r="GX94" s="10"/>
      <c r="GY94" s="10"/>
      <c r="GZ94" s="10"/>
      <c r="HA94" s="10"/>
      <c r="HB94" s="10"/>
      <c r="HC94" s="10"/>
      <c r="HD94" s="10"/>
      <c r="HE94" s="10"/>
      <c r="HF94" s="10"/>
      <c r="HG94" s="10"/>
      <c r="HH94" s="10"/>
      <c r="HI94" s="10"/>
      <c r="HJ94" s="10"/>
      <c r="HK94" s="10"/>
      <c r="HL94" s="10"/>
      <c r="HM94" s="10"/>
      <c r="HN94" s="10"/>
      <c r="HO94" s="10"/>
      <c r="HP94" s="10"/>
      <c r="HQ94" s="10"/>
      <c r="HR94" s="10"/>
      <c r="HS94" s="10"/>
      <c r="HT94" s="10"/>
      <c r="HU94" s="10"/>
      <c r="HV94" s="10"/>
      <c r="HW94" s="10"/>
      <c r="HX94" s="10"/>
      <c r="HY94" s="10"/>
      <c r="HZ94" s="10"/>
      <c r="IA94" s="10"/>
      <c r="IB94" s="10"/>
      <c r="IC94" s="10"/>
      <c r="ID94" s="10"/>
      <c r="IE94" s="10"/>
      <c r="IF94" s="10"/>
      <c r="IG94" s="10"/>
      <c r="IH94" s="10"/>
      <c r="II94" s="10"/>
      <c r="IJ94" s="10"/>
      <c r="IK94" s="10"/>
      <c r="IL94" s="10"/>
      <c r="IM94" s="10"/>
      <c r="IN94" s="10"/>
      <c r="IO94" s="10"/>
      <c r="IP94" s="10"/>
      <c r="IQ94" s="10"/>
      <c r="IR94" s="10"/>
      <c r="IS94" s="10"/>
      <c r="IT94" s="10"/>
      <c r="IU94" s="10"/>
      <c r="IV94" s="10"/>
    </row>
    <row r="95" spans="1:256" ht="15" x14ac:dyDescent="0.2">
      <c r="A95" s="18"/>
      <c r="B95" s="246">
        <f>N90</f>
        <v>4977551.97</v>
      </c>
      <c r="C95" s="246"/>
      <c r="D95" s="246"/>
      <c r="E95" s="20" t="s">
        <v>51</v>
      </c>
      <c r="F95" s="182">
        <v>15356.75</v>
      </c>
      <c r="G95" s="260"/>
      <c r="H95" s="260"/>
      <c r="I95" s="20"/>
      <c r="J95" s="29"/>
      <c r="K95" s="29"/>
      <c r="L95" s="174" t="s">
        <v>3</v>
      </c>
      <c r="M95" s="185"/>
      <c r="N95" s="176">
        <f>(B95+F95)</f>
        <v>4992908.72</v>
      </c>
      <c r="O95" s="176"/>
      <c r="P95" s="176"/>
      <c r="Q95" s="23"/>
      <c r="R95" s="12"/>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4"/>
      <c r="DI95" s="14"/>
      <c r="DJ95" s="14"/>
      <c r="DK95" s="14"/>
      <c r="DL95" s="14"/>
      <c r="DM95" s="14"/>
      <c r="DN95" s="14"/>
      <c r="DO95" s="14"/>
      <c r="DP95" s="14"/>
      <c r="DQ95" s="14"/>
      <c r="DR95" s="14"/>
      <c r="DS95" s="14"/>
      <c r="DT95" s="14"/>
      <c r="DU95" s="14"/>
      <c r="DV95" s="14"/>
      <c r="DW95" s="14"/>
      <c r="DX95" s="14"/>
      <c r="DY95" s="14"/>
      <c r="DZ95" s="14"/>
      <c r="EA95" s="14"/>
      <c r="EB95" s="14"/>
      <c r="EC95" s="14"/>
      <c r="ED95" s="14"/>
      <c r="EE95" s="14"/>
      <c r="EF95" s="14"/>
      <c r="EG95" s="14"/>
      <c r="EH95" s="14"/>
      <c r="EI95" s="14"/>
      <c r="EJ95" s="14"/>
      <c r="EK95" s="14"/>
      <c r="EL95" s="14"/>
      <c r="EM95" s="14"/>
      <c r="EN95" s="14"/>
      <c r="EO95" s="14"/>
      <c r="EP95" s="14"/>
      <c r="EQ95" s="14"/>
      <c r="ER95" s="14"/>
      <c r="ES95" s="14"/>
      <c r="ET95" s="14"/>
      <c r="EU95" s="14"/>
      <c r="EV95" s="14"/>
      <c r="EW95" s="14"/>
      <c r="EX95" s="14"/>
      <c r="EY95" s="14"/>
      <c r="EZ95" s="14"/>
      <c r="FA95" s="14"/>
      <c r="FB95" s="14"/>
      <c r="FC95" s="14"/>
      <c r="FD95" s="14"/>
      <c r="FE95" s="14"/>
      <c r="FF95" s="14"/>
      <c r="FG95" s="14"/>
      <c r="FH95" s="14"/>
      <c r="FI95" s="14"/>
      <c r="FJ95" s="14"/>
      <c r="FK95" s="14"/>
      <c r="FL95" s="14"/>
      <c r="FM95" s="14"/>
      <c r="FN95" s="14"/>
      <c r="FO95" s="14"/>
      <c r="FP95" s="14"/>
      <c r="FQ95" s="14"/>
      <c r="FR95" s="14"/>
      <c r="FS95" s="14"/>
      <c r="FT95" s="14"/>
      <c r="FU95" s="14"/>
      <c r="FV95" s="14"/>
      <c r="FW95" s="14"/>
      <c r="FX95" s="14"/>
      <c r="FY95" s="14"/>
      <c r="FZ95" s="14"/>
      <c r="GA95" s="14"/>
      <c r="GB95" s="14"/>
      <c r="GC95" s="14"/>
      <c r="GD95" s="14"/>
      <c r="GE95" s="14"/>
      <c r="GF95" s="14"/>
      <c r="GG95" s="14"/>
      <c r="GH95" s="14"/>
      <c r="GI95" s="14"/>
      <c r="GJ95" s="14"/>
      <c r="GK95" s="14"/>
      <c r="GL95" s="14"/>
      <c r="GM95" s="14"/>
      <c r="GN95" s="14"/>
      <c r="GO95" s="14"/>
      <c r="GP95" s="14"/>
      <c r="GQ95" s="14"/>
      <c r="GR95" s="14"/>
      <c r="GS95" s="14"/>
      <c r="GT95" s="14"/>
      <c r="GU95" s="14"/>
      <c r="GV95" s="14"/>
      <c r="GW95" s="14"/>
      <c r="GX95" s="14"/>
      <c r="GY95" s="14"/>
      <c r="GZ95" s="14"/>
      <c r="HA95" s="14"/>
      <c r="HB95" s="14"/>
      <c r="HC95" s="14"/>
      <c r="HD95" s="14"/>
      <c r="HE95" s="14"/>
      <c r="HF95" s="14"/>
      <c r="HG95" s="14"/>
      <c r="HH95" s="14"/>
      <c r="HI95" s="14"/>
      <c r="HJ95" s="14"/>
      <c r="HK95" s="14"/>
      <c r="HL95" s="14"/>
      <c r="HM95" s="14"/>
      <c r="HN95" s="14"/>
      <c r="HO95" s="14"/>
      <c r="HP95" s="14"/>
      <c r="HQ95" s="14"/>
      <c r="HR95" s="14"/>
      <c r="HS95" s="14"/>
      <c r="HT95" s="14"/>
      <c r="HU95" s="14"/>
      <c r="HV95" s="14"/>
      <c r="HW95" s="14"/>
      <c r="HX95" s="14"/>
      <c r="HY95" s="14"/>
      <c r="HZ95" s="14"/>
      <c r="IA95" s="14"/>
      <c r="IB95" s="14"/>
      <c r="IC95" s="14"/>
      <c r="ID95" s="14"/>
      <c r="IE95" s="14"/>
      <c r="IF95" s="14"/>
      <c r="IG95" s="14"/>
      <c r="IH95" s="14"/>
      <c r="II95" s="14"/>
      <c r="IJ95" s="14"/>
      <c r="IK95" s="14"/>
      <c r="IL95" s="14"/>
      <c r="IM95" s="14"/>
      <c r="IN95" s="14"/>
      <c r="IO95" s="14"/>
      <c r="IP95" s="14"/>
      <c r="IQ95" s="14"/>
      <c r="IR95" s="14"/>
      <c r="IS95" s="14"/>
      <c r="IT95" s="14"/>
      <c r="IU95" s="14"/>
      <c r="IV95" s="14"/>
    </row>
    <row r="96" spans="1:256" x14ac:dyDescent="0.2">
      <c r="A96" s="54"/>
      <c r="B96" s="222" t="s">
        <v>109</v>
      </c>
      <c r="C96" s="222"/>
      <c r="D96" s="222"/>
      <c r="E96" s="55"/>
      <c r="F96" s="144" t="s">
        <v>42</v>
      </c>
      <c r="G96" s="223"/>
      <c r="H96" s="223"/>
      <c r="I96" s="55"/>
      <c r="J96" s="55"/>
      <c r="K96" s="55"/>
      <c r="L96" s="55"/>
      <c r="M96" s="55"/>
      <c r="N96" s="266" t="s">
        <v>54</v>
      </c>
      <c r="O96" s="222"/>
      <c r="P96" s="222"/>
      <c r="Q96" s="56"/>
      <c r="R96" s="32"/>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c r="BT96" s="33"/>
      <c r="BU96" s="33"/>
      <c r="BV96" s="33"/>
      <c r="BW96" s="33"/>
      <c r="BX96" s="33"/>
      <c r="BY96" s="33"/>
      <c r="BZ96" s="33"/>
      <c r="CA96" s="33"/>
      <c r="CB96" s="33"/>
      <c r="CC96" s="33"/>
      <c r="CD96" s="33"/>
      <c r="CE96" s="33"/>
      <c r="CF96" s="33"/>
      <c r="CG96" s="33"/>
      <c r="CH96" s="33"/>
      <c r="CI96" s="33"/>
      <c r="CJ96" s="33"/>
      <c r="CK96" s="33"/>
      <c r="CL96" s="33"/>
      <c r="CM96" s="33"/>
      <c r="CN96" s="33"/>
      <c r="CO96" s="33"/>
      <c r="CP96" s="33"/>
      <c r="CQ96" s="33"/>
      <c r="CR96" s="33"/>
      <c r="CS96" s="33"/>
      <c r="CT96" s="33"/>
      <c r="CU96" s="33"/>
      <c r="CV96" s="33"/>
      <c r="CW96" s="33"/>
      <c r="CX96" s="33"/>
      <c r="CY96" s="33"/>
      <c r="CZ96" s="33"/>
      <c r="DA96" s="33"/>
      <c r="DB96" s="33"/>
      <c r="DC96" s="33"/>
      <c r="DD96" s="33"/>
      <c r="DE96" s="33"/>
      <c r="DF96" s="33"/>
      <c r="DG96" s="33"/>
      <c r="DH96" s="34"/>
      <c r="DI96" s="34"/>
      <c r="DJ96" s="34"/>
      <c r="DK96" s="34"/>
      <c r="DL96" s="34"/>
      <c r="DM96" s="34"/>
      <c r="DN96" s="34"/>
      <c r="DO96" s="34"/>
      <c r="DP96" s="34"/>
      <c r="DQ96" s="34"/>
      <c r="DR96" s="34"/>
      <c r="DS96" s="34"/>
      <c r="DT96" s="34"/>
      <c r="DU96" s="34"/>
      <c r="DV96" s="34"/>
      <c r="DW96" s="34"/>
      <c r="DX96" s="34"/>
      <c r="DY96" s="34"/>
      <c r="DZ96" s="34"/>
      <c r="EA96" s="34"/>
      <c r="EB96" s="34"/>
      <c r="EC96" s="34"/>
      <c r="ED96" s="34"/>
      <c r="EE96" s="34"/>
      <c r="EF96" s="34"/>
      <c r="EG96" s="34"/>
      <c r="EH96" s="34"/>
      <c r="EI96" s="34"/>
      <c r="EJ96" s="34"/>
      <c r="EK96" s="34"/>
      <c r="EL96" s="34"/>
      <c r="EM96" s="34"/>
      <c r="EN96" s="34"/>
      <c r="EO96" s="34"/>
      <c r="EP96" s="34"/>
      <c r="EQ96" s="34"/>
      <c r="ER96" s="34"/>
      <c r="ES96" s="34"/>
      <c r="ET96" s="34"/>
      <c r="EU96" s="34"/>
      <c r="EV96" s="34"/>
      <c r="EW96" s="34"/>
      <c r="EX96" s="34"/>
      <c r="EY96" s="34"/>
      <c r="EZ96" s="34"/>
      <c r="FA96" s="34"/>
      <c r="FB96" s="34"/>
      <c r="FC96" s="34"/>
      <c r="FD96" s="34"/>
      <c r="FE96" s="34"/>
      <c r="FF96" s="34"/>
      <c r="FG96" s="34"/>
      <c r="FH96" s="34"/>
      <c r="FI96" s="34"/>
      <c r="FJ96" s="34"/>
      <c r="FK96" s="34"/>
      <c r="FL96" s="34"/>
      <c r="FM96" s="34"/>
      <c r="FN96" s="34"/>
      <c r="FO96" s="34"/>
      <c r="FP96" s="34"/>
      <c r="FQ96" s="34"/>
      <c r="FR96" s="34"/>
      <c r="FS96" s="34"/>
      <c r="FT96" s="34"/>
      <c r="FU96" s="34"/>
      <c r="FV96" s="34"/>
      <c r="FW96" s="34"/>
      <c r="FX96" s="34"/>
      <c r="FY96" s="34"/>
      <c r="FZ96" s="34"/>
      <c r="GA96" s="34"/>
      <c r="GB96" s="34"/>
      <c r="GC96" s="34"/>
      <c r="GD96" s="34"/>
      <c r="GE96" s="34"/>
      <c r="GF96" s="34"/>
      <c r="GG96" s="34"/>
      <c r="GH96" s="34"/>
      <c r="GI96" s="34"/>
      <c r="GJ96" s="34"/>
      <c r="GK96" s="34"/>
      <c r="GL96" s="34"/>
      <c r="GM96" s="34"/>
      <c r="GN96" s="34"/>
      <c r="GO96" s="34"/>
      <c r="GP96" s="34"/>
      <c r="GQ96" s="34"/>
      <c r="GR96" s="34"/>
      <c r="GS96" s="34"/>
      <c r="GT96" s="34"/>
      <c r="GU96" s="34"/>
      <c r="GV96" s="34"/>
      <c r="GW96" s="34"/>
      <c r="GX96" s="34"/>
      <c r="GY96" s="34"/>
      <c r="GZ96" s="34"/>
      <c r="HA96" s="34"/>
      <c r="HB96" s="34"/>
      <c r="HC96" s="34"/>
      <c r="HD96" s="34"/>
      <c r="HE96" s="34"/>
      <c r="HF96" s="34"/>
      <c r="HG96" s="34"/>
      <c r="HH96" s="34"/>
      <c r="HI96" s="34"/>
      <c r="HJ96" s="34"/>
      <c r="HK96" s="34"/>
      <c r="HL96" s="34"/>
      <c r="HM96" s="34"/>
      <c r="HN96" s="34"/>
      <c r="HO96" s="34"/>
      <c r="HP96" s="34"/>
      <c r="HQ96" s="34"/>
      <c r="HR96" s="34"/>
      <c r="HS96" s="34"/>
      <c r="HT96" s="34"/>
      <c r="HU96" s="34"/>
      <c r="HV96" s="34"/>
      <c r="HW96" s="34"/>
      <c r="HX96" s="34"/>
      <c r="HY96" s="34"/>
      <c r="HZ96" s="34"/>
      <c r="IA96" s="34"/>
      <c r="IB96" s="34"/>
      <c r="IC96" s="34"/>
      <c r="ID96" s="34"/>
      <c r="IE96" s="34"/>
      <c r="IF96" s="34"/>
      <c r="IG96" s="34"/>
      <c r="IH96" s="34"/>
      <c r="II96" s="34"/>
      <c r="IJ96" s="34"/>
      <c r="IK96" s="34"/>
      <c r="IL96" s="34"/>
      <c r="IM96" s="34"/>
      <c r="IN96" s="34"/>
      <c r="IO96" s="34"/>
      <c r="IP96" s="34"/>
      <c r="IQ96" s="34"/>
      <c r="IR96" s="34"/>
      <c r="IS96" s="34"/>
      <c r="IT96" s="34"/>
      <c r="IU96" s="34"/>
      <c r="IV96" s="34"/>
    </row>
    <row r="97" spans="1:256" ht="8.4499999999999993" customHeight="1" x14ac:dyDescent="0.2">
      <c r="A97" s="89"/>
      <c r="B97" s="90"/>
      <c r="C97" s="90"/>
      <c r="D97" s="90"/>
      <c r="E97" s="90"/>
      <c r="F97" s="90"/>
      <c r="G97" s="90"/>
      <c r="H97" s="90"/>
      <c r="I97" s="90"/>
      <c r="J97" s="90"/>
      <c r="K97" s="90"/>
      <c r="L97" s="90"/>
      <c r="M97" s="90"/>
      <c r="N97" s="89"/>
      <c r="O97" s="89"/>
      <c r="P97" s="89"/>
      <c r="Q97" s="89"/>
      <c r="R97" s="8"/>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9"/>
      <c r="BO97" s="9"/>
      <c r="BP97" s="9"/>
      <c r="BQ97" s="9"/>
      <c r="BR97" s="9"/>
      <c r="BS97" s="9"/>
      <c r="BT97" s="9"/>
      <c r="BU97" s="9"/>
      <c r="BV97" s="9"/>
      <c r="BW97" s="9"/>
      <c r="BX97" s="9"/>
      <c r="BY97" s="9"/>
      <c r="BZ97" s="9"/>
      <c r="CA97" s="9"/>
      <c r="CB97" s="9"/>
      <c r="CC97" s="9"/>
      <c r="CD97" s="9"/>
      <c r="CE97" s="9"/>
      <c r="CF97" s="9"/>
      <c r="CG97" s="9"/>
      <c r="CH97" s="9"/>
      <c r="CI97" s="9"/>
      <c r="CJ97" s="9"/>
      <c r="CK97" s="9"/>
      <c r="CL97" s="9"/>
      <c r="CM97" s="9"/>
      <c r="CN97" s="9"/>
      <c r="CO97" s="9"/>
      <c r="CP97" s="9"/>
      <c r="CQ97" s="9"/>
      <c r="CR97" s="9"/>
      <c r="CS97" s="9"/>
      <c r="CT97" s="9"/>
      <c r="CU97" s="9"/>
      <c r="CV97" s="9"/>
      <c r="CW97" s="9"/>
      <c r="CX97" s="9"/>
      <c r="CY97" s="9"/>
      <c r="CZ97" s="9"/>
      <c r="DA97" s="9"/>
      <c r="DB97" s="9"/>
      <c r="DC97" s="9"/>
      <c r="DD97" s="9"/>
      <c r="DE97" s="9"/>
      <c r="DF97" s="9"/>
      <c r="DG97" s="9"/>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c r="GA97" s="10"/>
      <c r="GB97" s="10"/>
      <c r="GC97" s="10"/>
      <c r="GD97" s="10"/>
      <c r="GE97" s="10"/>
      <c r="GF97" s="10"/>
      <c r="GG97" s="10"/>
      <c r="GH97" s="10"/>
      <c r="GI97" s="10"/>
      <c r="GJ97" s="10"/>
      <c r="GK97" s="10"/>
      <c r="GL97" s="10"/>
      <c r="GM97" s="10"/>
      <c r="GN97" s="10"/>
      <c r="GO97" s="10"/>
      <c r="GP97" s="10"/>
      <c r="GQ97" s="10"/>
      <c r="GR97" s="10"/>
      <c r="GS97" s="10"/>
      <c r="GT97" s="10"/>
      <c r="GU97" s="10"/>
      <c r="GV97" s="10"/>
      <c r="GW97" s="10"/>
      <c r="GX97" s="10"/>
      <c r="GY97" s="10"/>
      <c r="GZ97" s="10"/>
      <c r="HA97" s="10"/>
      <c r="HB97" s="10"/>
      <c r="HC97" s="10"/>
      <c r="HD97" s="10"/>
      <c r="HE97" s="10"/>
      <c r="HF97" s="10"/>
      <c r="HG97" s="10"/>
      <c r="HH97" s="10"/>
      <c r="HI97" s="10"/>
      <c r="HJ97" s="10"/>
      <c r="HK97" s="10"/>
      <c r="HL97" s="10"/>
      <c r="HM97" s="10"/>
      <c r="HN97" s="10"/>
      <c r="HO97" s="10"/>
      <c r="HP97" s="10"/>
      <c r="HQ97" s="10"/>
      <c r="HR97" s="10"/>
      <c r="HS97" s="10"/>
      <c r="HT97" s="10"/>
      <c r="HU97" s="10"/>
      <c r="HV97" s="10"/>
      <c r="HW97" s="10"/>
      <c r="HX97" s="10"/>
      <c r="HY97" s="10"/>
      <c r="HZ97" s="10"/>
      <c r="IA97" s="10"/>
      <c r="IB97" s="10"/>
      <c r="IC97" s="10"/>
      <c r="ID97" s="10"/>
      <c r="IE97" s="10"/>
      <c r="IF97" s="10"/>
      <c r="IG97" s="10"/>
      <c r="IH97" s="10"/>
      <c r="II97" s="10"/>
      <c r="IJ97" s="10"/>
      <c r="IK97" s="10"/>
      <c r="IL97" s="10"/>
      <c r="IM97" s="10"/>
      <c r="IN97" s="10"/>
      <c r="IO97" s="10"/>
      <c r="IP97" s="10"/>
      <c r="IQ97" s="10"/>
      <c r="IR97" s="10"/>
      <c r="IS97" s="10"/>
      <c r="IT97" s="10"/>
      <c r="IU97" s="10"/>
      <c r="IV97" s="10"/>
    </row>
    <row r="98" spans="1:256" ht="5.45" customHeight="1" x14ac:dyDescent="0.2">
      <c r="A98" s="49"/>
      <c r="B98" s="267"/>
      <c r="C98" s="267"/>
      <c r="D98" s="267"/>
      <c r="E98" s="267"/>
      <c r="F98" s="267"/>
      <c r="G98" s="267"/>
      <c r="H98" s="267"/>
      <c r="I98" s="267"/>
      <c r="J98" s="267"/>
      <c r="K98" s="267"/>
      <c r="L98" s="267"/>
      <c r="M98" s="267"/>
      <c r="N98" s="58"/>
      <c r="O98" s="58"/>
      <c r="P98" s="58"/>
      <c r="Q98" s="50"/>
      <c r="R98" s="12"/>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4"/>
      <c r="DI98" s="14"/>
      <c r="DJ98" s="14"/>
      <c r="DK98" s="14"/>
      <c r="DL98" s="14"/>
      <c r="DM98" s="14"/>
      <c r="DN98" s="14"/>
      <c r="DO98" s="14"/>
      <c r="DP98" s="14"/>
      <c r="DQ98" s="14"/>
      <c r="DR98" s="14"/>
      <c r="DS98" s="14"/>
      <c r="DT98" s="14"/>
      <c r="DU98" s="14"/>
      <c r="DV98" s="14"/>
      <c r="DW98" s="14"/>
      <c r="DX98" s="14"/>
      <c r="DY98" s="14"/>
      <c r="DZ98" s="14"/>
      <c r="EA98" s="14"/>
      <c r="EB98" s="14"/>
      <c r="EC98" s="14"/>
      <c r="ED98" s="14"/>
      <c r="EE98" s="14"/>
      <c r="EF98" s="14"/>
      <c r="EG98" s="14"/>
      <c r="EH98" s="14"/>
      <c r="EI98" s="14"/>
      <c r="EJ98" s="14"/>
      <c r="EK98" s="14"/>
      <c r="EL98" s="14"/>
      <c r="EM98" s="14"/>
      <c r="EN98" s="14"/>
      <c r="EO98" s="14"/>
      <c r="EP98" s="14"/>
      <c r="EQ98" s="14"/>
      <c r="ER98" s="14"/>
      <c r="ES98" s="14"/>
      <c r="ET98" s="14"/>
      <c r="EU98" s="14"/>
      <c r="EV98" s="14"/>
      <c r="EW98" s="14"/>
      <c r="EX98" s="14"/>
      <c r="EY98" s="14"/>
      <c r="EZ98" s="14"/>
      <c r="FA98" s="14"/>
      <c r="FB98" s="14"/>
      <c r="FC98" s="14"/>
      <c r="FD98" s="14"/>
      <c r="FE98" s="14"/>
      <c r="FF98" s="14"/>
      <c r="FG98" s="14"/>
      <c r="FH98" s="14"/>
      <c r="FI98" s="14"/>
      <c r="FJ98" s="14"/>
      <c r="FK98" s="14"/>
      <c r="FL98" s="14"/>
      <c r="FM98" s="14"/>
      <c r="FN98" s="14"/>
      <c r="FO98" s="14"/>
      <c r="FP98" s="14"/>
      <c r="FQ98" s="14"/>
      <c r="FR98" s="14"/>
      <c r="FS98" s="14"/>
      <c r="FT98" s="14"/>
      <c r="FU98" s="14"/>
      <c r="FV98" s="14"/>
      <c r="FW98" s="14"/>
      <c r="FX98" s="14"/>
      <c r="FY98" s="14"/>
      <c r="FZ98" s="14"/>
      <c r="GA98" s="14"/>
      <c r="GB98" s="14"/>
      <c r="GC98" s="14"/>
      <c r="GD98" s="14"/>
      <c r="GE98" s="14"/>
      <c r="GF98" s="14"/>
      <c r="GG98" s="14"/>
      <c r="GH98" s="14"/>
      <c r="GI98" s="14"/>
      <c r="GJ98" s="14"/>
      <c r="GK98" s="14"/>
      <c r="GL98" s="14"/>
      <c r="GM98" s="14"/>
      <c r="GN98" s="14"/>
      <c r="GO98" s="14"/>
      <c r="GP98" s="14"/>
      <c r="GQ98" s="14"/>
      <c r="GR98" s="14"/>
      <c r="GS98" s="14"/>
      <c r="GT98" s="14"/>
      <c r="GU98" s="14"/>
      <c r="GV98" s="14"/>
      <c r="GW98" s="14"/>
      <c r="GX98" s="14"/>
      <c r="GY98" s="14"/>
      <c r="GZ98" s="14"/>
      <c r="HA98" s="14"/>
      <c r="HB98" s="14"/>
      <c r="HC98" s="14"/>
      <c r="HD98" s="14"/>
      <c r="HE98" s="14"/>
      <c r="HF98" s="14"/>
      <c r="HG98" s="14"/>
      <c r="HH98" s="14"/>
      <c r="HI98" s="14"/>
      <c r="HJ98" s="14"/>
      <c r="HK98" s="14"/>
      <c r="HL98" s="14"/>
      <c r="HM98" s="14"/>
      <c r="HN98" s="14"/>
      <c r="HO98" s="14"/>
      <c r="HP98" s="14"/>
      <c r="HQ98" s="14"/>
      <c r="HR98" s="14"/>
      <c r="HS98" s="14"/>
      <c r="HT98" s="14"/>
      <c r="HU98" s="14"/>
      <c r="HV98" s="14"/>
      <c r="HW98" s="14"/>
      <c r="HX98" s="14"/>
      <c r="HY98" s="14"/>
      <c r="HZ98" s="14"/>
      <c r="IA98" s="14"/>
      <c r="IB98" s="14"/>
      <c r="IC98" s="14"/>
      <c r="ID98" s="14"/>
      <c r="IE98" s="14"/>
      <c r="IF98" s="14"/>
      <c r="IG98" s="14"/>
      <c r="IH98" s="14"/>
      <c r="II98" s="14"/>
      <c r="IJ98" s="14"/>
      <c r="IK98" s="14"/>
      <c r="IL98" s="14"/>
      <c r="IM98" s="14"/>
      <c r="IN98" s="14"/>
      <c r="IO98" s="14"/>
      <c r="IP98" s="14"/>
      <c r="IQ98" s="14"/>
      <c r="IR98" s="14"/>
      <c r="IS98" s="14"/>
      <c r="IT98" s="14"/>
      <c r="IU98" s="14"/>
      <c r="IV98" s="14"/>
    </row>
    <row r="99" spans="1:256" ht="15" x14ac:dyDescent="0.2">
      <c r="A99" s="18" t="s">
        <v>9</v>
      </c>
      <c r="B99" s="199" t="s">
        <v>57</v>
      </c>
      <c r="C99" s="199"/>
      <c r="D99" s="199"/>
      <c r="E99" s="199"/>
      <c r="F99" s="199"/>
      <c r="G99" s="199"/>
      <c r="H99" s="199"/>
      <c r="I99" s="199"/>
      <c r="J99" s="199"/>
      <c r="K99" s="199"/>
      <c r="L99" s="199"/>
      <c r="M99" s="36"/>
      <c r="N99" s="61"/>
      <c r="O99" s="61"/>
      <c r="P99" s="61"/>
      <c r="Q99" s="23"/>
      <c r="R99" s="12"/>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4"/>
      <c r="DI99" s="14"/>
      <c r="DJ99" s="14"/>
      <c r="DK99" s="14"/>
      <c r="DL99" s="14"/>
      <c r="DM99" s="14"/>
      <c r="DN99" s="14"/>
      <c r="DO99" s="14"/>
      <c r="DP99" s="14"/>
      <c r="DQ99" s="14"/>
      <c r="DR99" s="14"/>
      <c r="DS99" s="14"/>
      <c r="DT99" s="14"/>
      <c r="DU99" s="14"/>
      <c r="DV99" s="14"/>
      <c r="DW99" s="14"/>
      <c r="DX99" s="14"/>
      <c r="DY99" s="14"/>
      <c r="DZ99" s="14"/>
      <c r="EA99" s="14"/>
      <c r="EB99" s="14"/>
      <c r="EC99" s="14"/>
      <c r="ED99" s="14"/>
      <c r="EE99" s="14"/>
      <c r="EF99" s="14"/>
      <c r="EG99" s="14"/>
      <c r="EH99" s="14"/>
      <c r="EI99" s="14"/>
      <c r="EJ99" s="14"/>
      <c r="EK99" s="14"/>
      <c r="EL99" s="14"/>
      <c r="EM99" s="14"/>
      <c r="EN99" s="14"/>
      <c r="EO99" s="14"/>
      <c r="EP99" s="14"/>
      <c r="EQ99" s="14"/>
      <c r="ER99" s="14"/>
      <c r="ES99" s="14"/>
      <c r="ET99" s="14"/>
      <c r="EU99" s="14"/>
      <c r="EV99" s="14"/>
      <c r="EW99" s="14"/>
      <c r="EX99" s="14"/>
      <c r="EY99" s="14"/>
      <c r="EZ99" s="14"/>
      <c r="FA99" s="14"/>
      <c r="FB99" s="14"/>
      <c r="FC99" s="14"/>
      <c r="FD99" s="14"/>
      <c r="FE99" s="14"/>
      <c r="FF99" s="14"/>
      <c r="FG99" s="14"/>
      <c r="FH99" s="14"/>
      <c r="FI99" s="14"/>
      <c r="FJ99" s="14"/>
      <c r="FK99" s="14"/>
      <c r="FL99" s="14"/>
      <c r="FM99" s="14"/>
      <c r="FN99" s="14"/>
      <c r="FO99" s="14"/>
      <c r="FP99" s="14"/>
      <c r="FQ99" s="14"/>
      <c r="FR99" s="14"/>
      <c r="FS99" s="14"/>
      <c r="FT99" s="14"/>
      <c r="FU99" s="14"/>
      <c r="FV99" s="14"/>
      <c r="FW99" s="14"/>
      <c r="FX99" s="14"/>
      <c r="FY99" s="14"/>
      <c r="FZ99" s="14"/>
      <c r="GA99" s="14"/>
      <c r="GB99" s="14"/>
      <c r="GC99" s="14"/>
      <c r="GD99" s="14"/>
      <c r="GE99" s="14"/>
      <c r="GF99" s="14"/>
      <c r="GG99" s="14"/>
      <c r="GH99" s="14"/>
      <c r="GI99" s="14"/>
      <c r="GJ99" s="14"/>
      <c r="GK99" s="14"/>
      <c r="GL99" s="14"/>
      <c r="GM99" s="14"/>
      <c r="GN99" s="14"/>
      <c r="GO99" s="14"/>
      <c r="GP99" s="14"/>
      <c r="GQ99" s="14"/>
      <c r="GR99" s="14"/>
      <c r="GS99" s="14"/>
      <c r="GT99" s="14"/>
      <c r="GU99" s="14"/>
      <c r="GV99" s="14"/>
      <c r="GW99" s="14"/>
      <c r="GX99" s="14"/>
      <c r="GY99" s="14"/>
      <c r="GZ99" s="14"/>
      <c r="HA99" s="14"/>
      <c r="HB99" s="14"/>
      <c r="HC99" s="14"/>
      <c r="HD99" s="14"/>
      <c r="HE99" s="14"/>
      <c r="HF99" s="14"/>
      <c r="HG99" s="14"/>
      <c r="HH99" s="14"/>
      <c r="HI99" s="14"/>
      <c r="HJ99" s="14"/>
      <c r="HK99" s="14"/>
      <c r="HL99" s="14"/>
      <c r="HM99" s="14"/>
      <c r="HN99" s="14"/>
      <c r="HO99" s="14"/>
      <c r="HP99" s="14"/>
      <c r="HQ99" s="14"/>
      <c r="HR99" s="14"/>
      <c r="HS99" s="14"/>
      <c r="HT99" s="14"/>
      <c r="HU99" s="14"/>
      <c r="HV99" s="14"/>
      <c r="HW99" s="14"/>
      <c r="HX99" s="14"/>
      <c r="HY99" s="14"/>
      <c r="HZ99" s="14"/>
      <c r="IA99" s="14"/>
      <c r="IB99" s="14"/>
      <c r="IC99" s="14"/>
      <c r="ID99" s="14"/>
      <c r="IE99" s="14"/>
      <c r="IF99" s="14"/>
      <c r="IG99" s="14"/>
      <c r="IH99" s="14"/>
      <c r="II99" s="14"/>
      <c r="IJ99" s="14"/>
      <c r="IK99" s="14"/>
      <c r="IL99" s="14"/>
      <c r="IM99" s="14"/>
      <c r="IN99" s="14"/>
      <c r="IO99" s="14"/>
      <c r="IP99" s="14"/>
      <c r="IQ99" s="14"/>
      <c r="IR99" s="14"/>
      <c r="IS99" s="14"/>
      <c r="IT99" s="14"/>
      <c r="IU99" s="14"/>
      <c r="IV99" s="14"/>
    </row>
    <row r="100" spans="1:256" ht="15" x14ac:dyDescent="0.2">
      <c r="A100" s="18"/>
      <c r="B100" s="199" t="s">
        <v>47</v>
      </c>
      <c r="C100" s="199"/>
      <c r="D100" s="199"/>
      <c r="E100" s="199"/>
      <c r="F100" s="199"/>
      <c r="G100" s="199"/>
      <c r="H100" s="199"/>
      <c r="I100" s="199"/>
      <c r="J100" s="199"/>
      <c r="K100" s="36"/>
      <c r="L100" s="174" t="s">
        <v>3</v>
      </c>
      <c r="M100" s="185"/>
      <c r="N100" s="182">
        <v>5515356.75</v>
      </c>
      <c r="O100" s="182"/>
      <c r="P100" s="182"/>
      <c r="Q100" s="23"/>
      <c r="R100" s="12"/>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B100" s="13"/>
      <c r="DC100" s="13"/>
      <c r="DD100" s="13"/>
      <c r="DE100" s="13"/>
      <c r="DF100" s="13"/>
      <c r="DG100" s="13"/>
      <c r="DH100" s="14"/>
      <c r="DI100" s="14"/>
      <c r="DJ100" s="14"/>
      <c r="DK100" s="14"/>
      <c r="DL100" s="14"/>
      <c r="DM100" s="14"/>
      <c r="DN100" s="14"/>
      <c r="DO100" s="14"/>
      <c r="DP100" s="14"/>
      <c r="DQ100" s="14"/>
      <c r="DR100" s="14"/>
      <c r="DS100" s="14"/>
      <c r="DT100" s="14"/>
      <c r="DU100" s="14"/>
      <c r="DV100" s="14"/>
      <c r="DW100" s="14"/>
      <c r="DX100" s="14"/>
      <c r="DY100" s="14"/>
      <c r="DZ100" s="14"/>
      <c r="EA100" s="14"/>
      <c r="EB100" s="14"/>
      <c r="EC100" s="14"/>
      <c r="ED100" s="14"/>
      <c r="EE100" s="14"/>
      <c r="EF100" s="14"/>
      <c r="EG100" s="14"/>
      <c r="EH100" s="14"/>
      <c r="EI100" s="14"/>
      <c r="EJ100" s="14"/>
      <c r="EK100" s="14"/>
      <c r="EL100" s="14"/>
      <c r="EM100" s="14"/>
      <c r="EN100" s="14"/>
      <c r="EO100" s="14"/>
      <c r="EP100" s="14"/>
      <c r="EQ100" s="14"/>
      <c r="ER100" s="14"/>
      <c r="ES100" s="14"/>
      <c r="ET100" s="14"/>
      <c r="EU100" s="14"/>
      <c r="EV100" s="14"/>
      <c r="EW100" s="14"/>
      <c r="EX100" s="14"/>
      <c r="EY100" s="14"/>
      <c r="EZ100" s="14"/>
      <c r="FA100" s="14"/>
      <c r="FB100" s="14"/>
      <c r="FC100" s="14"/>
      <c r="FD100" s="14"/>
      <c r="FE100" s="14"/>
      <c r="FF100" s="14"/>
      <c r="FG100" s="14"/>
      <c r="FH100" s="14"/>
      <c r="FI100" s="14"/>
      <c r="FJ100" s="14"/>
      <c r="FK100" s="14"/>
      <c r="FL100" s="14"/>
      <c r="FM100" s="14"/>
      <c r="FN100" s="14"/>
      <c r="FO100" s="14"/>
      <c r="FP100" s="14"/>
      <c r="FQ100" s="14"/>
      <c r="FR100" s="14"/>
      <c r="FS100" s="14"/>
      <c r="FT100" s="14"/>
      <c r="FU100" s="14"/>
      <c r="FV100" s="14"/>
      <c r="FW100" s="14"/>
      <c r="FX100" s="14"/>
      <c r="FY100" s="14"/>
      <c r="FZ100" s="14"/>
      <c r="GA100" s="14"/>
      <c r="GB100" s="14"/>
      <c r="GC100" s="14"/>
      <c r="GD100" s="14"/>
      <c r="GE100" s="14"/>
      <c r="GF100" s="14"/>
      <c r="GG100" s="14"/>
      <c r="GH100" s="14"/>
      <c r="GI100" s="14"/>
      <c r="GJ100" s="14"/>
      <c r="GK100" s="14"/>
      <c r="GL100" s="14"/>
      <c r="GM100" s="14"/>
      <c r="GN100" s="14"/>
      <c r="GO100" s="14"/>
      <c r="GP100" s="14"/>
      <c r="GQ100" s="14"/>
      <c r="GR100" s="14"/>
      <c r="GS100" s="14"/>
      <c r="GT100" s="14"/>
      <c r="GU100" s="14"/>
      <c r="GV100" s="14"/>
      <c r="GW100" s="14"/>
      <c r="GX100" s="14"/>
      <c r="GY100" s="14"/>
      <c r="GZ100" s="14"/>
      <c r="HA100" s="14"/>
      <c r="HB100" s="14"/>
      <c r="HC100" s="14"/>
      <c r="HD100" s="14"/>
      <c r="HE100" s="14"/>
      <c r="HF100" s="14"/>
      <c r="HG100" s="14"/>
      <c r="HH100" s="14"/>
      <c r="HI100" s="14"/>
      <c r="HJ100" s="14"/>
      <c r="HK100" s="14"/>
      <c r="HL100" s="14"/>
      <c r="HM100" s="14"/>
      <c r="HN100" s="14"/>
      <c r="HO100" s="14"/>
      <c r="HP100" s="14"/>
      <c r="HQ100" s="14"/>
      <c r="HR100" s="14"/>
      <c r="HS100" s="14"/>
      <c r="HT100" s="14"/>
      <c r="HU100" s="14"/>
      <c r="HV100" s="14"/>
      <c r="HW100" s="14"/>
      <c r="HX100" s="14"/>
      <c r="HY100" s="14"/>
      <c r="HZ100" s="14"/>
      <c r="IA100" s="14"/>
      <c r="IB100" s="14"/>
      <c r="IC100" s="14"/>
      <c r="ID100" s="14"/>
      <c r="IE100" s="14"/>
      <c r="IF100" s="14"/>
      <c r="IG100" s="14"/>
      <c r="IH100" s="14"/>
      <c r="II100" s="14"/>
      <c r="IJ100" s="14"/>
      <c r="IK100" s="14"/>
      <c r="IL100" s="14"/>
      <c r="IM100" s="14"/>
      <c r="IN100" s="14"/>
      <c r="IO100" s="14"/>
      <c r="IP100" s="14"/>
      <c r="IQ100" s="14"/>
      <c r="IR100" s="14"/>
      <c r="IS100" s="14"/>
      <c r="IT100" s="14"/>
      <c r="IU100" s="14"/>
      <c r="IV100" s="14"/>
    </row>
    <row r="101" spans="1:256" ht="5.0999999999999996" customHeight="1" x14ac:dyDescent="0.2">
      <c r="A101" s="40"/>
      <c r="B101" s="263"/>
      <c r="C101" s="263"/>
      <c r="D101" s="263"/>
      <c r="E101" s="263"/>
      <c r="F101" s="263"/>
      <c r="G101" s="263"/>
      <c r="H101" s="263"/>
      <c r="I101" s="263"/>
      <c r="J101" s="263"/>
      <c r="K101" s="263"/>
      <c r="L101" s="263"/>
      <c r="M101" s="263"/>
      <c r="N101" s="91"/>
      <c r="O101" s="91"/>
      <c r="P101" s="91"/>
      <c r="Q101" s="42"/>
      <c r="R101" s="8"/>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c r="BN101" s="9"/>
      <c r="BO101" s="9"/>
      <c r="BP101" s="9"/>
      <c r="BQ101" s="9"/>
      <c r="BR101" s="9"/>
      <c r="BS101" s="9"/>
      <c r="BT101" s="9"/>
      <c r="BU101" s="9"/>
      <c r="BV101" s="9"/>
      <c r="BW101" s="9"/>
      <c r="BX101" s="9"/>
      <c r="BY101" s="9"/>
      <c r="BZ101" s="9"/>
      <c r="CA101" s="9"/>
      <c r="CB101" s="9"/>
      <c r="CC101" s="9"/>
      <c r="CD101" s="9"/>
      <c r="CE101" s="9"/>
      <c r="CF101" s="9"/>
      <c r="CG101" s="9"/>
      <c r="CH101" s="9"/>
      <c r="CI101" s="9"/>
      <c r="CJ101" s="9"/>
      <c r="CK101" s="9"/>
      <c r="CL101" s="9"/>
      <c r="CM101" s="9"/>
      <c r="CN101" s="9"/>
      <c r="CO101" s="9"/>
      <c r="CP101" s="9"/>
      <c r="CQ101" s="9"/>
      <c r="CR101" s="9"/>
      <c r="CS101" s="9"/>
      <c r="CT101" s="9"/>
      <c r="CU101" s="9"/>
      <c r="CV101" s="9"/>
      <c r="CW101" s="9"/>
      <c r="CX101" s="9"/>
      <c r="CY101" s="9"/>
      <c r="CZ101" s="9"/>
      <c r="DA101" s="9"/>
      <c r="DB101" s="9"/>
      <c r="DC101" s="9"/>
      <c r="DD101" s="9"/>
      <c r="DE101" s="9"/>
      <c r="DF101" s="9"/>
      <c r="DG101" s="9"/>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c r="EQ101" s="10"/>
      <c r="ER101" s="10"/>
      <c r="ES101" s="10"/>
      <c r="ET101" s="10"/>
      <c r="EU101" s="10"/>
      <c r="EV101" s="10"/>
      <c r="EW101" s="10"/>
      <c r="EX101" s="10"/>
      <c r="EY101" s="10"/>
      <c r="EZ101" s="10"/>
      <c r="FA101" s="10"/>
      <c r="FB101" s="10"/>
      <c r="FC101" s="10"/>
      <c r="FD101" s="10"/>
      <c r="FE101" s="10"/>
      <c r="FF101" s="10"/>
      <c r="FG101" s="10"/>
      <c r="FH101" s="10"/>
      <c r="FI101" s="10"/>
      <c r="FJ101" s="10"/>
      <c r="FK101" s="10"/>
      <c r="FL101" s="10"/>
      <c r="FM101" s="10"/>
      <c r="FN101" s="10"/>
      <c r="FO101" s="10"/>
      <c r="FP101" s="10"/>
      <c r="FQ101" s="10"/>
      <c r="FR101" s="10"/>
      <c r="FS101" s="10"/>
      <c r="FT101" s="10"/>
      <c r="FU101" s="10"/>
      <c r="FV101" s="10"/>
      <c r="FW101" s="10"/>
      <c r="FX101" s="10"/>
      <c r="FY101" s="10"/>
      <c r="FZ101" s="10"/>
      <c r="GA101" s="10"/>
      <c r="GB101" s="10"/>
      <c r="GC101" s="10"/>
      <c r="GD101" s="10"/>
      <c r="GE101" s="10"/>
      <c r="GF101" s="10"/>
      <c r="GG101" s="10"/>
      <c r="GH101" s="10"/>
      <c r="GI101" s="10"/>
      <c r="GJ101" s="10"/>
      <c r="GK101" s="10"/>
      <c r="GL101" s="10"/>
      <c r="GM101" s="10"/>
      <c r="GN101" s="10"/>
      <c r="GO101" s="10"/>
      <c r="GP101" s="10"/>
      <c r="GQ101" s="10"/>
      <c r="GR101" s="10"/>
      <c r="GS101" s="10"/>
      <c r="GT101" s="10"/>
      <c r="GU101" s="10"/>
      <c r="GV101" s="10"/>
      <c r="GW101" s="10"/>
      <c r="GX101" s="10"/>
      <c r="GY101" s="10"/>
      <c r="GZ101" s="10"/>
      <c r="HA101" s="10"/>
      <c r="HB101" s="10"/>
      <c r="HC101" s="10"/>
      <c r="HD101" s="10"/>
      <c r="HE101" s="10"/>
      <c r="HF101" s="10"/>
      <c r="HG101" s="10"/>
      <c r="HH101" s="10"/>
      <c r="HI101" s="10"/>
      <c r="HJ101" s="10"/>
      <c r="HK101" s="10"/>
      <c r="HL101" s="10"/>
      <c r="HM101" s="10"/>
      <c r="HN101" s="10"/>
      <c r="HO101" s="10"/>
      <c r="HP101" s="10"/>
      <c r="HQ101" s="10"/>
      <c r="HR101" s="10"/>
      <c r="HS101" s="10"/>
      <c r="HT101" s="10"/>
      <c r="HU101" s="10"/>
      <c r="HV101" s="10"/>
      <c r="HW101" s="10"/>
      <c r="HX101" s="10"/>
      <c r="HY101" s="10"/>
      <c r="HZ101" s="10"/>
      <c r="IA101" s="10"/>
      <c r="IB101" s="10"/>
      <c r="IC101" s="10"/>
      <c r="ID101" s="10"/>
      <c r="IE101" s="10"/>
      <c r="IF101" s="10"/>
      <c r="IG101" s="10"/>
      <c r="IH101" s="10"/>
      <c r="II101" s="10"/>
      <c r="IJ101" s="10"/>
      <c r="IK101" s="10"/>
      <c r="IL101" s="10"/>
      <c r="IM101" s="10"/>
      <c r="IN101" s="10"/>
      <c r="IO101" s="10"/>
      <c r="IP101" s="10"/>
      <c r="IQ101" s="10"/>
      <c r="IR101" s="10"/>
      <c r="IS101" s="10"/>
      <c r="IT101" s="10"/>
      <c r="IU101" s="10"/>
      <c r="IV101" s="10"/>
    </row>
    <row r="102" spans="1:256" ht="9" customHeight="1" x14ac:dyDescent="0.2">
      <c r="A102" s="19"/>
      <c r="B102" s="264"/>
      <c r="C102" s="264"/>
      <c r="D102" s="264"/>
      <c r="E102" s="264"/>
      <c r="F102" s="264"/>
      <c r="G102" s="264"/>
      <c r="H102" s="264"/>
      <c r="I102" s="264"/>
      <c r="J102" s="264"/>
      <c r="K102" s="264"/>
      <c r="L102" s="264"/>
      <c r="M102" s="264"/>
      <c r="N102" s="25"/>
      <c r="O102" s="25"/>
      <c r="P102" s="25"/>
      <c r="Q102" s="19"/>
      <c r="R102" s="8"/>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9"/>
      <c r="BL102" s="9"/>
      <c r="BM102" s="9"/>
      <c r="BN102" s="9"/>
      <c r="BO102" s="9"/>
      <c r="BP102" s="9"/>
      <c r="BQ102" s="9"/>
      <c r="BR102" s="9"/>
      <c r="BS102" s="9"/>
      <c r="BT102" s="9"/>
      <c r="BU102" s="9"/>
      <c r="BV102" s="9"/>
      <c r="BW102" s="9"/>
      <c r="BX102" s="9"/>
      <c r="BY102" s="9"/>
      <c r="BZ102" s="9"/>
      <c r="CA102" s="9"/>
      <c r="CB102" s="9"/>
      <c r="CC102" s="9"/>
      <c r="CD102" s="9"/>
      <c r="CE102" s="9"/>
      <c r="CF102" s="9"/>
      <c r="CG102" s="9"/>
      <c r="CH102" s="9"/>
      <c r="CI102" s="9"/>
      <c r="CJ102" s="9"/>
      <c r="CK102" s="9"/>
      <c r="CL102" s="9"/>
      <c r="CM102" s="9"/>
      <c r="CN102" s="9"/>
      <c r="CO102" s="9"/>
      <c r="CP102" s="9"/>
      <c r="CQ102" s="9"/>
      <c r="CR102" s="9"/>
      <c r="CS102" s="9"/>
      <c r="CT102" s="9"/>
      <c r="CU102" s="9"/>
      <c r="CV102" s="9"/>
      <c r="CW102" s="9"/>
      <c r="CX102" s="9"/>
      <c r="CY102" s="9"/>
      <c r="CZ102" s="9"/>
      <c r="DA102" s="9"/>
      <c r="DB102" s="9"/>
      <c r="DC102" s="9"/>
      <c r="DD102" s="9"/>
      <c r="DE102" s="9"/>
      <c r="DF102" s="9"/>
      <c r="DG102" s="9"/>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10"/>
      <c r="GL102" s="10"/>
      <c r="GM102" s="10"/>
      <c r="GN102" s="10"/>
      <c r="GO102" s="10"/>
      <c r="GP102" s="10"/>
      <c r="GQ102" s="10"/>
      <c r="GR102" s="10"/>
      <c r="GS102" s="10"/>
      <c r="GT102" s="10"/>
      <c r="GU102" s="10"/>
      <c r="GV102" s="10"/>
      <c r="GW102" s="10"/>
      <c r="GX102" s="10"/>
      <c r="GY102" s="10"/>
      <c r="GZ102" s="10"/>
      <c r="HA102" s="10"/>
      <c r="HB102" s="10"/>
      <c r="HC102" s="10"/>
      <c r="HD102" s="10"/>
      <c r="HE102" s="10"/>
      <c r="HF102" s="10"/>
      <c r="HG102" s="10"/>
      <c r="HH102" s="10"/>
      <c r="HI102" s="10"/>
      <c r="HJ102" s="10"/>
      <c r="HK102" s="10"/>
      <c r="HL102" s="10"/>
      <c r="HM102" s="10"/>
      <c r="HN102" s="10"/>
      <c r="HO102" s="10"/>
      <c r="HP102" s="10"/>
      <c r="HQ102" s="10"/>
      <c r="HR102" s="10"/>
      <c r="HS102" s="10"/>
      <c r="HT102" s="10"/>
      <c r="HU102" s="10"/>
      <c r="HV102" s="10"/>
      <c r="HW102" s="10"/>
      <c r="HX102" s="10"/>
      <c r="HY102" s="10"/>
      <c r="HZ102" s="10"/>
      <c r="IA102" s="10"/>
      <c r="IB102" s="10"/>
      <c r="IC102" s="10"/>
      <c r="ID102" s="10"/>
      <c r="IE102" s="10"/>
      <c r="IF102" s="10"/>
      <c r="IG102" s="10"/>
      <c r="IH102" s="10"/>
      <c r="II102" s="10"/>
      <c r="IJ102" s="10"/>
      <c r="IK102" s="10"/>
      <c r="IL102" s="10"/>
      <c r="IM102" s="10"/>
      <c r="IN102" s="10"/>
      <c r="IO102" s="10"/>
      <c r="IP102" s="10"/>
      <c r="IQ102" s="10"/>
      <c r="IR102" s="10"/>
      <c r="IS102" s="10"/>
      <c r="IT102" s="10"/>
      <c r="IU102" s="10"/>
      <c r="IV102" s="10"/>
    </row>
    <row r="103" spans="1:256" ht="15" x14ac:dyDescent="0.2">
      <c r="A103" s="49" t="s">
        <v>10</v>
      </c>
      <c r="B103" s="258" t="s">
        <v>111</v>
      </c>
      <c r="C103" s="258"/>
      <c r="D103" s="258"/>
      <c r="E103" s="258"/>
      <c r="F103" s="258"/>
      <c r="G103" s="258"/>
      <c r="H103" s="258"/>
      <c r="I103" s="258"/>
      <c r="J103" s="258"/>
      <c r="K103" s="258"/>
      <c r="L103" s="258"/>
      <c r="M103" s="258"/>
      <c r="N103" s="58"/>
      <c r="O103" s="58"/>
      <c r="P103" s="58"/>
      <c r="Q103" s="50"/>
      <c r="R103" s="12"/>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4"/>
      <c r="DI103" s="14"/>
      <c r="DJ103" s="14"/>
      <c r="DK103" s="14"/>
      <c r="DL103" s="14"/>
      <c r="DM103" s="14"/>
      <c r="DN103" s="14"/>
      <c r="DO103" s="14"/>
      <c r="DP103" s="14"/>
      <c r="DQ103" s="14"/>
      <c r="DR103" s="14"/>
      <c r="DS103" s="14"/>
      <c r="DT103" s="14"/>
      <c r="DU103" s="14"/>
      <c r="DV103" s="14"/>
      <c r="DW103" s="14"/>
      <c r="DX103" s="14"/>
      <c r="DY103" s="14"/>
      <c r="DZ103" s="14"/>
      <c r="EA103" s="14"/>
      <c r="EB103" s="14"/>
      <c r="EC103" s="14"/>
      <c r="ED103" s="14"/>
      <c r="EE103" s="14"/>
      <c r="EF103" s="14"/>
      <c r="EG103" s="14"/>
      <c r="EH103" s="14"/>
      <c r="EI103" s="14"/>
      <c r="EJ103" s="14"/>
      <c r="EK103" s="14"/>
      <c r="EL103" s="14"/>
      <c r="EM103" s="14"/>
      <c r="EN103" s="14"/>
      <c r="EO103" s="14"/>
      <c r="EP103" s="14"/>
      <c r="EQ103" s="14"/>
      <c r="ER103" s="14"/>
      <c r="ES103" s="14"/>
      <c r="ET103" s="14"/>
      <c r="EU103" s="14"/>
      <c r="EV103" s="14"/>
      <c r="EW103" s="14"/>
      <c r="EX103" s="14"/>
      <c r="EY103" s="14"/>
      <c r="EZ103" s="14"/>
      <c r="FA103" s="14"/>
      <c r="FB103" s="14"/>
      <c r="FC103" s="14"/>
      <c r="FD103" s="14"/>
      <c r="FE103" s="14"/>
      <c r="FF103" s="14"/>
      <c r="FG103" s="14"/>
      <c r="FH103" s="14"/>
      <c r="FI103" s="14"/>
      <c r="FJ103" s="14"/>
      <c r="FK103" s="14"/>
      <c r="FL103" s="14"/>
      <c r="FM103" s="14"/>
      <c r="FN103" s="14"/>
      <c r="FO103" s="14"/>
      <c r="FP103" s="14"/>
      <c r="FQ103" s="14"/>
      <c r="FR103" s="14"/>
      <c r="FS103" s="14"/>
      <c r="FT103" s="14"/>
      <c r="FU103" s="14"/>
      <c r="FV103" s="14"/>
      <c r="FW103" s="14"/>
      <c r="FX103" s="14"/>
      <c r="FY103" s="14"/>
      <c r="FZ103" s="14"/>
      <c r="GA103" s="14"/>
      <c r="GB103" s="14"/>
      <c r="GC103" s="14"/>
      <c r="GD103" s="14"/>
      <c r="GE103" s="14"/>
      <c r="GF103" s="14"/>
      <c r="GG103" s="14"/>
      <c r="GH103" s="14"/>
      <c r="GI103" s="14"/>
      <c r="GJ103" s="14"/>
      <c r="GK103" s="14"/>
      <c r="GL103" s="14"/>
      <c r="GM103" s="14"/>
      <c r="GN103" s="14"/>
      <c r="GO103" s="14"/>
      <c r="GP103" s="14"/>
      <c r="GQ103" s="14"/>
      <c r="GR103" s="14"/>
      <c r="GS103" s="14"/>
      <c r="GT103" s="14"/>
      <c r="GU103" s="14"/>
      <c r="GV103" s="14"/>
      <c r="GW103" s="14"/>
      <c r="GX103" s="14"/>
      <c r="GY103" s="14"/>
      <c r="GZ103" s="14"/>
      <c r="HA103" s="14"/>
      <c r="HB103" s="14"/>
      <c r="HC103" s="14"/>
      <c r="HD103" s="14"/>
      <c r="HE103" s="14"/>
      <c r="HF103" s="14"/>
      <c r="HG103" s="14"/>
      <c r="HH103" s="14"/>
      <c r="HI103" s="14"/>
      <c r="HJ103" s="14"/>
      <c r="HK103" s="14"/>
      <c r="HL103" s="14"/>
      <c r="HM103" s="14"/>
      <c r="HN103" s="14"/>
      <c r="HO103" s="14"/>
      <c r="HP103" s="14"/>
      <c r="HQ103" s="14"/>
      <c r="HR103" s="14"/>
      <c r="HS103" s="14"/>
      <c r="HT103" s="14"/>
      <c r="HU103" s="14"/>
      <c r="HV103" s="14"/>
      <c r="HW103" s="14"/>
      <c r="HX103" s="14"/>
      <c r="HY103" s="14"/>
      <c r="HZ103" s="14"/>
      <c r="IA103" s="14"/>
      <c r="IB103" s="14"/>
      <c r="IC103" s="14"/>
      <c r="ID103" s="14"/>
      <c r="IE103" s="14"/>
      <c r="IF103" s="14"/>
      <c r="IG103" s="14"/>
      <c r="IH103" s="14"/>
      <c r="II103" s="14"/>
      <c r="IJ103" s="14"/>
      <c r="IK103" s="14"/>
      <c r="IL103" s="14"/>
      <c r="IM103" s="14"/>
      <c r="IN103" s="14"/>
      <c r="IO103" s="14"/>
      <c r="IP103" s="14"/>
      <c r="IQ103" s="14"/>
      <c r="IR103" s="14"/>
      <c r="IS103" s="14"/>
      <c r="IT103" s="14"/>
      <c r="IU103" s="14"/>
      <c r="IV103" s="14"/>
    </row>
    <row r="104" spans="1:256" ht="2.1" customHeight="1" x14ac:dyDescent="0.2">
      <c r="A104" s="18"/>
      <c r="B104" s="36"/>
      <c r="C104" s="36"/>
      <c r="D104" s="36"/>
      <c r="E104" s="36"/>
      <c r="F104" s="36"/>
      <c r="G104" s="36"/>
      <c r="H104" s="36"/>
      <c r="I104" s="36"/>
      <c r="J104" s="36"/>
      <c r="K104" s="36"/>
      <c r="L104" s="36"/>
      <c r="M104" s="36"/>
      <c r="N104" s="19"/>
      <c r="O104" s="19"/>
      <c r="P104" s="19"/>
      <c r="Q104" s="23"/>
      <c r="R104" s="8"/>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9"/>
      <c r="BM104" s="9"/>
      <c r="BN104" s="9"/>
      <c r="BO104" s="9"/>
      <c r="BP104" s="9"/>
      <c r="BQ104" s="9"/>
      <c r="BR104" s="9"/>
      <c r="BS104" s="9"/>
      <c r="BT104" s="9"/>
      <c r="BU104" s="9"/>
      <c r="BV104" s="9"/>
      <c r="BW104" s="9"/>
      <c r="BX104" s="9"/>
      <c r="BY104" s="9"/>
      <c r="BZ104" s="9"/>
      <c r="CA104" s="9"/>
      <c r="CB104" s="9"/>
      <c r="CC104" s="9"/>
      <c r="CD104" s="9"/>
      <c r="CE104" s="9"/>
      <c r="CF104" s="9"/>
      <c r="CG104" s="9"/>
      <c r="CH104" s="9"/>
      <c r="CI104" s="9"/>
      <c r="CJ104" s="9"/>
      <c r="CK104" s="9"/>
      <c r="CL104" s="9"/>
      <c r="CM104" s="9"/>
      <c r="CN104" s="9"/>
      <c r="CO104" s="9"/>
      <c r="CP104" s="9"/>
      <c r="CQ104" s="9"/>
      <c r="CR104" s="9"/>
      <c r="CS104" s="9"/>
      <c r="CT104" s="9"/>
      <c r="CU104" s="9"/>
      <c r="CV104" s="9"/>
      <c r="CW104" s="9"/>
      <c r="CX104" s="9"/>
      <c r="CY104" s="9"/>
      <c r="CZ104" s="9"/>
      <c r="DA104" s="9"/>
      <c r="DB104" s="9"/>
      <c r="DC104" s="9"/>
      <c r="DD104" s="9"/>
      <c r="DE104" s="9"/>
      <c r="DF104" s="9"/>
      <c r="DG104" s="9"/>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c r="EV104" s="10"/>
      <c r="EW104" s="10"/>
      <c r="EX104" s="10"/>
      <c r="EY104" s="10"/>
      <c r="EZ104" s="10"/>
      <c r="FA104" s="10"/>
      <c r="FB104" s="10"/>
      <c r="FC104" s="10"/>
      <c r="FD104" s="10"/>
      <c r="FE104" s="10"/>
      <c r="FF104" s="10"/>
      <c r="FG104" s="10"/>
      <c r="FH104" s="10"/>
      <c r="FI104" s="10"/>
      <c r="FJ104" s="10"/>
      <c r="FK104" s="10"/>
      <c r="FL104" s="10"/>
      <c r="FM104" s="10"/>
      <c r="FN104" s="10"/>
      <c r="FO104" s="10"/>
      <c r="FP104" s="10"/>
      <c r="FQ104" s="10"/>
      <c r="FR104" s="10"/>
      <c r="FS104" s="10"/>
      <c r="FT104" s="10"/>
      <c r="FU104" s="10"/>
      <c r="FV104" s="10"/>
      <c r="FW104" s="10"/>
      <c r="FX104" s="10"/>
      <c r="FY104" s="10"/>
      <c r="FZ104" s="10"/>
      <c r="GA104" s="10"/>
      <c r="GB104" s="10"/>
      <c r="GC104" s="10"/>
      <c r="GD104" s="10"/>
      <c r="GE104" s="10"/>
      <c r="GF104" s="10"/>
      <c r="GG104" s="10"/>
      <c r="GH104" s="10"/>
      <c r="GI104" s="10"/>
      <c r="GJ104" s="10"/>
      <c r="GK104" s="10"/>
      <c r="GL104" s="10"/>
      <c r="GM104" s="10"/>
      <c r="GN104" s="10"/>
      <c r="GO104" s="10"/>
      <c r="GP104" s="10"/>
      <c r="GQ104" s="10"/>
      <c r="GR104" s="10"/>
      <c r="GS104" s="10"/>
      <c r="GT104" s="10"/>
      <c r="GU104" s="10"/>
      <c r="GV104" s="10"/>
      <c r="GW104" s="10"/>
      <c r="GX104" s="10"/>
      <c r="GY104" s="10"/>
      <c r="GZ104" s="10"/>
      <c r="HA104" s="10"/>
      <c r="HB104" s="10"/>
      <c r="HC104" s="10"/>
      <c r="HD104" s="10"/>
      <c r="HE104" s="10"/>
      <c r="HF104" s="10"/>
      <c r="HG104" s="10"/>
      <c r="HH104" s="10"/>
      <c r="HI104" s="10"/>
      <c r="HJ104" s="10"/>
      <c r="HK104" s="10"/>
      <c r="HL104" s="10"/>
      <c r="HM104" s="10"/>
      <c r="HN104" s="10"/>
      <c r="HO104" s="10"/>
      <c r="HP104" s="10"/>
      <c r="HQ104" s="10"/>
      <c r="HR104" s="10"/>
      <c r="HS104" s="10"/>
      <c r="HT104" s="10"/>
      <c r="HU104" s="10"/>
      <c r="HV104" s="10"/>
      <c r="HW104" s="10"/>
      <c r="HX104" s="10"/>
      <c r="HY104" s="10"/>
      <c r="HZ104" s="10"/>
      <c r="IA104" s="10"/>
      <c r="IB104" s="10"/>
      <c r="IC104" s="10"/>
      <c r="ID104" s="10"/>
      <c r="IE104" s="10"/>
      <c r="IF104" s="10"/>
      <c r="IG104" s="10"/>
      <c r="IH104" s="10"/>
      <c r="II104" s="10"/>
      <c r="IJ104" s="10"/>
      <c r="IK104" s="10"/>
      <c r="IL104" s="10"/>
      <c r="IM104" s="10"/>
      <c r="IN104" s="10"/>
      <c r="IO104" s="10"/>
      <c r="IP104" s="10"/>
      <c r="IQ104" s="10"/>
      <c r="IR104" s="10"/>
      <c r="IS104" s="10"/>
      <c r="IT104" s="10"/>
      <c r="IU104" s="10"/>
      <c r="IV104" s="10"/>
    </row>
    <row r="105" spans="1:256" ht="15" x14ac:dyDescent="0.2">
      <c r="A105" s="30"/>
      <c r="B105" s="246">
        <f>(N33)</f>
        <v>4970398.67</v>
      </c>
      <c r="C105" s="246"/>
      <c r="D105" s="246"/>
      <c r="E105" s="20" t="s">
        <v>51</v>
      </c>
      <c r="F105" s="176">
        <f>F95</f>
        <v>15356.75</v>
      </c>
      <c r="G105" s="265"/>
      <c r="H105" s="265"/>
      <c r="I105" s="20"/>
      <c r="J105" s="29"/>
      <c r="K105" s="29"/>
      <c r="L105" s="174" t="s">
        <v>3</v>
      </c>
      <c r="M105" s="185"/>
      <c r="N105" s="176">
        <f>(B105+F105)</f>
        <v>4985755.42</v>
      </c>
      <c r="O105" s="176"/>
      <c r="P105" s="176"/>
      <c r="Q105" s="23"/>
      <c r="R105" s="12"/>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4"/>
      <c r="DI105" s="14"/>
      <c r="DJ105" s="14"/>
      <c r="DK105" s="14"/>
      <c r="DL105" s="14"/>
      <c r="DM105" s="14"/>
      <c r="DN105" s="14"/>
      <c r="DO105" s="14"/>
      <c r="DP105" s="14"/>
      <c r="DQ105" s="14"/>
      <c r="DR105" s="14"/>
      <c r="DS105" s="14"/>
      <c r="DT105" s="14"/>
      <c r="DU105" s="14"/>
      <c r="DV105" s="14"/>
      <c r="DW105" s="14"/>
      <c r="DX105" s="14"/>
      <c r="DY105" s="14"/>
      <c r="DZ105" s="14"/>
      <c r="EA105" s="14"/>
      <c r="EB105" s="14"/>
      <c r="EC105" s="14"/>
      <c r="ED105" s="14"/>
      <c r="EE105" s="14"/>
      <c r="EF105" s="14"/>
      <c r="EG105" s="14"/>
      <c r="EH105" s="14"/>
      <c r="EI105" s="14"/>
      <c r="EJ105" s="14"/>
      <c r="EK105" s="14"/>
      <c r="EL105" s="14"/>
      <c r="EM105" s="14"/>
      <c r="EN105" s="14"/>
      <c r="EO105" s="14"/>
      <c r="EP105" s="14"/>
      <c r="EQ105" s="14"/>
      <c r="ER105" s="14"/>
      <c r="ES105" s="14"/>
      <c r="ET105" s="14"/>
      <c r="EU105" s="14"/>
      <c r="EV105" s="14"/>
      <c r="EW105" s="14"/>
      <c r="EX105" s="14"/>
      <c r="EY105" s="14"/>
      <c r="EZ105" s="14"/>
      <c r="FA105" s="14"/>
      <c r="FB105" s="14"/>
      <c r="FC105" s="14"/>
      <c r="FD105" s="14"/>
      <c r="FE105" s="14"/>
      <c r="FF105" s="14"/>
      <c r="FG105" s="14"/>
      <c r="FH105" s="14"/>
      <c r="FI105" s="14"/>
      <c r="FJ105" s="14"/>
      <c r="FK105" s="14"/>
      <c r="FL105" s="14"/>
      <c r="FM105" s="14"/>
      <c r="FN105" s="14"/>
      <c r="FO105" s="14"/>
      <c r="FP105" s="14"/>
      <c r="FQ105" s="14"/>
      <c r="FR105" s="14"/>
      <c r="FS105" s="14"/>
      <c r="FT105" s="14"/>
      <c r="FU105" s="14"/>
      <c r="FV105" s="14"/>
      <c r="FW105" s="14"/>
      <c r="FX105" s="14"/>
      <c r="FY105" s="14"/>
      <c r="FZ105" s="14"/>
      <c r="GA105" s="14"/>
      <c r="GB105" s="14"/>
      <c r="GC105" s="14"/>
      <c r="GD105" s="14"/>
      <c r="GE105" s="14"/>
      <c r="GF105" s="14"/>
      <c r="GG105" s="14"/>
      <c r="GH105" s="14"/>
      <c r="GI105" s="14"/>
      <c r="GJ105" s="14"/>
      <c r="GK105" s="14"/>
      <c r="GL105" s="14"/>
      <c r="GM105" s="14"/>
      <c r="GN105" s="14"/>
      <c r="GO105" s="14"/>
      <c r="GP105" s="14"/>
      <c r="GQ105" s="14"/>
      <c r="GR105" s="14"/>
      <c r="GS105" s="14"/>
      <c r="GT105" s="14"/>
      <c r="GU105" s="14"/>
      <c r="GV105" s="14"/>
      <c r="GW105" s="14"/>
      <c r="GX105" s="14"/>
      <c r="GY105" s="14"/>
      <c r="GZ105" s="14"/>
      <c r="HA105" s="14"/>
      <c r="HB105" s="14"/>
      <c r="HC105" s="14"/>
      <c r="HD105" s="14"/>
      <c r="HE105" s="14"/>
      <c r="HF105" s="14"/>
      <c r="HG105" s="14"/>
      <c r="HH105" s="14"/>
      <c r="HI105" s="14"/>
      <c r="HJ105" s="14"/>
      <c r="HK105" s="14"/>
      <c r="HL105" s="14"/>
      <c r="HM105" s="14"/>
      <c r="HN105" s="14"/>
      <c r="HO105" s="14"/>
      <c r="HP105" s="14"/>
      <c r="HQ105" s="14"/>
      <c r="HR105" s="14"/>
      <c r="HS105" s="14"/>
      <c r="HT105" s="14"/>
      <c r="HU105" s="14"/>
      <c r="HV105" s="14"/>
      <c r="HW105" s="14"/>
      <c r="HX105" s="14"/>
      <c r="HY105" s="14"/>
      <c r="HZ105" s="14"/>
      <c r="IA105" s="14"/>
      <c r="IB105" s="14"/>
      <c r="IC105" s="14"/>
      <c r="ID105" s="14"/>
      <c r="IE105" s="14"/>
      <c r="IF105" s="14"/>
      <c r="IG105" s="14"/>
      <c r="IH105" s="14"/>
      <c r="II105" s="14"/>
      <c r="IJ105" s="14"/>
      <c r="IK105" s="14"/>
      <c r="IL105" s="14"/>
      <c r="IM105" s="14"/>
      <c r="IN105" s="14"/>
      <c r="IO105" s="14"/>
      <c r="IP105" s="14"/>
      <c r="IQ105" s="14"/>
      <c r="IR105" s="14"/>
      <c r="IS105" s="14"/>
      <c r="IT105" s="14"/>
      <c r="IU105" s="14"/>
      <c r="IV105" s="14"/>
    </row>
    <row r="106" spans="1:256" ht="14.25" x14ac:dyDescent="0.2">
      <c r="A106" s="40"/>
      <c r="B106" s="144" t="s">
        <v>112</v>
      </c>
      <c r="C106" s="144"/>
      <c r="D106" s="144"/>
      <c r="E106" s="55"/>
      <c r="F106" s="144" t="s">
        <v>42</v>
      </c>
      <c r="G106" s="223"/>
      <c r="H106" s="223"/>
      <c r="I106" s="55"/>
      <c r="J106" s="55"/>
      <c r="K106" s="55"/>
      <c r="L106" s="55"/>
      <c r="M106" s="55"/>
      <c r="N106" s="144" t="s">
        <v>43</v>
      </c>
      <c r="O106" s="144"/>
      <c r="P106" s="144"/>
      <c r="Q106" s="56"/>
      <c r="R106" s="32"/>
      <c r="S106" s="33"/>
      <c r="T106" s="33"/>
      <c r="U106" s="33"/>
      <c r="V106" s="33"/>
      <c r="W106" s="33"/>
      <c r="X106" s="33"/>
      <c r="Y106" s="33"/>
      <c r="Z106" s="33"/>
      <c r="AA106" s="33"/>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c r="BD106" s="33"/>
      <c r="BE106" s="33"/>
      <c r="BF106" s="33"/>
      <c r="BG106" s="33"/>
      <c r="BH106" s="33"/>
      <c r="BI106" s="33"/>
      <c r="BJ106" s="33"/>
      <c r="BK106" s="33"/>
      <c r="BL106" s="33"/>
      <c r="BM106" s="33"/>
      <c r="BN106" s="33"/>
      <c r="BO106" s="33"/>
      <c r="BP106" s="33"/>
      <c r="BQ106" s="33"/>
      <c r="BR106" s="33"/>
      <c r="BS106" s="33"/>
      <c r="BT106" s="33"/>
      <c r="BU106" s="33"/>
      <c r="BV106" s="33"/>
      <c r="BW106" s="33"/>
      <c r="BX106" s="33"/>
      <c r="BY106" s="33"/>
      <c r="BZ106" s="33"/>
      <c r="CA106" s="33"/>
      <c r="CB106" s="33"/>
      <c r="CC106" s="33"/>
      <c r="CD106" s="33"/>
      <c r="CE106" s="33"/>
      <c r="CF106" s="33"/>
      <c r="CG106" s="33"/>
      <c r="CH106" s="33"/>
      <c r="CI106" s="33"/>
      <c r="CJ106" s="33"/>
      <c r="CK106" s="33"/>
      <c r="CL106" s="33"/>
      <c r="CM106" s="33"/>
      <c r="CN106" s="33"/>
      <c r="CO106" s="33"/>
      <c r="CP106" s="33"/>
      <c r="CQ106" s="33"/>
      <c r="CR106" s="33"/>
      <c r="CS106" s="33"/>
      <c r="CT106" s="33"/>
      <c r="CU106" s="33"/>
      <c r="CV106" s="33"/>
      <c r="CW106" s="33"/>
      <c r="CX106" s="33"/>
      <c r="CY106" s="33"/>
      <c r="CZ106" s="33"/>
      <c r="DA106" s="33"/>
      <c r="DB106" s="33"/>
      <c r="DC106" s="33"/>
      <c r="DD106" s="33"/>
      <c r="DE106" s="33"/>
      <c r="DF106" s="33"/>
      <c r="DG106" s="33"/>
      <c r="DH106" s="34"/>
      <c r="DI106" s="34"/>
      <c r="DJ106" s="34"/>
      <c r="DK106" s="34"/>
      <c r="DL106" s="34"/>
      <c r="DM106" s="34"/>
      <c r="DN106" s="34"/>
      <c r="DO106" s="34"/>
      <c r="DP106" s="34"/>
      <c r="DQ106" s="34"/>
      <c r="DR106" s="34"/>
      <c r="DS106" s="34"/>
      <c r="DT106" s="34"/>
      <c r="DU106" s="34"/>
      <c r="DV106" s="34"/>
      <c r="DW106" s="34"/>
      <c r="DX106" s="34"/>
      <c r="DY106" s="34"/>
      <c r="DZ106" s="34"/>
      <c r="EA106" s="34"/>
      <c r="EB106" s="34"/>
      <c r="EC106" s="34"/>
      <c r="ED106" s="34"/>
      <c r="EE106" s="34"/>
      <c r="EF106" s="34"/>
      <c r="EG106" s="34"/>
      <c r="EH106" s="34"/>
      <c r="EI106" s="34"/>
      <c r="EJ106" s="34"/>
      <c r="EK106" s="34"/>
      <c r="EL106" s="34"/>
      <c r="EM106" s="34"/>
      <c r="EN106" s="34"/>
      <c r="EO106" s="34"/>
      <c r="EP106" s="34"/>
      <c r="EQ106" s="34"/>
      <c r="ER106" s="34"/>
      <c r="ES106" s="34"/>
      <c r="ET106" s="34"/>
      <c r="EU106" s="34"/>
      <c r="EV106" s="34"/>
      <c r="EW106" s="34"/>
      <c r="EX106" s="34"/>
      <c r="EY106" s="34"/>
      <c r="EZ106" s="34"/>
      <c r="FA106" s="34"/>
      <c r="FB106" s="34"/>
      <c r="FC106" s="34"/>
      <c r="FD106" s="34"/>
      <c r="FE106" s="34"/>
      <c r="FF106" s="34"/>
      <c r="FG106" s="34"/>
      <c r="FH106" s="34"/>
      <c r="FI106" s="34"/>
      <c r="FJ106" s="34"/>
      <c r="FK106" s="34"/>
      <c r="FL106" s="34"/>
      <c r="FM106" s="34"/>
      <c r="FN106" s="34"/>
      <c r="FO106" s="34"/>
      <c r="FP106" s="34"/>
      <c r="FQ106" s="34"/>
      <c r="FR106" s="34"/>
      <c r="FS106" s="34"/>
      <c r="FT106" s="34"/>
      <c r="FU106" s="34"/>
      <c r="FV106" s="34"/>
      <c r="FW106" s="34"/>
      <c r="FX106" s="34"/>
      <c r="FY106" s="34"/>
      <c r="FZ106" s="34"/>
      <c r="GA106" s="34"/>
      <c r="GB106" s="34"/>
      <c r="GC106" s="34"/>
      <c r="GD106" s="34"/>
      <c r="GE106" s="34"/>
      <c r="GF106" s="34"/>
      <c r="GG106" s="34"/>
      <c r="GH106" s="34"/>
      <c r="GI106" s="34"/>
      <c r="GJ106" s="34"/>
      <c r="GK106" s="34"/>
      <c r="GL106" s="34"/>
      <c r="GM106" s="34"/>
      <c r="GN106" s="34"/>
      <c r="GO106" s="34"/>
      <c r="GP106" s="34"/>
      <c r="GQ106" s="34"/>
      <c r="GR106" s="34"/>
      <c r="GS106" s="34"/>
      <c r="GT106" s="34"/>
      <c r="GU106" s="34"/>
      <c r="GV106" s="34"/>
      <c r="GW106" s="34"/>
      <c r="GX106" s="34"/>
      <c r="GY106" s="34"/>
      <c r="GZ106" s="34"/>
      <c r="HA106" s="34"/>
      <c r="HB106" s="34"/>
      <c r="HC106" s="34"/>
      <c r="HD106" s="34"/>
      <c r="HE106" s="34"/>
      <c r="HF106" s="34"/>
      <c r="HG106" s="34"/>
      <c r="HH106" s="34"/>
      <c r="HI106" s="34"/>
      <c r="HJ106" s="34"/>
      <c r="HK106" s="34"/>
      <c r="HL106" s="34"/>
      <c r="HM106" s="34"/>
      <c r="HN106" s="34"/>
      <c r="HO106" s="34"/>
      <c r="HP106" s="34"/>
      <c r="HQ106" s="34"/>
      <c r="HR106" s="34"/>
      <c r="HS106" s="34"/>
      <c r="HT106" s="34"/>
      <c r="HU106" s="34"/>
      <c r="HV106" s="34"/>
      <c r="HW106" s="34"/>
      <c r="HX106" s="34"/>
      <c r="HY106" s="34"/>
      <c r="HZ106" s="34"/>
      <c r="IA106" s="34"/>
      <c r="IB106" s="34"/>
      <c r="IC106" s="34"/>
      <c r="ID106" s="34"/>
      <c r="IE106" s="34"/>
      <c r="IF106" s="34"/>
      <c r="IG106" s="34"/>
      <c r="IH106" s="34"/>
      <c r="II106" s="34"/>
      <c r="IJ106" s="34"/>
      <c r="IK106" s="34"/>
      <c r="IL106" s="34"/>
      <c r="IM106" s="34"/>
      <c r="IN106" s="34"/>
      <c r="IO106" s="34"/>
      <c r="IP106" s="34"/>
      <c r="IQ106" s="34"/>
      <c r="IR106" s="34"/>
      <c r="IS106" s="34"/>
      <c r="IT106" s="34"/>
      <c r="IU106" s="34"/>
      <c r="IV106" s="34"/>
    </row>
    <row r="107" spans="1:256" ht="8.1" customHeight="1" x14ac:dyDescent="0.2">
      <c r="A107" s="19"/>
      <c r="B107" s="19"/>
      <c r="C107" s="19"/>
      <c r="D107" s="19"/>
      <c r="E107" s="19"/>
      <c r="F107" s="19"/>
      <c r="G107" s="19"/>
      <c r="H107" s="19"/>
      <c r="I107" s="19"/>
      <c r="J107" s="53"/>
      <c r="K107" s="19"/>
      <c r="L107" s="19"/>
      <c r="M107" s="19"/>
      <c r="N107" s="19"/>
      <c r="O107" s="19"/>
      <c r="P107" s="19"/>
      <c r="Q107" s="19"/>
      <c r="R107" s="8"/>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c r="BM107" s="9"/>
      <c r="BN107" s="9"/>
      <c r="BO107" s="9"/>
      <c r="BP107" s="9"/>
      <c r="BQ107" s="9"/>
      <c r="BR107" s="9"/>
      <c r="BS107" s="9"/>
      <c r="BT107" s="9"/>
      <c r="BU107" s="9"/>
      <c r="BV107" s="9"/>
      <c r="BW107" s="9"/>
      <c r="BX107" s="9"/>
      <c r="BY107" s="9"/>
      <c r="BZ107" s="9"/>
      <c r="CA107" s="9"/>
      <c r="CB107" s="9"/>
      <c r="CC107" s="9"/>
      <c r="CD107" s="9"/>
      <c r="CE107" s="9"/>
      <c r="CF107" s="9"/>
      <c r="CG107" s="9"/>
      <c r="CH107" s="9"/>
      <c r="CI107" s="9"/>
      <c r="CJ107" s="9"/>
      <c r="CK107" s="9"/>
      <c r="CL107" s="9"/>
      <c r="CM107" s="9"/>
      <c r="CN107" s="9"/>
      <c r="CO107" s="9"/>
      <c r="CP107" s="9"/>
      <c r="CQ107" s="9"/>
      <c r="CR107" s="9"/>
      <c r="CS107" s="9"/>
      <c r="CT107" s="9"/>
      <c r="CU107" s="9"/>
      <c r="CV107" s="9"/>
      <c r="CW107" s="9"/>
      <c r="CX107" s="9"/>
      <c r="CY107" s="9"/>
      <c r="CZ107" s="9"/>
      <c r="DA107" s="9"/>
      <c r="DB107" s="9"/>
      <c r="DC107" s="9"/>
      <c r="DD107" s="9"/>
      <c r="DE107" s="9"/>
      <c r="DF107" s="9"/>
      <c r="DG107" s="9"/>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E107" s="10"/>
      <c r="HF107" s="10"/>
      <c r="HG107" s="10"/>
      <c r="HH107" s="10"/>
      <c r="HI107" s="10"/>
      <c r="HJ107" s="10"/>
      <c r="HK107" s="10"/>
      <c r="HL107" s="10"/>
      <c r="HM107" s="10"/>
      <c r="HN107" s="10"/>
      <c r="HO107" s="10"/>
      <c r="HP107" s="10"/>
      <c r="HQ107" s="10"/>
      <c r="HR107" s="10"/>
      <c r="HS107" s="10"/>
      <c r="HT107" s="10"/>
      <c r="HU107" s="10"/>
      <c r="HV107" s="10"/>
      <c r="HW107" s="10"/>
      <c r="HX107" s="10"/>
      <c r="HY107" s="10"/>
      <c r="HZ107" s="10"/>
      <c r="IA107" s="10"/>
      <c r="IB107" s="10"/>
      <c r="IC107" s="10"/>
      <c r="ID107" s="10"/>
      <c r="IE107" s="10"/>
      <c r="IF107" s="10"/>
      <c r="IG107" s="10"/>
      <c r="IH107" s="10"/>
      <c r="II107" s="10"/>
      <c r="IJ107" s="10"/>
      <c r="IK107" s="10"/>
      <c r="IL107" s="10"/>
      <c r="IM107" s="10"/>
      <c r="IN107" s="10"/>
      <c r="IO107" s="10"/>
      <c r="IP107" s="10"/>
      <c r="IQ107" s="10"/>
      <c r="IR107" s="10"/>
      <c r="IS107" s="10"/>
      <c r="IT107" s="10"/>
      <c r="IU107" s="10"/>
      <c r="IV107" s="10"/>
    </row>
    <row r="108" spans="1:256" ht="15" x14ac:dyDescent="0.2">
      <c r="A108" s="49" t="s">
        <v>11</v>
      </c>
      <c r="B108" s="258" t="s">
        <v>44</v>
      </c>
      <c r="C108" s="269"/>
      <c r="D108" s="269"/>
      <c r="E108" s="269"/>
      <c r="F108" s="269"/>
      <c r="G108" s="269"/>
      <c r="H108" s="269"/>
      <c r="I108" s="269"/>
      <c r="J108" s="269"/>
      <c r="K108" s="269"/>
      <c r="L108" s="269"/>
      <c r="M108" s="269"/>
      <c r="N108" s="269"/>
      <c r="O108" s="58"/>
      <c r="P108" s="58"/>
      <c r="Q108" s="50"/>
      <c r="R108" s="12"/>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4"/>
      <c r="DI108" s="14"/>
      <c r="DJ108" s="14"/>
      <c r="DK108" s="14"/>
      <c r="DL108" s="14"/>
      <c r="DM108" s="14"/>
      <c r="DN108" s="14"/>
      <c r="DO108" s="14"/>
      <c r="DP108" s="14"/>
      <c r="DQ108" s="14"/>
      <c r="DR108" s="14"/>
      <c r="DS108" s="14"/>
      <c r="DT108" s="14"/>
      <c r="DU108" s="14"/>
      <c r="DV108" s="14"/>
      <c r="DW108" s="14"/>
      <c r="DX108" s="14"/>
      <c r="DY108" s="14"/>
      <c r="DZ108" s="14"/>
      <c r="EA108" s="14"/>
      <c r="EB108" s="14"/>
      <c r="EC108" s="14"/>
      <c r="ED108" s="14"/>
      <c r="EE108" s="14"/>
      <c r="EF108" s="14"/>
      <c r="EG108" s="14"/>
      <c r="EH108" s="14"/>
      <c r="EI108" s="14"/>
      <c r="EJ108" s="14"/>
      <c r="EK108" s="14"/>
      <c r="EL108" s="14"/>
      <c r="EM108" s="14"/>
      <c r="EN108" s="14"/>
      <c r="EO108" s="14"/>
      <c r="EP108" s="14"/>
      <c r="EQ108" s="14"/>
      <c r="ER108" s="14"/>
      <c r="ES108" s="14"/>
      <c r="ET108" s="14"/>
      <c r="EU108" s="14"/>
      <c r="EV108" s="14"/>
      <c r="EW108" s="14"/>
      <c r="EX108" s="14"/>
      <c r="EY108" s="14"/>
      <c r="EZ108" s="14"/>
      <c r="FA108" s="14"/>
      <c r="FB108" s="14"/>
      <c r="FC108" s="14"/>
      <c r="FD108" s="14"/>
      <c r="FE108" s="14"/>
      <c r="FF108" s="14"/>
      <c r="FG108" s="14"/>
      <c r="FH108" s="14"/>
      <c r="FI108" s="14"/>
      <c r="FJ108" s="14"/>
      <c r="FK108" s="14"/>
      <c r="FL108" s="14"/>
      <c r="FM108" s="14"/>
      <c r="FN108" s="14"/>
      <c r="FO108" s="14"/>
      <c r="FP108" s="14"/>
      <c r="FQ108" s="14"/>
      <c r="FR108" s="14"/>
      <c r="FS108" s="14"/>
      <c r="FT108" s="14"/>
      <c r="FU108" s="14"/>
      <c r="FV108" s="14"/>
      <c r="FW108" s="14"/>
      <c r="FX108" s="14"/>
      <c r="FY108" s="14"/>
      <c r="FZ108" s="14"/>
      <c r="GA108" s="14"/>
      <c r="GB108" s="14"/>
      <c r="GC108" s="14"/>
      <c r="GD108" s="14"/>
      <c r="GE108" s="14"/>
      <c r="GF108" s="14"/>
      <c r="GG108" s="14"/>
      <c r="GH108" s="14"/>
      <c r="GI108" s="14"/>
      <c r="GJ108" s="14"/>
      <c r="GK108" s="14"/>
      <c r="GL108" s="14"/>
      <c r="GM108" s="14"/>
      <c r="GN108" s="14"/>
      <c r="GO108" s="14"/>
      <c r="GP108" s="14"/>
      <c r="GQ108" s="14"/>
      <c r="GR108" s="14"/>
      <c r="GS108" s="14"/>
      <c r="GT108" s="14"/>
      <c r="GU108" s="14"/>
      <c r="GV108" s="14"/>
      <c r="GW108" s="14"/>
      <c r="GX108" s="14"/>
      <c r="GY108" s="14"/>
      <c r="GZ108" s="14"/>
      <c r="HA108" s="14"/>
      <c r="HB108" s="14"/>
      <c r="HC108" s="14"/>
      <c r="HD108" s="14"/>
      <c r="HE108" s="14"/>
      <c r="HF108" s="14"/>
      <c r="HG108" s="14"/>
      <c r="HH108" s="14"/>
      <c r="HI108" s="14"/>
      <c r="HJ108" s="14"/>
      <c r="HK108" s="14"/>
      <c r="HL108" s="14"/>
      <c r="HM108" s="14"/>
      <c r="HN108" s="14"/>
      <c r="HO108" s="14"/>
      <c r="HP108" s="14"/>
      <c r="HQ108" s="14"/>
      <c r="HR108" s="14"/>
      <c r="HS108" s="14"/>
      <c r="HT108" s="14"/>
      <c r="HU108" s="14"/>
      <c r="HV108" s="14"/>
      <c r="HW108" s="14"/>
      <c r="HX108" s="14"/>
      <c r="HY108" s="14"/>
      <c r="HZ108" s="14"/>
      <c r="IA108" s="14"/>
      <c r="IB108" s="14"/>
      <c r="IC108" s="14"/>
      <c r="ID108" s="14"/>
      <c r="IE108" s="14"/>
      <c r="IF108" s="14"/>
      <c r="IG108" s="14"/>
      <c r="IH108" s="14"/>
      <c r="II108" s="14"/>
      <c r="IJ108" s="14"/>
      <c r="IK108" s="14"/>
      <c r="IL108" s="14"/>
      <c r="IM108" s="14"/>
      <c r="IN108" s="14"/>
      <c r="IO108" s="14"/>
      <c r="IP108" s="14"/>
      <c r="IQ108" s="14"/>
      <c r="IR108" s="14"/>
      <c r="IS108" s="14"/>
      <c r="IT108" s="14"/>
      <c r="IU108" s="14"/>
      <c r="IV108" s="14"/>
    </row>
    <row r="109" spans="1:256" ht="3.6" customHeight="1" x14ac:dyDescent="0.2">
      <c r="A109" s="18"/>
      <c r="B109" s="36"/>
      <c r="C109" s="36"/>
      <c r="D109" s="36"/>
      <c r="E109" s="36"/>
      <c r="F109" s="36"/>
      <c r="G109" s="36"/>
      <c r="H109" s="36"/>
      <c r="I109" s="36"/>
      <c r="J109" s="36"/>
      <c r="K109" s="36"/>
      <c r="L109" s="36"/>
      <c r="M109" s="36"/>
      <c r="N109" s="19"/>
      <c r="O109" s="19"/>
      <c r="P109" s="19"/>
      <c r="Q109" s="23"/>
      <c r="R109" s="8"/>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c r="BL109" s="9"/>
      <c r="BM109" s="9"/>
      <c r="BN109" s="9"/>
      <c r="BO109" s="9"/>
      <c r="BP109" s="9"/>
      <c r="BQ109" s="9"/>
      <c r="BR109" s="9"/>
      <c r="BS109" s="9"/>
      <c r="BT109" s="9"/>
      <c r="BU109" s="9"/>
      <c r="BV109" s="9"/>
      <c r="BW109" s="9"/>
      <c r="BX109" s="9"/>
      <c r="BY109" s="9"/>
      <c r="BZ109" s="9"/>
      <c r="CA109" s="9"/>
      <c r="CB109" s="9"/>
      <c r="CC109" s="9"/>
      <c r="CD109" s="9"/>
      <c r="CE109" s="9"/>
      <c r="CF109" s="9"/>
      <c r="CG109" s="9"/>
      <c r="CH109" s="9"/>
      <c r="CI109" s="9"/>
      <c r="CJ109" s="9"/>
      <c r="CK109" s="9"/>
      <c r="CL109" s="9"/>
      <c r="CM109" s="9"/>
      <c r="CN109" s="9"/>
      <c r="CO109" s="9"/>
      <c r="CP109" s="9"/>
      <c r="CQ109" s="9"/>
      <c r="CR109" s="9"/>
      <c r="CS109" s="9"/>
      <c r="CT109" s="9"/>
      <c r="CU109" s="9"/>
      <c r="CV109" s="9"/>
      <c r="CW109" s="9"/>
      <c r="CX109" s="9"/>
      <c r="CY109" s="9"/>
      <c r="CZ109" s="9"/>
      <c r="DA109" s="9"/>
      <c r="DB109" s="9"/>
      <c r="DC109" s="9"/>
      <c r="DD109" s="9"/>
      <c r="DE109" s="9"/>
      <c r="DF109" s="9"/>
      <c r="DG109" s="9"/>
      <c r="DH109" s="10"/>
      <c r="DI109" s="10"/>
      <c r="DJ109" s="10"/>
      <c r="DK109" s="10"/>
      <c r="DL109" s="10"/>
      <c r="DM109" s="10"/>
      <c r="DN109" s="10"/>
      <c r="DO109" s="10"/>
      <c r="DP109" s="10"/>
      <c r="DQ109" s="10"/>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10"/>
      <c r="GG109" s="10"/>
      <c r="GH109" s="10"/>
      <c r="GI109" s="10"/>
      <c r="GJ109" s="10"/>
      <c r="GK109" s="10"/>
      <c r="GL109" s="10"/>
      <c r="GM109" s="10"/>
      <c r="GN109" s="10"/>
      <c r="GO109" s="10"/>
      <c r="GP109" s="10"/>
      <c r="GQ109" s="10"/>
      <c r="GR109" s="10"/>
      <c r="GS109" s="10"/>
      <c r="GT109" s="10"/>
      <c r="GU109" s="10"/>
      <c r="GV109" s="10"/>
      <c r="GW109" s="10"/>
      <c r="GX109" s="10"/>
      <c r="GY109" s="10"/>
      <c r="GZ109" s="10"/>
      <c r="HA109" s="10"/>
      <c r="HB109" s="10"/>
      <c r="HC109" s="10"/>
      <c r="HD109" s="10"/>
      <c r="HE109" s="10"/>
      <c r="HF109" s="10"/>
      <c r="HG109" s="10"/>
      <c r="HH109" s="10"/>
      <c r="HI109" s="10"/>
      <c r="HJ109" s="10"/>
      <c r="HK109" s="10"/>
      <c r="HL109" s="10"/>
      <c r="HM109" s="10"/>
      <c r="HN109" s="10"/>
      <c r="HO109" s="10"/>
      <c r="HP109" s="10"/>
      <c r="HQ109" s="10"/>
      <c r="HR109" s="10"/>
      <c r="HS109" s="10"/>
      <c r="HT109" s="10"/>
      <c r="HU109" s="10"/>
      <c r="HV109" s="10"/>
      <c r="HW109" s="10"/>
      <c r="HX109" s="10"/>
      <c r="HY109" s="10"/>
      <c r="HZ109" s="10"/>
      <c r="IA109" s="10"/>
      <c r="IB109" s="10"/>
      <c r="IC109" s="10"/>
      <c r="ID109" s="10"/>
      <c r="IE109" s="10"/>
      <c r="IF109" s="10"/>
      <c r="IG109" s="10"/>
      <c r="IH109" s="10"/>
      <c r="II109" s="10"/>
      <c r="IJ109" s="10"/>
      <c r="IK109" s="10"/>
      <c r="IL109" s="10"/>
      <c r="IM109" s="10"/>
      <c r="IN109" s="10"/>
      <c r="IO109" s="10"/>
      <c r="IP109" s="10"/>
      <c r="IQ109" s="10"/>
      <c r="IR109" s="10"/>
      <c r="IS109" s="10"/>
      <c r="IT109" s="10"/>
      <c r="IU109" s="10"/>
      <c r="IV109" s="10"/>
    </row>
    <row r="110" spans="1:256" ht="15" x14ac:dyDescent="0.2">
      <c r="A110" s="30"/>
      <c r="B110" s="246">
        <f>MIN(N95:N100:N105)</f>
        <v>4985755.42</v>
      </c>
      <c r="C110" s="246"/>
      <c r="D110" s="246"/>
      <c r="E110" s="20" t="s">
        <v>48</v>
      </c>
      <c r="F110" s="182"/>
      <c r="G110" s="182"/>
      <c r="H110" s="182"/>
      <c r="I110" s="20"/>
      <c r="J110" s="29"/>
      <c r="K110" s="29"/>
      <c r="L110" s="174" t="s">
        <v>3</v>
      </c>
      <c r="M110" s="174"/>
      <c r="N110" s="176">
        <f>(B110-F110)</f>
        <v>4985755.42</v>
      </c>
      <c r="O110" s="176"/>
      <c r="P110" s="176"/>
      <c r="Q110" s="92"/>
      <c r="R110" s="9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4"/>
      <c r="DI110" s="14"/>
      <c r="DJ110" s="14"/>
      <c r="DK110" s="14"/>
      <c r="DL110" s="14"/>
      <c r="DM110" s="14"/>
      <c r="DN110" s="14"/>
      <c r="DO110" s="14"/>
      <c r="DP110" s="14"/>
      <c r="DQ110" s="14"/>
      <c r="DR110" s="14"/>
      <c r="DS110" s="14"/>
      <c r="DT110" s="14"/>
      <c r="DU110" s="14"/>
      <c r="DV110" s="14"/>
      <c r="DW110" s="14"/>
      <c r="DX110" s="14"/>
      <c r="DY110" s="14"/>
      <c r="DZ110" s="14"/>
      <c r="EA110" s="14"/>
      <c r="EB110" s="14"/>
      <c r="EC110" s="14"/>
      <c r="ED110" s="14"/>
      <c r="EE110" s="14"/>
      <c r="EF110" s="14"/>
      <c r="EG110" s="14"/>
      <c r="EH110" s="14"/>
      <c r="EI110" s="14"/>
      <c r="EJ110" s="14"/>
      <c r="EK110" s="14"/>
      <c r="EL110" s="14"/>
      <c r="EM110" s="14"/>
      <c r="EN110" s="14"/>
      <c r="EO110" s="14"/>
      <c r="EP110" s="14"/>
      <c r="EQ110" s="14"/>
      <c r="ER110" s="14"/>
      <c r="ES110" s="14"/>
      <c r="ET110" s="14"/>
      <c r="EU110" s="14"/>
      <c r="EV110" s="14"/>
      <c r="EW110" s="14"/>
      <c r="EX110" s="14"/>
      <c r="EY110" s="14"/>
      <c r="EZ110" s="14"/>
      <c r="FA110" s="14"/>
      <c r="FB110" s="14"/>
      <c r="FC110" s="14"/>
      <c r="FD110" s="14"/>
      <c r="FE110" s="14"/>
      <c r="FF110" s="14"/>
      <c r="FG110" s="14"/>
      <c r="FH110" s="14"/>
      <c r="FI110" s="14"/>
      <c r="FJ110" s="14"/>
      <c r="FK110" s="14"/>
      <c r="FL110" s="14"/>
      <c r="FM110" s="14"/>
      <c r="FN110" s="14"/>
      <c r="FO110" s="14"/>
      <c r="FP110" s="14"/>
      <c r="FQ110" s="14"/>
      <c r="FR110" s="14"/>
      <c r="FS110" s="14"/>
      <c r="FT110" s="14"/>
      <c r="FU110" s="14"/>
      <c r="FV110" s="14"/>
      <c r="FW110" s="14"/>
      <c r="FX110" s="14"/>
      <c r="FY110" s="14"/>
      <c r="FZ110" s="14"/>
      <c r="GA110" s="14"/>
      <c r="GB110" s="14"/>
      <c r="GC110" s="14"/>
      <c r="GD110" s="14"/>
      <c r="GE110" s="14"/>
      <c r="GF110" s="14"/>
      <c r="GG110" s="14"/>
      <c r="GH110" s="14"/>
      <c r="GI110" s="14"/>
      <c r="GJ110" s="14"/>
      <c r="GK110" s="14"/>
      <c r="GL110" s="14"/>
      <c r="GM110" s="14"/>
      <c r="GN110" s="14"/>
      <c r="GO110" s="14"/>
      <c r="GP110" s="14"/>
      <c r="GQ110" s="14"/>
      <c r="GR110" s="14"/>
      <c r="GS110" s="14"/>
      <c r="GT110" s="14"/>
      <c r="GU110" s="14"/>
      <c r="GV110" s="14"/>
      <c r="GW110" s="14"/>
      <c r="GX110" s="14"/>
      <c r="GY110" s="14"/>
      <c r="GZ110" s="14"/>
      <c r="HA110" s="14"/>
      <c r="HB110" s="14"/>
      <c r="HC110" s="14"/>
      <c r="HD110" s="14"/>
      <c r="HE110" s="14"/>
      <c r="HF110" s="14"/>
      <c r="HG110" s="14"/>
      <c r="HH110" s="14"/>
      <c r="HI110" s="14"/>
      <c r="HJ110" s="14"/>
      <c r="HK110" s="14"/>
      <c r="HL110" s="14"/>
      <c r="HM110" s="14"/>
      <c r="HN110" s="14"/>
      <c r="HO110" s="14"/>
      <c r="HP110" s="14"/>
      <c r="HQ110" s="14"/>
      <c r="HR110" s="14"/>
      <c r="HS110" s="14"/>
      <c r="HT110" s="14"/>
      <c r="HU110" s="14"/>
      <c r="HV110" s="14"/>
      <c r="HW110" s="14"/>
      <c r="HX110" s="14"/>
      <c r="HY110" s="14"/>
      <c r="HZ110" s="14"/>
      <c r="IA110" s="14"/>
      <c r="IB110" s="14"/>
      <c r="IC110" s="14"/>
      <c r="ID110" s="14"/>
      <c r="IE110" s="14"/>
      <c r="IF110" s="14"/>
      <c r="IG110" s="14"/>
      <c r="IH110" s="14"/>
      <c r="II110" s="14"/>
      <c r="IJ110" s="14"/>
      <c r="IK110" s="14"/>
      <c r="IL110" s="14"/>
      <c r="IM110" s="14"/>
      <c r="IN110" s="14"/>
      <c r="IO110" s="14"/>
      <c r="IP110" s="14"/>
      <c r="IQ110" s="14"/>
      <c r="IR110" s="14"/>
      <c r="IS110" s="14"/>
      <c r="IT110" s="14"/>
      <c r="IU110" s="14"/>
      <c r="IV110" s="14"/>
    </row>
    <row r="111" spans="1:256" ht="14.25" x14ac:dyDescent="0.2">
      <c r="A111" s="40"/>
      <c r="B111" s="144" t="s">
        <v>113</v>
      </c>
      <c r="C111" s="144"/>
      <c r="D111" s="144"/>
      <c r="E111" s="55"/>
      <c r="F111" s="144" t="s">
        <v>58</v>
      </c>
      <c r="G111" s="144"/>
      <c r="H111" s="144"/>
      <c r="I111" s="55"/>
      <c r="J111" s="55"/>
      <c r="K111" s="55"/>
      <c r="L111" s="55"/>
      <c r="M111" s="55"/>
      <c r="N111" s="144" t="s">
        <v>43</v>
      </c>
      <c r="O111" s="144"/>
      <c r="P111" s="144"/>
      <c r="Q111" s="56"/>
      <c r="R111" s="32"/>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c r="BE111" s="33"/>
      <c r="BF111" s="33"/>
      <c r="BG111" s="33"/>
      <c r="BH111" s="33"/>
      <c r="BI111" s="33"/>
      <c r="BJ111" s="33"/>
      <c r="BK111" s="33"/>
      <c r="BL111" s="33"/>
      <c r="BM111" s="33"/>
      <c r="BN111" s="33"/>
      <c r="BO111" s="33"/>
      <c r="BP111" s="33"/>
      <c r="BQ111" s="33"/>
      <c r="BR111" s="33"/>
      <c r="BS111" s="33"/>
      <c r="BT111" s="33"/>
      <c r="BU111" s="33"/>
      <c r="BV111" s="33"/>
      <c r="BW111" s="33"/>
      <c r="BX111" s="33"/>
      <c r="BY111" s="33"/>
      <c r="BZ111" s="33"/>
      <c r="CA111" s="33"/>
      <c r="CB111" s="33"/>
      <c r="CC111" s="33"/>
      <c r="CD111" s="33"/>
      <c r="CE111" s="33"/>
      <c r="CF111" s="33"/>
      <c r="CG111" s="33"/>
      <c r="CH111" s="33"/>
      <c r="CI111" s="33"/>
      <c r="CJ111" s="33"/>
      <c r="CK111" s="33"/>
      <c r="CL111" s="33"/>
      <c r="CM111" s="33"/>
      <c r="CN111" s="33"/>
      <c r="CO111" s="33"/>
      <c r="CP111" s="33"/>
      <c r="CQ111" s="33"/>
      <c r="CR111" s="33"/>
      <c r="CS111" s="33"/>
      <c r="CT111" s="33"/>
      <c r="CU111" s="33"/>
      <c r="CV111" s="33"/>
      <c r="CW111" s="33"/>
      <c r="CX111" s="33"/>
      <c r="CY111" s="33"/>
      <c r="CZ111" s="33"/>
      <c r="DA111" s="33"/>
      <c r="DB111" s="33"/>
      <c r="DC111" s="33"/>
      <c r="DD111" s="33"/>
      <c r="DE111" s="33"/>
      <c r="DF111" s="33"/>
      <c r="DG111" s="33"/>
      <c r="DH111" s="34"/>
      <c r="DI111" s="34"/>
      <c r="DJ111" s="34"/>
      <c r="DK111" s="34"/>
      <c r="DL111" s="34"/>
      <c r="DM111" s="34"/>
      <c r="DN111" s="34"/>
      <c r="DO111" s="34"/>
      <c r="DP111" s="34"/>
      <c r="DQ111" s="34"/>
      <c r="DR111" s="34"/>
      <c r="DS111" s="34"/>
      <c r="DT111" s="34"/>
      <c r="DU111" s="34"/>
      <c r="DV111" s="34"/>
      <c r="DW111" s="34"/>
      <c r="DX111" s="34"/>
      <c r="DY111" s="34"/>
      <c r="DZ111" s="34"/>
      <c r="EA111" s="34"/>
      <c r="EB111" s="34"/>
      <c r="EC111" s="34"/>
      <c r="ED111" s="34"/>
      <c r="EE111" s="34"/>
      <c r="EF111" s="34"/>
      <c r="EG111" s="34"/>
      <c r="EH111" s="34"/>
      <c r="EI111" s="34"/>
      <c r="EJ111" s="34"/>
      <c r="EK111" s="34"/>
      <c r="EL111" s="34"/>
      <c r="EM111" s="34"/>
      <c r="EN111" s="34"/>
      <c r="EO111" s="34"/>
      <c r="EP111" s="34"/>
      <c r="EQ111" s="34"/>
      <c r="ER111" s="34"/>
      <c r="ES111" s="34"/>
      <c r="ET111" s="34"/>
      <c r="EU111" s="34"/>
      <c r="EV111" s="34"/>
      <c r="EW111" s="34"/>
      <c r="EX111" s="34"/>
      <c r="EY111" s="34"/>
      <c r="EZ111" s="34"/>
      <c r="FA111" s="34"/>
      <c r="FB111" s="34"/>
      <c r="FC111" s="34"/>
      <c r="FD111" s="34"/>
      <c r="FE111" s="34"/>
      <c r="FF111" s="34"/>
      <c r="FG111" s="34"/>
      <c r="FH111" s="34"/>
      <c r="FI111" s="34"/>
      <c r="FJ111" s="34"/>
      <c r="FK111" s="34"/>
      <c r="FL111" s="34"/>
      <c r="FM111" s="34"/>
      <c r="FN111" s="34"/>
      <c r="FO111" s="34"/>
      <c r="FP111" s="34"/>
      <c r="FQ111" s="34"/>
      <c r="FR111" s="34"/>
      <c r="FS111" s="34"/>
      <c r="FT111" s="34"/>
      <c r="FU111" s="34"/>
      <c r="FV111" s="34"/>
      <c r="FW111" s="34"/>
      <c r="FX111" s="34"/>
      <c r="FY111" s="34"/>
      <c r="FZ111" s="34"/>
      <c r="GA111" s="34"/>
      <c r="GB111" s="34"/>
      <c r="GC111" s="34"/>
      <c r="GD111" s="34"/>
      <c r="GE111" s="34"/>
      <c r="GF111" s="34"/>
      <c r="GG111" s="34"/>
      <c r="GH111" s="34"/>
      <c r="GI111" s="34"/>
      <c r="GJ111" s="34"/>
      <c r="GK111" s="34"/>
      <c r="GL111" s="34"/>
      <c r="GM111" s="34"/>
      <c r="GN111" s="34"/>
      <c r="GO111" s="34"/>
      <c r="GP111" s="34"/>
      <c r="GQ111" s="34"/>
      <c r="GR111" s="34"/>
      <c r="GS111" s="34"/>
      <c r="GT111" s="34"/>
      <c r="GU111" s="34"/>
      <c r="GV111" s="34"/>
      <c r="GW111" s="34"/>
      <c r="GX111" s="34"/>
      <c r="GY111" s="34"/>
      <c r="GZ111" s="34"/>
      <c r="HA111" s="34"/>
      <c r="HB111" s="34"/>
      <c r="HC111" s="34"/>
      <c r="HD111" s="34"/>
      <c r="HE111" s="34"/>
      <c r="HF111" s="34"/>
      <c r="HG111" s="34"/>
      <c r="HH111" s="34"/>
      <c r="HI111" s="34"/>
      <c r="HJ111" s="34"/>
      <c r="HK111" s="34"/>
      <c r="HL111" s="34"/>
      <c r="HM111" s="34"/>
      <c r="HN111" s="34"/>
      <c r="HO111" s="34"/>
      <c r="HP111" s="34"/>
      <c r="HQ111" s="34"/>
      <c r="HR111" s="34"/>
      <c r="HS111" s="34"/>
      <c r="HT111" s="34"/>
      <c r="HU111" s="34"/>
      <c r="HV111" s="34"/>
      <c r="HW111" s="34"/>
      <c r="HX111" s="34"/>
      <c r="HY111" s="34"/>
      <c r="HZ111" s="34"/>
      <c r="IA111" s="34"/>
      <c r="IB111" s="34"/>
      <c r="IC111" s="34"/>
      <c r="ID111" s="34"/>
      <c r="IE111" s="34"/>
      <c r="IF111" s="34"/>
      <c r="IG111" s="34"/>
      <c r="IH111" s="34"/>
      <c r="II111" s="34"/>
      <c r="IJ111" s="34"/>
      <c r="IK111" s="34"/>
      <c r="IL111" s="34"/>
      <c r="IM111" s="34"/>
      <c r="IN111" s="34"/>
      <c r="IO111" s="34"/>
      <c r="IP111" s="34"/>
      <c r="IQ111" s="34"/>
      <c r="IR111" s="34"/>
      <c r="IS111" s="34"/>
      <c r="IT111" s="34"/>
      <c r="IU111" s="34"/>
      <c r="IV111" s="34"/>
    </row>
    <row r="112" spans="1:256" ht="9" customHeight="1" x14ac:dyDescent="0.2">
      <c r="A112" s="19"/>
      <c r="B112" s="25"/>
      <c r="C112" s="25"/>
      <c r="D112" s="25"/>
      <c r="E112" s="25"/>
      <c r="F112" s="25"/>
      <c r="G112" s="25"/>
      <c r="H112" s="25"/>
      <c r="I112" s="25"/>
      <c r="J112" s="25"/>
      <c r="K112" s="25"/>
      <c r="L112" s="25"/>
      <c r="M112" s="25"/>
      <c r="N112" s="19"/>
      <c r="O112" s="19"/>
      <c r="P112" s="19"/>
      <c r="Q112" s="19"/>
      <c r="R112" s="8"/>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c r="BM112" s="9"/>
      <c r="BN112" s="9"/>
      <c r="BO112" s="9"/>
      <c r="BP112" s="9"/>
      <c r="BQ112" s="9"/>
      <c r="BR112" s="9"/>
      <c r="BS112" s="9"/>
      <c r="BT112" s="9"/>
      <c r="BU112" s="9"/>
      <c r="BV112" s="9"/>
      <c r="BW112" s="9"/>
      <c r="BX112" s="9"/>
      <c r="BY112" s="9"/>
      <c r="BZ112" s="9"/>
      <c r="CA112" s="9"/>
      <c r="CB112" s="9"/>
      <c r="CC112" s="9"/>
      <c r="CD112" s="9"/>
      <c r="CE112" s="9"/>
      <c r="CF112" s="9"/>
      <c r="CG112" s="9"/>
      <c r="CH112" s="9"/>
      <c r="CI112" s="9"/>
      <c r="CJ112" s="9"/>
      <c r="CK112" s="9"/>
      <c r="CL112" s="9"/>
      <c r="CM112" s="9"/>
      <c r="CN112" s="9"/>
      <c r="CO112" s="9"/>
      <c r="CP112" s="9"/>
      <c r="CQ112" s="9"/>
      <c r="CR112" s="9"/>
      <c r="CS112" s="9"/>
      <c r="CT112" s="9"/>
      <c r="CU112" s="9"/>
      <c r="CV112" s="9"/>
      <c r="CW112" s="9"/>
      <c r="CX112" s="9"/>
      <c r="CY112" s="9"/>
      <c r="CZ112" s="9"/>
      <c r="DA112" s="9"/>
      <c r="DB112" s="9"/>
      <c r="DC112" s="9"/>
      <c r="DD112" s="9"/>
      <c r="DE112" s="9"/>
      <c r="DF112" s="9"/>
      <c r="DG112" s="9"/>
      <c r="DH112" s="10"/>
      <c r="DI112" s="10"/>
      <c r="DJ112" s="10"/>
      <c r="DK112" s="10"/>
      <c r="DL112" s="10"/>
      <c r="DM112" s="10"/>
      <c r="DN112" s="10"/>
      <c r="DO112" s="10"/>
      <c r="DP112" s="10"/>
      <c r="DQ112" s="10"/>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0"/>
      <c r="EX112" s="10"/>
      <c r="EY112" s="10"/>
      <c r="EZ112" s="10"/>
      <c r="FA112" s="10"/>
      <c r="FB112" s="10"/>
      <c r="FC112" s="10"/>
      <c r="FD112" s="10"/>
      <c r="FE112" s="10"/>
      <c r="FF112" s="10"/>
      <c r="FG112" s="10"/>
      <c r="FH112" s="10"/>
      <c r="FI112" s="10"/>
      <c r="FJ112" s="10"/>
      <c r="FK112" s="10"/>
      <c r="FL112" s="10"/>
      <c r="FM112" s="10"/>
      <c r="FN112" s="10"/>
      <c r="FO112" s="10"/>
      <c r="FP112" s="10"/>
      <c r="FQ112" s="10"/>
      <c r="FR112" s="10"/>
      <c r="FS112" s="10"/>
      <c r="FT112" s="10"/>
      <c r="FU112" s="10"/>
      <c r="FV112" s="10"/>
      <c r="FW112" s="10"/>
      <c r="FX112" s="10"/>
      <c r="FY112" s="10"/>
      <c r="FZ112" s="10"/>
      <c r="GA112" s="10"/>
      <c r="GB112" s="10"/>
      <c r="GC112" s="10"/>
      <c r="GD112" s="10"/>
      <c r="GE112" s="10"/>
      <c r="GF112" s="10"/>
      <c r="GG112" s="10"/>
      <c r="GH112" s="10"/>
      <c r="GI112" s="10"/>
      <c r="GJ112" s="10"/>
      <c r="GK112" s="10"/>
      <c r="GL112" s="10"/>
      <c r="GM112" s="10"/>
      <c r="GN112" s="10"/>
      <c r="GO112" s="10"/>
      <c r="GP112" s="10"/>
      <c r="GQ112" s="10"/>
      <c r="GR112" s="10"/>
      <c r="GS112" s="10"/>
      <c r="GT112" s="10"/>
      <c r="GU112" s="10"/>
      <c r="GV112" s="10"/>
      <c r="GW112" s="10"/>
      <c r="GX112" s="10"/>
      <c r="GY112" s="10"/>
      <c r="GZ112" s="10"/>
      <c r="HA112" s="10"/>
      <c r="HB112" s="10"/>
      <c r="HC112" s="10"/>
      <c r="HD112" s="10"/>
      <c r="HE112" s="10"/>
      <c r="HF112" s="10"/>
      <c r="HG112" s="10"/>
      <c r="HH112" s="10"/>
      <c r="HI112" s="10"/>
      <c r="HJ112" s="10"/>
      <c r="HK112" s="10"/>
      <c r="HL112" s="10"/>
      <c r="HM112" s="10"/>
      <c r="HN112" s="10"/>
      <c r="HO112" s="10"/>
      <c r="HP112" s="10"/>
      <c r="HQ112" s="10"/>
      <c r="HR112" s="10"/>
      <c r="HS112" s="10"/>
      <c r="HT112" s="10"/>
      <c r="HU112" s="10"/>
      <c r="HV112" s="10"/>
      <c r="HW112" s="10"/>
      <c r="HX112" s="10"/>
      <c r="HY112" s="10"/>
      <c r="HZ112" s="10"/>
      <c r="IA112" s="10"/>
      <c r="IB112" s="10"/>
      <c r="IC112" s="10"/>
      <c r="ID112" s="10"/>
      <c r="IE112" s="10"/>
      <c r="IF112" s="10"/>
      <c r="IG112" s="10"/>
      <c r="IH112" s="10"/>
      <c r="II112" s="10"/>
      <c r="IJ112" s="10"/>
      <c r="IK112" s="10"/>
      <c r="IL112" s="10"/>
      <c r="IM112" s="10"/>
      <c r="IN112" s="10"/>
      <c r="IO112" s="10"/>
      <c r="IP112" s="10"/>
      <c r="IQ112" s="10"/>
      <c r="IR112" s="10"/>
      <c r="IS112" s="10"/>
      <c r="IT112" s="10"/>
      <c r="IU112" s="10"/>
      <c r="IV112" s="10"/>
    </row>
    <row r="113" spans="1:256" ht="5.0999999999999996" hidden="1" customHeight="1" x14ac:dyDescent="0.2">
      <c r="A113" s="19"/>
      <c r="B113" s="217"/>
      <c r="C113" s="217"/>
      <c r="D113" s="217"/>
      <c r="E113" s="217"/>
      <c r="F113" s="217"/>
      <c r="G113" s="217"/>
      <c r="H113" s="217"/>
      <c r="I113" s="217"/>
      <c r="J113" s="217"/>
      <c r="K113" s="217"/>
      <c r="L113" s="217"/>
      <c r="M113" s="217"/>
      <c r="N113" s="19"/>
      <c r="O113" s="19"/>
      <c r="P113" s="19"/>
      <c r="Q113" s="19"/>
      <c r="R113" s="12"/>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DA113" s="13"/>
      <c r="DB113" s="13"/>
      <c r="DC113" s="13"/>
      <c r="DD113" s="13"/>
      <c r="DE113" s="13"/>
      <c r="DF113" s="13"/>
      <c r="DG113" s="13"/>
      <c r="DH113" s="14"/>
      <c r="DI113" s="14"/>
      <c r="DJ113" s="14"/>
      <c r="DK113" s="14"/>
      <c r="DL113" s="14"/>
      <c r="DM113" s="14"/>
      <c r="DN113" s="14"/>
      <c r="DO113" s="14"/>
      <c r="DP113" s="14"/>
      <c r="DQ113" s="14"/>
      <c r="DR113" s="14"/>
      <c r="DS113" s="14"/>
      <c r="DT113" s="14"/>
      <c r="DU113" s="14"/>
      <c r="DV113" s="14"/>
      <c r="DW113" s="14"/>
      <c r="DX113" s="14"/>
      <c r="DY113" s="14"/>
      <c r="DZ113" s="14"/>
      <c r="EA113" s="14"/>
      <c r="EB113" s="14"/>
      <c r="EC113" s="14"/>
      <c r="ED113" s="14"/>
      <c r="EE113" s="14"/>
      <c r="EF113" s="14"/>
      <c r="EG113" s="14"/>
      <c r="EH113" s="14"/>
      <c r="EI113" s="14"/>
      <c r="EJ113" s="14"/>
      <c r="EK113" s="14"/>
      <c r="EL113" s="14"/>
      <c r="EM113" s="14"/>
      <c r="EN113" s="14"/>
      <c r="EO113" s="14"/>
      <c r="EP113" s="14"/>
      <c r="EQ113" s="14"/>
      <c r="ER113" s="14"/>
      <c r="ES113" s="14"/>
      <c r="ET113" s="14"/>
      <c r="EU113" s="14"/>
      <c r="EV113" s="14"/>
      <c r="EW113" s="14"/>
      <c r="EX113" s="14"/>
      <c r="EY113" s="14"/>
      <c r="EZ113" s="14"/>
      <c r="FA113" s="14"/>
      <c r="FB113" s="14"/>
      <c r="FC113" s="14"/>
      <c r="FD113" s="14"/>
      <c r="FE113" s="14"/>
      <c r="FF113" s="14"/>
      <c r="FG113" s="14"/>
      <c r="FH113" s="14"/>
      <c r="FI113" s="14"/>
      <c r="FJ113" s="14"/>
      <c r="FK113" s="14"/>
      <c r="FL113" s="14"/>
      <c r="FM113" s="14"/>
      <c r="FN113" s="14"/>
      <c r="FO113" s="14"/>
      <c r="FP113" s="14"/>
      <c r="FQ113" s="14"/>
      <c r="FR113" s="14"/>
      <c r="FS113" s="14"/>
      <c r="FT113" s="14"/>
      <c r="FU113" s="14"/>
      <c r="FV113" s="14"/>
      <c r="FW113" s="14"/>
      <c r="FX113" s="14"/>
      <c r="FY113" s="14"/>
      <c r="FZ113" s="14"/>
      <c r="GA113" s="14"/>
      <c r="GB113" s="14"/>
      <c r="GC113" s="14"/>
      <c r="GD113" s="14"/>
      <c r="GE113" s="14"/>
      <c r="GF113" s="14"/>
      <c r="GG113" s="14"/>
      <c r="GH113" s="14"/>
      <c r="GI113" s="14"/>
      <c r="GJ113" s="14"/>
      <c r="GK113" s="14"/>
      <c r="GL113" s="14"/>
      <c r="GM113" s="14"/>
      <c r="GN113" s="14"/>
      <c r="GO113" s="14"/>
      <c r="GP113" s="14"/>
      <c r="GQ113" s="14"/>
      <c r="GR113" s="14"/>
      <c r="GS113" s="14"/>
      <c r="GT113" s="14"/>
      <c r="GU113" s="14"/>
      <c r="GV113" s="14"/>
      <c r="GW113" s="14"/>
      <c r="GX113" s="14"/>
      <c r="GY113" s="14"/>
      <c r="GZ113" s="14"/>
      <c r="HA113" s="14"/>
      <c r="HB113" s="14"/>
      <c r="HC113" s="14"/>
      <c r="HD113" s="14"/>
      <c r="HE113" s="14"/>
      <c r="HF113" s="14"/>
      <c r="HG113" s="14"/>
      <c r="HH113" s="14"/>
      <c r="HI113" s="14"/>
      <c r="HJ113" s="14"/>
      <c r="HK113" s="14"/>
      <c r="HL113" s="14"/>
      <c r="HM113" s="14"/>
      <c r="HN113" s="14"/>
      <c r="HO113" s="14"/>
      <c r="HP113" s="14"/>
      <c r="HQ113" s="14"/>
      <c r="HR113" s="14"/>
      <c r="HS113" s="14"/>
      <c r="HT113" s="14"/>
      <c r="HU113" s="14"/>
      <c r="HV113" s="14"/>
      <c r="HW113" s="14"/>
      <c r="HX113" s="14"/>
      <c r="HY113" s="14"/>
      <c r="HZ113" s="14"/>
      <c r="IA113" s="14"/>
      <c r="IB113" s="14"/>
      <c r="IC113" s="14"/>
      <c r="ID113" s="14"/>
      <c r="IE113" s="14"/>
      <c r="IF113" s="14"/>
      <c r="IG113" s="14"/>
      <c r="IH113" s="14"/>
      <c r="II113" s="14"/>
      <c r="IJ113" s="14"/>
      <c r="IK113" s="14"/>
      <c r="IL113" s="14"/>
      <c r="IM113" s="14"/>
      <c r="IN113" s="14"/>
      <c r="IO113" s="14"/>
      <c r="IP113" s="14"/>
      <c r="IQ113" s="14"/>
      <c r="IR113" s="14"/>
      <c r="IS113" s="14"/>
      <c r="IT113" s="14"/>
      <c r="IU113" s="14"/>
      <c r="IV113" s="14"/>
    </row>
    <row r="114" spans="1:256" ht="5.0999999999999996" customHeight="1" x14ac:dyDescent="0.2">
      <c r="A114" s="111"/>
      <c r="B114" s="58"/>
      <c r="C114" s="57"/>
      <c r="D114" s="57"/>
      <c r="E114" s="57"/>
      <c r="F114" s="57"/>
      <c r="G114" s="57"/>
      <c r="H114" s="57"/>
      <c r="I114" s="57"/>
      <c r="J114" s="57"/>
      <c r="K114" s="57"/>
      <c r="L114" s="57"/>
      <c r="M114" s="57"/>
      <c r="N114" s="58"/>
      <c r="O114" s="58"/>
      <c r="P114" s="58"/>
      <c r="Q114" s="50"/>
      <c r="R114" s="12"/>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c r="CU114" s="13"/>
      <c r="CV114" s="13"/>
      <c r="CW114" s="13"/>
      <c r="CX114" s="13"/>
      <c r="CY114" s="13"/>
      <c r="CZ114" s="13"/>
      <c r="DA114" s="13"/>
      <c r="DB114" s="13"/>
      <c r="DC114" s="13"/>
      <c r="DD114" s="13"/>
      <c r="DE114" s="13"/>
      <c r="DF114" s="13"/>
      <c r="DG114" s="13"/>
      <c r="DH114" s="14"/>
      <c r="DI114" s="14"/>
      <c r="DJ114" s="14"/>
      <c r="DK114" s="14"/>
      <c r="DL114" s="14"/>
      <c r="DM114" s="14"/>
      <c r="DN114" s="14"/>
      <c r="DO114" s="14"/>
      <c r="DP114" s="14"/>
      <c r="DQ114" s="14"/>
      <c r="DR114" s="14"/>
      <c r="DS114" s="14"/>
      <c r="DT114" s="14"/>
      <c r="DU114" s="14"/>
      <c r="DV114" s="14"/>
      <c r="DW114" s="14"/>
      <c r="DX114" s="14"/>
      <c r="DY114" s="14"/>
      <c r="DZ114" s="14"/>
      <c r="EA114" s="14"/>
      <c r="EB114" s="14"/>
      <c r="EC114" s="14"/>
      <c r="ED114" s="14"/>
      <c r="EE114" s="14"/>
      <c r="EF114" s="14"/>
      <c r="EG114" s="14"/>
      <c r="EH114" s="14"/>
      <c r="EI114" s="14"/>
      <c r="EJ114" s="14"/>
      <c r="EK114" s="14"/>
      <c r="EL114" s="14"/>
      <c r="EM114" s="14"/>
      <c r="EN114" s="14"/>
      <c r="EO114" s="14"/>
      <c r="EP114" s="14"/>
      <c r="EQ114" s="14"/>
      <c r="ER114" s="14"/>
      <c r="ES114" s="14"/>
      <c r="ET114" s="14"/>
      <c r="EU114" s="14"/>
      <c r="EV114" s="14"/>
      <c r="EW114" s="14"/>
      <c r="EX114" s="14"/>
      <c r="EY114" s="14"/>
      <c r="EZ114" s="14"/>
      <c r="FA114" s="14"/>
      <c r="FB114" s="14"/>
      <c r="FC114" s="14"/>
      <c r="FD114" s="14"/>
      <c r="FE114" s="14"/>
      <c r="FF114" s="14"/>
      <c r="FG114" s="14"/>
      <c r="FH114" s="14"/>
      <c r="FI114" s="14"/>
      <c r="FJ114" s="14"/>
      <c r="FK114" s="14"/>
      <c r="FL114" s="14"/>
      <c r="FM114" s="14"/>
      <c r="FN114" s="14"/>
      <c r="FO114" s="14"/>
      <c r="FP114" s="14"/>
      <c r="FQ114" s="14"/>
      <c r="FR114" s="14"/>
      <c r="FS114" s="14"/>
      <c r="FT114" s="14"/>
      <c r="FU114" s="14"/>
      <c r="FV114" s="14"/>
      <c r="FW114" s="14"/>
      <c r="FX114" s="14"/>
      <c r="FY114" s="14"/>
      <c r="FZ114" s="14"/>
      <c r="GA114" s="14"/>
      <c r="GB114" s="14"/>
      <c r="GC114" s="14"/>
      <c r="GD114" s="14"/>
      <c r="GE114" s="14"/>
      <c r="GF114" s="14"/>
      <c r="GG114" s="14"/>
      <c r="GH114" s="14"/>
      <c r="GI114" s="14"/>
      <c r="GJ114" s="14"/>
      <c r="GK114" s="14"/>
      <c r="GL114" s="14"/>
      <c r="GM114" s="14"/>
      <c r="GN114" s="14"/>
      <c r="GO114" s="14"/>
      <c r="GP114" s="14"/>
      <c r="GQ114" s="14"/>
      <c r="GR114" s="14"/>
      <c r="GS114" s="14"/>
      <c r="GT114" s="14"/>
      <c r="GU114" s="14"/>
      <c r="GV114" s="14"/>
      <c r="GW114" s="14"/>
      <c r="GX114" s="14"/>
      <c r="GY114" s="14"/>
      <c r="GZ114" s="14"/>
      <c r="HA114" s="14"/>
      <c r="HB114" s="14"/>
      <c r="HC114" s="14"/>
      <c r="HD114" s="14"/>
      <c r="HE114" s="14"/>
      <c r="HF114" s="14"/>
      <c r="HG114" s="14"/>
      <c r="HH114" s="14"/>
      <c r="HI114" s="14"/>
      <c r="HJ114" s="14"/>
      <c r="HK114" s="14"/>
      <c r="HL114" s="14"/>
      <c r="HM114" s="14"/>
      <c r="HN114" s="14"/>
      <c r="HO114" s="14"/>
      <c r="HP114" s="14"/>
      <c r="HQ114" s="14"/>
      <c r="HR114" s="14"/>
      <c r="HS114" s="14"/>
      <c r="HT114" s="14"/>
      <c r="HU114" s="14"/>
      <c r="HV114" s="14"/>
      <c r="HW114" s="14"/>
      <c r="HX114" s="14"/>
      <c r="HY114" s="14"/>
      <c r="HZ114" s="14"/>
      <c r="IA114" s="14"/>
      <c r="IB114" s="14"/>
      <c r="IC114" s="14"/>
      <c r="ID114" s="14"/>
      <c r="IE114" s="14"/>
      <c r="IF114" s="14"/>
      <c r="IG114" s="14"/>
      <c r="IH114" s="14"/>
      <c r="II114" s="14"/>
      <c r="IJ114" s="14"/>
      <c r="IK114" s="14"/>
      <c r="IL114" s="14"/>
      <c r="IM114" s="14"/>
      <c r="IN114" s="14"/>
      <c r="IO114" s="14"/>
      <c r="IP114" s="14"/>
      <c r="IQ114" s="14"/>
      <c r="IR114" s="14"/>
      <c r="IS114" s="14"/>
      <c r="IT114" s="14"/>
      <c r="IU114" s="14"/>
      <c r="IV114" s="14"/>
    </row>
    <row r="115" spans="1:256" ht="15" x14ac:dyDescent="0.2">
      <c r="A115" s="18" t="s">
        <v>15</v>
      </c>
      <c r="B115" s="199" t="s">
        <v>114</v>
      </c>
      <c r="C115" s="210"/>
      <c r="D115" s="210"/>
      <c r="E115" s="210"/>
      <c r="F115" s="210"/>
      <c r="G115" s="210"/>
      <c r="H115" s="210"/>
      <c r="I115" s="210"/>
      <c r="J115" s="210"/>
      <c r="K115" s="108"/>
      <c r="L115" s="174" t="s">
        <v>3</v>
      </c>
      <c r="M115" s="185"/>
      <c r="N115" s="176">
        <f>N40</f>
        <v>5780066.6799999997</v>
      </c>
      <c r="O115" s="176"/>
      <c r="P115" s="176"/>
      <c r="Q115" s="23"/>
      <c r="R115" s="12"/>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4"/>
      <c r="DI115" s="14"/>
      <c r="DJ115" s="14"/>
      <c r="DK115" s="14"/>
      <c r="DL115" s="14"/>
      <c r="DM115" s="14"/>
      <c r="DN115" s="14"/>
      <c r="DO115" s="14"/>
      <c r="DP115" s="14"/>
      <c r="DQ115" s="14"/>
      <c r="DR115" s="14"/>
      <c r="DS115" s="14"/>
      <c r="DT115" s="14"/>
      <c r="DU115" s="14"/>
      <c r="DV115" s="14"/>
      <c r="DW115" s="14"/>
      <c r="DX115" s="14"/>
      <c r="DY115" s="14"/>
      <c r="DZ115" s="14"/>
      <c r="EA115" s="14"/>
      <c r="EB115" s="14"/>
      <c r="EC115" s="14"/>
      <c r="ED115" s="14"/>
      <c r="EE115" s="14"/>
      <c r="EF115" s="14"/>
      <c r="EG115" s="14"/>
      <c r="EH115" s="14"/>
      <c r="EI115" s="14"/>
      <c r="EJ115" s="14"/>
      <c r="EK115" s="14"/>
      <c r="EL115" s="14"/>
      <c r="EM115" s="14"/>
      <c r="EN115" s="14"/>
      <c r="EO115" s="14"/>
      <c r="EP115" s="14"/>
      <c r="EQ115" s="14"/>
      <c r="ER115" s="14"/>
      <c r="ES115" s="14"/>
      <c r="ET115" s="14"/>
      <c r="EU115" s="14"/>
      <c r="EV115" s="14"/>
      <c r="EW115" s="14"/>
      <c r="EX115" s="14"/>
      <c r="EY115" s="14"/>
      <c r="EZ115" s="14"/>
      <c r="FA115" s="14"/>
      <c r="FB115" s="14"/>
      <c r="FC115" s="14"/>
      <c r="FD115" s="14"/>
      <c r="FE115" s="14"/>
      <c r="FF115" s="14"/>
      <c r="FG115" s="14"/>
      <c r="FH115" s="14"/>
      <c r="FI115" s="14"/>
      <c r="FJ115" s="14"/>
      <c r="FK115" s="14"/>
      <c r="FL115" s="14"/>
      <c r="FM115" s="14"/>
      <c r="FN115" s="14"/>
      <c r="FO115" s="14"/>
      <c r="FP115" s="14"/>
      <c r="FQ115" s="14"/>
      <c r="FR115" s="14"/>
      <c r="FS115" s="14"/>
      <c r="FT115" s="14"/>
      <c r="FU115" s="14"/>
      <c r="FV115" s="14"/>
      <c r="FW115" s="14"/>
      <c r="FX115" s="14"/>
      <c r="FY115" s="14"/>
      <c r="FZ115" s="14"/>
      <c r="GA115" s="14"/>
      <c r="GB115" s="14"/>
      <c r="GC115" s="14"/>
      <c r="GD115" s="14"/>
      <c r="GE115" s="14"/>
      <c r="GF115" s="14"/>
      <c r="GG115" s="14"/>
      <c r="GH115" s="14"/>
      <c r="GI115" s="14"/>
      <c r="GJ115" s="14"/>
      <c r="GK115" s="14"/>
      <c r="GL115" s="14"/>
      <c r="GM115" s="14"/>
      <c r="GN115" s="14"/>
      <c r="GO115" s="14"/>
      <c r="GP115" s="14"/>
      <c r="GQ115" s="14"/>
      <c r="GR115" s="14"/>
      <c r="GS115" s="14"/>
      <c r="GT115" s="14"/>
      <c r="GU115" s="14"/>
      <c r="GV115" s="14"/>
      <c r="GW115" s="14"/>
      <c r="GX115" s="14"/>
      <c r="GY115" s="14"/>
      <c r="GZ115" s="14"/>
      <c r="HA115" s="14"/>
      <c r="HB115" s="14"/>
      <c r="HC115" s="14"/>
      <c r="HD115" s="14"/>
      <c r="HE115" s="14"/>
      <c r="HF115" s="14"/>
      <c r="HG115" s="14"/>
      <c r="HH115" s="14"/>
      <c r="HI115" s="14"/>
      <c r="HJ115" s="14"/>
      <c r="HK115" s="14"/>
      <c r="HL115" s="14"/>
      <c r="HM115" s="14"/>
      <c r="HN115" s="14"/>
      <c r="HO115" s="14"/>
      <c r="HP115" s="14"/>
      <c r="HQ115" s="14"/>
      <c r="HR115" s="14"/>
      <c r="HS115" s="14"/>
      <c r="HT115" s="14"/>
      <c r="HU115" s="14"/>
      <c r="HV115" s="14"/>
      <c r="HW115" s="14"/>
      <c r="HX115" s="14"/>
      <c r="HY115" s="14"/>
      <c r="HZ115" s="14"/>
      <c r="IA115" s="14"/>
      <c r="IB115" s="14"/>
      <c r="IC115" s="14"/>
      <c r="ID115" s="14"/>
      <c r="IE115" s="14"/>
      <c r="IF115" s="14"/>
      <c r="IG115" s="14"/>
      <c r="IH115" s="14"/>
      <c r="II115" s="14"/>
      <c r="IJ115" s="14"/>
      <c r="IK115" s="14"/>
      <c r="IL115" s="14"/>
      <c r="IM115" s="14"/>
      <c r="IN115" s="14"/>
      <c r="IO115" s="14"/>
      <c r="IP115" s="14"/>
      <c r="IQ115" s="14"/>
      <c r="IR115" s="14"/>
      <c r="IS115" s="14"/>
      <c r="IT115" s="14"/>
      <c r="IU115" s="14"/>
      <c r="IV115" s="14"/>
    </row>
    <row r="116" spans="1:256" ht="5.0999999999999996" customHeight="1" x14ac:dyDescent="0.2">
      <c r="A116" s="94"/>
      <c r="B116" s="41"/>
      <c r="C116" s="41"/>
      <c r="D116" s="41"/>
      <c r="E116" s="41"/>
      <c r="F116" s="41"/>
      <c r="G116" s="41"/>
      <c r="H116" s="41"/>
      <c r="I116" s="41"/>
      <c r="J116" s="41"/>
      <c r="K116" s="41"/>
      <c r="L116" s="41"/>
      <c r="M116" s="41"/>
      <c r="N116" s="41"/>
      <c r="O116" s="41"/>
      <c r="P116" s="41"/>
      <c r="Q116" s="42"/>
      <c r="R116" s="8"/>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c r="BV116" s="9"/>
      <c r="BW116" s="9"/>
      <c r="BX116" s="9"/>
      <c r="BY116" s="9"/>
      <c r="BZ116" s="9"/>
      <c r="CA116" s="9"/>
      <c r="CB116" s="9"/>
      <c r="CC116" s="9"/>
      <c r="CD116" s="9"/>
      <c r="CE116" s="9"/>
      <c r="CF116" s="9"/>
      <c r="CG116" s="9"/>
      <c r="CH116" s="9"/>
      <c r="CI116" s="9"/>
      <c r="CJ116" s="9"/>
      <c r="CK116" s="9"/>
      <c r="CL116" s="9"/>
      <c r="CM116" s="9"/>
      <c r="CN116" s="9"/>
      <c r="CO116" s="9"/>
      <c r="CP116" s="9"/>
      <c r="CQ116" s="9"/>
      <c r="CR116" s="9"/>
      <c r="CS116" s="9"/>
      <c r="CT116" s="9"/>
      <c r="CU116" s="9"/>
      <c r="CV116" s="9"/>
      <c r="CW116" s="9"/>
      <c r="CX116" s="9"/>
      <c r="CY116" s="9"/>
      <c r="CZ116" s="9"/>
      <c r="DA116" s="9"/>
      <c r="DB116" s="9"/>
      <c r="DC116" s="9"/>
      <c r="DD116" s="9"/>
      <c r="DE116" s="9"/>
      <c r="DF116" s="9"/>
      <c r="DG116" s="9"/>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c r="IS116" s="10"/>
      <c r="IT116" s="10"/>
      <c r="IU116" s="10"/>
      <c r="IV116" s="10"/>
    </row>
    <row r="117" spans="1:256" ht="8.4499999999999993" customHeight="1" x14ac:dyDescent="0.2">
      <c r="A117" s="36"/>
      <c r="B117" s="19"/>
      <c r="C117" s="19"/>
      <c r="D117" s="19"/>
      <c r="E117" s="25"/>
      <c r="F117" s="25"/>
      <c r="G117" s="25"/>
      <c r="H117" s="25"/>
      <c r="I117" s="25"/>
      <c r="J117" s="25"/>
      <c r="K117" s="25"/>
      <c r="L117" s="25"/>
      <c r="M117" s="25"/>
      <c r="N117" s="59"/>
      <c r="O117" s="59"/>
      <c r="P117" s="59"/>
      <c r="Q117" s="19"/>
      <c r="R117" s="8"/>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c r="BV117" s="9"/>
      <c r="BW117" s="9"/>
      <c r="BX117" s="9"/>
      <c r="BY117" s="9"/>
      <c r="BZ117" s="9"/>
      <c r="CA117" s="9"/>
      <c r="CB117" s="9"/>
      <c r="CC117" s="9"/>
      <c r="CD117" s="9"/>
      <c r="CE117" s="9"/>
      <c r="CF117" s="9"/>
      <c r="CG117" s="9"/>
      <c r="CH117" s="9"/>
      <c r="CI117" s="9"/>
      <c r="CJ117" s="9"/>
      <c r="CK117" s="9"/>
      <c r="CL117" s="9"/>
      <c r="CM117" s="9"/>
      <c r="CN117" s="9"/>
      <c r="CO117" s="9"/>
      <c r="CP117" s="9"/>
      <c r="CQ117" s="9"/>
      <c r="CR117" s="9"/>
      <c r="CS117" s="9"/>
      <c r="CT117" s="9"/>
      <c r="CU117" s="9"/>
      <c r="CV117" s="9"/>
      <c r="CW117" s="9"/>
      <c r="CX117" s="9"/>
      <c r="CY117" s="9"/>
      <c r="CZ117" s="9"/>
      <c r="DA117" s="9"/>
      <c r="DB117" s="9"/>
      <c r="DC117" s="9"/>
      <c r="DD117" s="9"/>
      <c r="DE117" s="9"/>
      <c r="DF117" s="9"/>
      <c r="DG117" s="9"/>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c r="IG117" s="10"/>
      <c r="IH117" s="10"/>
      <c r="II117" s="10"/>
      <c r="IJ117" s="10"/>
      <c r="IK117" s="10"/>
      <c r="IL117" s="10"/>
      <c r="IM117" s="10"/>
      <c r="IN117" s="10"/>
      <c r="IO117" s="10"/>
      <c r="IP117" s="10"/>
      <c r="IQ117" s="10"/>
      <c r="IR117" s="10"/>
      <c r="IS117" s="10"/>
      <c r="IT117" s="10"/>
      <c r="IU117" s="10"/>
      <c r="IV117" s="10"/>
    </row>
    <row r="118" spans="1:256" ht="15" x14ac:dyDescent="0.2">
      <c r="A118" s="138" t="s">
        <v>30</v>
      </c>
      <c r="B118" s="258" t="s">
        <v>115</v>
      </c>
      <c r="C118" s="258"/>
      <c r="D118" s="258"/>
      <c r="E118" s="258"/>
      <c r="F118" s="258"/>
      <c r="G118" s="258"/>
      <c r="H118" s="258"/>
      <c r="I118" s="258"/>
      <c r="J118" s="258"/>
      <c r="K118" s="258"/>
      <c r="L118" s="258"/>
      <c r="M118" s="258"/>
      <c r="N118" s="281">
        <f>MIN(N110:N115)</f>
        <v>4985755.42</v>
      </c>
      <c r="O118" s="281"/>
      <c r="P118" s="282"/>
      <c r="Q118" s="95"/>
      <c r="R118" s="12"/>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c r="BX118" s="13"/>
      <c r="BY118" s="13"/>
      <c r="BZ118" s="13"/>
      <c r="CA118" s="13"/>
      <c r="CB118" s="13"/>
      <c r="CC118" s="13"/>
      <c r="CD118" s="13"/>
      <c r="CE118" s="13"/>
      <c r="CF118" s="13"/>
      <c r="CG118" s="13"/>
      <c r="CH118" s="13"/>
      <c r="CI118" s="13"/>
      <c r="CJ118" s="13"/>
      <c r="CK118" s="13"/>
      <c r="CL118" s="13"/>
      <c r="CM118" s="13"/>
      <c r="CN118" s="13"/>
      <c r="CO118" s="13"/>
      <c r="CP118" s="13"/>
      <c r="CQ118" s="13"/>
      <c r="CR118" s="13"/>
      <c r="CS118" s="13"/>
      <c r="CT118" s="13"/>
      <c r="CU118" s="13"/>
      <c r="CV118" s="13"/>
      <c r="CW118" s="13"/>
      <c r="CX118" s="13"/>
      <c r="CY118" s="13"/>
      <c r="CZ118" s="13"/>
      <c r="DA118" s="13"/>
      <c r="DB118" s="13"/>
      <c r="DC118" s="13"/>
      <c r="DD118" s="13"/>
      <c r="DE118" s="13"/>
      <c r="DF118" s="13"/>
      <c r="DG118" s="13"/>
      <c r="DH118" s="14"/>
      <c r="DI118" s="14"/>
      <c r="DJ118" s="14"/>
      <c r="DK118" s="14"/>
      <c r="DL118" s="14"/>
      <c r="DM118" s="14"/>
      <c r="DN118" s="14"/>
      <c r="DO118" s="14"/>
      <c r="DP118" s="14"/>
      <c r="DQ118" s="14"/>
      <c r="DR118" s="14"/>
      <c r="DS118" s="14"/>
      <c r="DT118" s="14"/>
      <c r="DU118" s="14"/>
      <c r="DV118" s="14"/>
      <c r="DW118" s="14"/>
      <c r="DX118" s="14"/>
      <c r="DY118" s="14"/>
      <c r="DZ118" s="14"/>
      <c r="EA118" s="14"/>
      <c r="EB118" s="14"/>
      <c r="EC118" s="14"/>
      <c r="ED118" s="14"/>
      <c r="EE118" s="14"/>
      <c r="EF118" s="14"/>
      <c r="EG118" s="14"/>
      <c r="EH118" s="14"/>
      <c r="EI118" s="14"/>
      <c r="EJ118" s="14"/>
      <c r="EK118" s="14"/>
      <c r="EL118" s="14"/>
      <c r="EM118" s="14"/>
      <c r="EN118" s="14"/>
      <c r="EO118" s="14"/>
      <c r="EP118" s="14"/>
      <c r="EQ118" s="14"/>
      <c r="ER118" s="14"/>
      <c r="ES118" s="14"/>
      <c r="ET118" s="14"/>
      <c r="EU118" s="14"/>
      <c r="EV118" s="14"/>
      <c r="EW118" s="14"/>
      <c r="EX118" s="14"/>
      <c r="EY118" s="14"/>
      <c r="EZ118" s="14"/>
      <c r="FA118" s="14"/>
      <c r="FB118" s="14"/>
      <c r="FC118" s="14"/>
      <c r="FD118" s="14"/>
      <c r="FE118" s="14"/>
      <c r="FF118" s="14"/>
      <c r="FG118" s="14"/>
      <c r="FH118" s="14"/>
      <c r="FI118" s="14"/>
      <c r="FJ118" s="14"/>
      <c r="FK118" s="14"/>
      <c r="FL118" s="14"/>
      <c r="FM118" s="14"/>
      <c r="FN118" s="14"/>
      <c r="FO118" s="14"/>
      <c r="FP118" s="14"/>
      <c r="FQ118" s="14"/>
      <c r="FR118" s="14"/>
      <c r="FS118" s="14"/>
      <c r="FT118" s="14"/>
      <c r="FU118" s="14"/>
      <c r="FV118" s="14"/>
      <c r="FW118" s="14"/>
      <c r="FX118" s="14"/>
      <c r="FY118" s="14"/>
      <c r="FZ118" s="14"/>
      <c r="GA118" s="14"/>
      <c r="GB118" s="14"/>
      <c r="GC118" s="14"/>
      <c r="GD118" s="14"/>
      <c r="GE118" s="14"/>
      <c r="GF118" s="14"/>
      <c r="GG118" s="14"/>
      <c r="GH118" s="14"/>
      <c r="GI118" s="14"/>
      <c r="GJ118" s="14"/>
      <c r="GK118" s="14"/>
      <c r="GL118" s="14"/>
      <c r="GM118" s="14"/>
      <c r="GN118" s="14"/>
      <c r="GO118" s="14"/>
      <c r="GP118" s="14"/>
      <c r="GQ118" s="14"/>
      <c r="GR118" s="14"/>
      <c r="GS118" s="14"/>
      <c r="GT118" s="14"/>
      <c r="GU118" s="14"/>
      <c r="GV118" s="14"/>
      <c r="GW118" s="14"/>
      <c r="GX118" s="14"/>
      <c r="GY118" s="14"/>
      <c r="GZ118" s="14"/>
      <c r="HA118" s="14"/>
      <c r="HB118" s="14"/>
      <c r="HC118" s="14"/>
      <c r="HD118" s="14"/>
      <c r="HE118" s="14"/>
      <c r="HF118" s="14"/>
      <c r="HG118" s="14"/>
      <c r="HH118" s="14"/>
      <c r="HI118" s="14"/>
      <c r="HJ118" s="14"/>
      <c r="HK118" s="14"/>
      <c r="HL118" s="14"/>
      <c r="HM118" s="14"/>
      <c r="HN118" s="14"/>
      <c r="HO118" s="14"/>
      <c r="HP118" s="14"/>
      <c r="HQ118" s="14"/>
      <c r="HR118" s="14"/>
      <c r="HS118" s="14"/>
      <c r="HT118" s="14"/>
      <c r="HU118" s="14"/>
      <c r="HV118" s="14"/>
      <c r="HW118" s="14"/>
      <c r="HX118" s="14"/>
      <c r="HY118" s="14"/>
      <c r="HZ118" s="14"/>
      <c r="IA118" s="14"/>
      <c r="IB118" s="14"/>
      <c r="IC118" s="14"/>
      <c r="ID118" s="14"/>
      <c r="IE118" s="14"/>
      <c r="IF118" s="14"/>
      <c r="IG118" s="14"/>
      <c r="IH118" s="14"/>
      <c r="II118" s="14"/>
      <c r="IJ118" s="14"/>
      <c r="IK118" s="14"/>
      <c r="IL118" s="14"/>
      <c r="IM118" s="14"/>
      <c r="IN118" s="14"/>
      <c r="IO118" s="14"/>
      <c r="IP118" s="14"/>
      <c r="IQ118" s="14"/>
      <c r="IR118" s="14"/>
      <c r="IS118" s="14"/>
      <c r="IT118" s="14"/>
      <c r="IU118" s="14"/>
      <c r="IV118" s="14"/>
    </row>
    <row r="119" spans="1:256" ht="15" x14ac:dyDescent="0.2">
      <c r="A119" s="64" t="s">
        <v>26</v>
      </c>
      <c r="B119" s="264" t="s">
        <v>45</v>
      </c>
      <c r="C119" s="210"/>
      <c r="D119" s="273" t="s">
        <v>31</v>
      </c>
      <c r="E119" s="273"/>
      <c r="F119" s="110"/>
      <c r="G119" s="36"/>
      <c r="H119" s="36"/>
      <c r="I119" s="36"/>
      <c r="J119" s="36"/>
      <c r="K119" s="36"/>
      <c r="L119" s="36"/>
      <c r="M119" s="36"/>
      <c r="N119" s="13"/>
      <c r="O119" s="13"/>
      <c r="P119" s="13"/>
      <c r="Q119" s="37"/>
      <c r="R119" s="12"/>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c r="BB119" s="13"/>
      <c r="BC119" s="13"/>
      <c r="BD119" s="13"/>
      <c r="BE119" s="13"/>
      <c r="BF119" s="13"/>
      <c r="BG119" s="13"/>
      <c r="BH119" s="13"/>
      <c r="BI119" s="13"/>
      <c r="BJ119" s="13"/>
      <c r="BK119" s="13"/>
      <c r="BL119" s="13"/>
      <c r="BM119" s="13"/>
      <c r="BN119" s="13"/>
      <c r="BO119" s="13"/>
      <c r="BP119" s="13"/>
      <c r="BQ119" s="13"/>
      <c r="BR119" s="13"/>
      <c r="BS119" s="13"/>
      <c r="BT119" s="13"/>
      <c r="BU119" s="13"/>
      <c r="BV119" s="13"/>
      <c r="BW119" s="13"/>
      <c r="BX119" s="13"/>
      <c r="BY119" s="13"/>
      <c r="BZ119" s="13"/>
      <c r="CA119" s="13"/>
      <c r="CB119" s="13"/>
      <c r="CC119" s="13"/>
      <c r="CD119" s="13"/>
      <c r="CE119" s="13"/>
      <c r="CF119" s="13"/>
      <c r="CG119" s="13"/>
      <c r="CH119" s="13"/>
      <c r="CI119" s="13"/>
      <c r="CJ119" s="13"/>
      <c r="CK119" s="13"/>
      <c r="CL119" s="13"/>
      <c r="CM119" s="13"/>
      <c r="CN119" s="13"/>
      <c r="CO119" s="13"/>
      <c r="CP119" s="13"/>
      <c r="CQ119" s="13"/>
      <c r="CR119" s="13"/>
      <c r="CS119" s="13"/>
      <c r="CT119" s="13"/>
      <c r="CU119" s="13"/>
      <c r="CV119" s="13"/>
      <c r="CW119" s="13"/>
      <c r="CX119" s="13"/>
      <c r="CY119" s="13"/>
      <c r="CZ119" s="13"/>
      <c r="DA119" s="13"/>
      <c r="DB119" s="13"/>
      <c r="DC119" s="13"/>
      <c r="DD119" s="13"/>
      <c r="DE119" s="13"/>
      <c r="DF119" s="13"/>
      <c r="DG119" s="13"/>
      <c r="DH119" s="14"/>
      <c r="DI119" s="14"/>
      <c r="DJ119" s="14"/>
      <c r="DK119" s="14"/>
      <c r="DL119" s="14"/>
      <c r="DM119" s="14"/>
      <c r="DN119" s="14"/>
      <c r="DO119" s="14"/>
      <c r="DP119" s="14"/>
      <c r="DQ119" s="14"/>
      <c r="DR119" s="14"/>
      <c r="DS119" s="14"/>
      <c r="DT119" s="14"/>
      <c r="DU119" s="14"/>
      <c r="DV119" s="14"/>
      <c r="DW119" s="14"/>
      <c r="DX119" s="14"/>
      <c r="DY119" s="14"/>
      <c r="DZ119" s="14"/>
      <c r="EA119" s="14"/>
      <c r="EB119" s="14"/>
      <c r="EC119" s="14"/>
      <c r="ED119" s="14"/>
      <c r="EE119" s="14"/>
      <c r="EF119" s="14"/>
      <c r="EG119" s="14"/>
      <c r="EH119" s="14"/>
      <c r="EI119" s="14"/>
      <c r="EJ119" s="14"/>
      <c r="EK119" s="14"/>
      <c r="EL119" s="14"/>
      <c r="EM119" s="14"/>
      <c r="EN119" s="14"/>
      <c r="EO119" s="14"/>
      <c r="EP119" s="14"/>
      <c r="EQ119" s="14"/>
      <c r="ER119" s="14"/>
      <c r="ES119" s="14"/>
      <c r="ET119" s="14"/>
      <c r="EU119" s="14"/>
      <c r="EV119" s="14"/>
      <c r="EW119" s="14"/>
      <c r="EX119" s="14"/>
      <c r="EY119" s="14"/>
      <c r="EZ119" s="14"/>
      <c r="FA119" s="14"/>
      <c r="FB119" s="14"/>
      <c r="FC119" s="14"/>
      <c r="FD119" s="14"/>
      <c r="FE119" s="14"/>
      <c r="FF119" s="14"/>
      <c r="FG119" s="14"/>
      <c r="FH119" s="14"/>
      <c r="FI119" s="14"/>
      <c r="FJ119" s="14"/>
      <c r="FK119" s="14"/>
      <c r="FL119" s="14"/>
      <c r="FM119" s="14"/>
      <c r="FN119" s="14"/>
      <c r="FO119" s="14"/>
      <c r="FP119" s="14"/>
      <c r="FQ119" s="14"/>
      <c r="FR119" s="14"/>
      <c r="FS119" s="14"/>
      <c r="FT119" s="14"/>
      <c r="FU119" s="14"/>
      <c r="FV119" s="14"/>
      <c r="FW119" s="14"/>
      <c r="FX119" s="14"/>
      <c r="FY119" s="14"/>
      <c r="FZ119" s="14"/>
      <c r="GA119" s="14"/>
      <c r="GB119" s="14"/>
      <c r="GC119" s="14"/>
      <c r="GD119" s="14"/>
      <c r="GE119" s="14"/>
      <c r="GF119" s="14"/>
      <c r="GG119" s="14"/>
      <c r="GH119" s="14"/>
      <c r="GI119" s="14"/>
      <c r="GJ119" s="14"/>
      <c r="GK119" s="14"/>
      <c r="GL119" s="14"/>
      <c r="GM119" s="14"/>
      <c r="GN119" s="14"/>
      <c r="GO119" s="14"/>
      <c r="GP119" s="14"/>
      <c r="GQ119" s="14"/>
      <c r="GR119" s="14"/>
      <c r="GS119" s="14"/>
      <c r="GT119" s="14"/>
      <c r="GU119" s="14"/>
      <c r="GV119" s="14"/>
      <c r="GW119" s="14"/>
      <c r="GX119" s="14"/>
      <c r="GY119" s="14"/>
      <c r="GZ119" s="14"/>
      <c r="HA119" s="14"/>
      <c r="HB119" s="14"/>
      <c r="HC119" s="14"/>
      <c r="HD119" s="14"/>
      <c r="HE119" s="14"/>
      <c r="HF119" s="14"/>
      <c r="HG119" s="14"/>
      <c r="HH119" s="14"/>
      <c r="HI119" s="14"/>
      <c r="HJ119" s="14"/>
      <c r="HK119" s="14"/>
      <c r="HL119" s="14"/>
      <c r="HM119" s="14"/>
      <c r="HN119" s="14"/>
      <c r="HO119" s="14"/>
      <c r="HP119" s="14"/>
      <c r="HQ119" s="14"/>
      <c r="HR119" s="14"/>
      <c r="HS119" s="14"/>
      <c r="HT119" s="14"/>
      <c r="HU119" s="14"/>
      <c r="HV119" s="14"/>
      <c r="HW119" s="14"/>
      <c r="HX119" s="14"/>
      <c r="HY119" s="14"/>
      <c r="HZ119" s="14"/>
      <c r="IA119" s="14"/>
      <c r="IB119" s="14"/>
      <c r="IC119" s="14"/>
      <c r="ID119" s="14"/>
      <c r="IE119" s="14"/>
      <c r="IF119" s="14"/>
      <c r="IG119" s="14"/>
      <c r="IH119" s="14"/>
      <c r="II119" s="14"/>
      <c r="IJ119" s="14"/>
      <c r="IK119" s="14"/>
      <c r="IL119" s="14"/>
      <c r="IM119" s="14"/>
      <c r="IN119" s="14"/>
      <c r="IO119" s="14"/>
      <c r="IP119" s="14"/>
      <c r="IQ119" s="14"/>
      <c r="IR119" s="14"/>
      <c r="IS119" s="14"/>
      <c r="IT119" s="14"/>
      <c r="IU119" s="14"/>
      <c r="IV119" s="14"/>
    </row>
    <row r="120" spans="1:256" ht="15" x14ac:dyDescent="0.2">
      <c r="A120" s="64"/>
      <c r="B120" s="276" t="s">
        <v>46</v>
      </c>
      <c r="C120" s="211"/>
      <c r="D120" s="211"/>
      <c r="E120" s="211"/>
      <c r="F120" s="211"/>
      <c r="G120" s="211"/>
      <c r="H120" s="211"/>
      <c r="I120" s="211"/>
      <c r="J120" s="211"/>
      <c r="K120" s="36"/>
      <c r="L120" s="36"/>
      <c r="M120" s="36"/>
      <c r="N120" s="283"/>
      <c r="O120" s="283"/>
      <c r="P120" s="284"/>
      <c r="Q120" s="37"/>
      <c r="R120" s="12"/>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c r="AW120" s="13"/>
      <c r="AX120" s="13"/>
      <c r="AY120" s="13"/>
      <c r="AZ120" s="13"/>
      <c r="BA120" s="13"/>
      <c r="BB120" s="13"/>
      <c r="BC120" s="13"/>
      <c r="BD120" s="13"/>
      <c r="BE120" s="13"/>
      <c r="BF120" s="13"/>
      <c r="BG120" s="13"/>
      <c r="BH120" s="13"/>
      <c r="BI120" s="13"/>
      <c r="BJ120" s="13"/>
      <c r="BK120" s="13"/>
      <c r="BL120" s="13"/>
      <c r="BM120" s="13"/>
      <c r="BN120" s="13"/>
      <c r="BO120" s="13"/>
      <c r="BP120" s="13"/>
      <c r="BQ120" s="13"/>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13"/>
      <c r="CO120" s="13"/>
      <c r="CP120" s="13"/>
      <c r="CQ120" s="13"/>
      <c r="CR120" s="13"/>
      <c r="CS120" s="13"/>
      <c r="CT120" s="13"/>
      <c r="CU120" s="13"/>
      <c r="CV120" s="13"/>
      <c r="CW120" s="13"/>
      <c r="CX120" s="13"/>
      <c r="CY120" s="13"/>
      <c r="CZ120" s="13"/>
      <c r="DA120" s="13"/>
      <c r="DB120" s="13"/>
      <c r="DC120" s="13"/>
      <c r="DD120" s="13"/>
      <c r="DE120" s="13"/>
      <c r="DF120" s="13"/>
      <c r="DG120" s="13"/>
      <c r="DH120" s="14"/>
      <c r="DI120" s="14"/>
      <c r="DJ120" s="14"/>
      <c r="DK120" s="14"/>
      <c r="DL120" s="14"/>
      <c r="DM120" s="14"/>
      <c r="DN120" s="14"/>
      <c r="DO120" s="14"/>
      <c r="DP120" s="14"/>
      <c r="DQ120" s="14"/>
      <c r="DR120" s="14"/>
      <c r="DS120" s="14"/>
      <c r="DT120" s="14"/>
      <c r="DU120" s="14"/>
      <c r="DV120" s="14"/>
      <c r="DW120" s="14"/>
      <c r="DX120" s="14"/>
      <c r="DY120" s="14"/>
      <c r="DZ120" s="14"/>
      <c r="EA120" s="14"/>
      <c r="EB120" s="14"/>
      <c r="EC120" s="14"/>
      <c r="ED120" s="14"/>
      <c r="EE120" s="14"/>
      <c r="EF120" s="14"/>
      <c r="EG120" s="14"/>
      <c r="EH120" s="14"/>
      <c r="EI120" s="14"/>
      <c r="EJ120" s="14"/>
      <c r="EK120" s="14"/>
      <c r="EL120" s="14"/>
      <c r="EM120" s="14"/>
      <c r="EN120" s="14"/>
      <c r="EO120" s="14"/>
      <c r="EP120" s="14"/>
      <c r="EQ120" s="14"/>
      <c r="ER120" s="14"/>
      <c r="ES120" s="14"/>
      <c r="ET120" s="14"/>
      <c r="EU120" s="14"/>
      <c r="EV120" s="14"/>
      <c r="EW120" s="14"/>
      <c r="EX120" s="14"/>
      <c r="EY120" s="14"/>
      <c r="EZ120" s="14"/>
      <c r="FA120" s="14"/>
      <c r="FB120" s="14"/>
      <c r="FC120" s="14"/>
      <c r="FD120" s="14"/>
      <c r="FE120" s="14"/>
      <c r="FF120" s="14"/>
      <c r="FG120" s="14"/>
      <c r="FH120" s="14"/>
      <c r="FI120" s="14"/>
      <c r="FJ120" s="14"/>
      <c r="FK120" s="14"/>
      <c r="FL120" s="14"/>
      <c r="FM120" s="14"/>
      <c r="FN120" s="14"/>
      <c r="FO120" s="14"/>
      <c r="FP120" s="14"/>
      <c r="FQ120" s="14"/>
      <c r="FR120" s="14"/>
      <c r="FS120" s="14"/>
      <c r="FT120" s="14"/>
      <c r="FU120" s="14"/>
      <c r="FV120" s="14"/>
      <c r="FW120" s="14"/>
      <c r="FX120" s="14"/>
      <c r="FY120" s="14"/>
      <c r="FZ120" s="14"/>
      <c r="GA120" s="14"/>
      <c r="GB120" s="14"/>
      <c r="GC120" s="14"/>
      <c r="GD120" s="14"/>
      <c r="GE120" s="14"/>
      <c r="GF120" s="14"/>
      <c r="GG120" s="14"/>
      <c r="GH120" s="14"/>
      <c r="GI120" s="14"/>
      <c r="GJ120" s="14"/>
      <c r="GK120" s="14"/>
      <c r="GL120" s="14"/>
      <c r="GM120" s="14"/>
      <c r="GN120" s="14"/>
      <c r="GO120" s="14"/>
      <c r="GP120" s="14"/>
      <c r="GQ120" s="14"/>
      <c r="GR120" s="14"/>
      <c r="GS120" s="14"/>
      <c r="GT120" s="14"/>
      <c r="GU120" s="14"/>
      <c r="GV120" s="14"/>
      <c r="GW120" s="14"/>
      <c r="GX120" s="14"/>
      <c r="GY120" s="14"/>
      <c r="GZ120" s="14"/>
      <c r="HA120" s="14"/>
      <c r="HB120" s="14"/>
      <c r="HC120" s="14"/>
      <c r="HD120" s="14"/>
      <c r="HE120" s="14"/>
      <c r="HF120" s="14"/>
      <c r="HG120" s="14"/>
      <c r="HH120" s="14"/>
      <c r="HI120" s="14"/>
      <c r="HJ120" s="14"/>
      <c r="HK120" s="14"/>
      <c r="HL120" s="14"/>
      <c r="HM120" s="14"/>
      <c r="HN120" s="14"/>
      <c r="HO120" s="14"/>
      <c r="HP120" s="14"/>
      <c r="HQ120" s="14"/>
      <c r="HR120" s="14"/>
      <c r="HS120" s="14"/>
      <c r="HT120" s="14"/>
      <c r="HU120" s="14"/>
      <c r="HV120" s="14"/>
      <c r="HW120" s="14"/>
      <c r="HX120" s="14"/>
      <c r="HY120" s="14"/>
      <c r="HZ120" s="14"/>
      <c r="IA120" s="14"/>
      <c r="IB120" s="14"/>
      <c r="IC120" s="14"/>
      <c r="ID120" s="14"/>
      <c r="IE120" s="14"/>
      <c r="IF120" s="14"/>
      <c r="IG120" s="14"/>
      <c r="IH120" s="14"/>
      <c r="II120" s="14"/>
      <c r="IJ120" s="14"/>
      <c r="IK120" s="14"/>
      <c r="IL120" s="14"/>
      <c r="IM120" s="14"/>
      <c r="IN120" s="14"/>
      <c r="IO120" s="14"/>
      <c r="IP120" s="14"/>
      <c r="IQ120" s="14"/>
      <c r="IR120" s="14"/>
      <c r="IS120" s="14"/>
      <c r="IT120" s="14"/>
      <c r="IU120" s="14"/>
      <c r="IV120" s="14"/>
    </row>
    <row r="121" spans="1:256" ht="15" x14ac:dyDescent="0.2">
      <c r="A121" s="18"/>
      <c r="B121" s="276" t="s">
        <v>62</v>
      </c>
      <c r="C121" s="211"/>
      <c r="D121" s="211"/>
      <c r="E121" s="211"/>
      <c r="F121" s="211"/>
      <c r="G121" s="211"/>
      <c r="H121" s="211"/>
      <c r="I121" s="211"/>
      <c r="J121" s="211"/>
      <c r="K121" s="36"/>
      <c r="L121" s="174"/>
      <c r="M121" s="185"/>
      <c r="N121" s="277"/>
      <c r="O121" s="277"/>
      <c r="P121" s="278"/>
      <c r="Q121" s="37"/>
      <c r="R121" s="12"/>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c r="AV121" s="13"/>
      <c r="AW121" s="13"/>
      <c r="AX121" s="13"/>
      <c r="AY121" s="13"/>
      <c r="AZ121" s="13"/>
      <c r="BA121" s="13"/>
      <c r="BB121" s="13"/>
      <c r="BC121" s="13"/>
      <c r="BD121" s="13"/>
      <c r="BE121" s="13"/>
      <c r="BF121" s="13"/>
      <c r="BG121" s="13"/>
      <c r="BH121" s="13"/>
      <c r="BI121" s="13"/>
      <c r="BJ121" s="13"/>
      <c r="BK121" s="13"/>
      <c r="BL121" s="13"/>
      <c r="BM121" s="13"/>
      <c r="BN121" s="13"/>
      <c r="BO121" s="13"/>
      <c r="BP121" s="13"/>
      <c r="BQ121" s="13"/>
      <c r="BR121" s="13"/>
      <c r="BS121" s="13"/>
      <c r="BT121" s="13"/>
      <c r="BU121" s="13"/>
      <c r="BV121" s="13"/>
      <c r="BW121" s="13"/>
      <c r="BX121" s="13"/>
      <c r="BY121" s="13"/>
      <c r="BZ121" s="13"/>
      <c r="CA121" s="13"/>
      <c r="CB121" s="13"/>
      <c r="CC121" s="13"/>
      <c r="CD121" s="13"/>
      <c r="CE121" s="13"/>
      <c r="CF121" s="13"/>
      <c r="CG121" s="13"/>
      <c r="CH121" s="13"/>
      <c r="CI121" s="13"/>
      <c r="CJ121" s="13"/>
      <c r="CK121" s="13"/>
      <c r="CL121" s="13"/>
      <c r="CM121" s="13"/>
      <c r="CN121" s="13"/>
      <c r="CO121" s="13"/>
      <c r="CP121" s="13"/>
      <c r="CQ121" s="13"/>
      <c r="CR121" s="13"/>
      <c r="CS121" s="13"/>
      <c r="CT121" s="13"/>
      <c r="CU121" s="13"/>
      <c r="CV121" s="13"/>
      <c r="CW121" s="13"/>
      <c r="CX121" s="13"/>
      <c r="CY121" s="13"/>
      <c r="CZ121" s="13"/>
      <c r="DA121" s="13"/>
      <c r="DB121" s="13"/>
      <c r="DC121" s="13"/>
      <c r="DD121" s="13"/>
      <c r="DE121" s="13"/>
      <c r="DF121" s="13"/>
      <c r="DG121" s="13"/>
      <c r="DH121" s="14"/>
      <c r="DI121" s="14"/>
      <c r="DJ121" s="14"/>
      <c r="DK121" s="14"/>
      <c r="DL121" s="14"/>
      <c r="DM121" s="14"/>
      <c r="DN121" s="14"/>
      <c r="DO121" s="14"/>
      <c r="DP121" s="14"/>
      <c r="DQ121" s="14"/>
      <c r="DR121" s="14"/>
      <c r="DS121" s="14"/>
      <c r="DT121" s="14"/>
      <c r="DU121" s="14"/>
      <c r="DV121" s="14"/>
      <c r="DW121" s="14"/>
      <c r="DX121" s="14"/>
      <c r="DY121" s="14"/>
      <c r="DZ121" s="14"/>
      <c r="EA121" s="14"/>
      <c r="EB121" s="14"/>
      <c r="EC121" s="14"/>
      <c r="ED121" s="14"/>
      <c r="EE121" s="14"/>
      <c r="EF121" s="14"/>
      <c r="EG121" s="14"/>
      <c r="EH121" s="14"/>
      <c r="EI121" s="14"/>
      <c r="EJ121" s="14"/>
      <c r="EK121" s="14"/>
      <c r="EL121" s="14"/>
      <c r="EM121" s="14"/>
      <c r="EN121" s="14"/>
      <c r="EO121" s="14"/>
      <c r="EP121" s="14"/>
      <c r="EQ121" s="14"/>
      <c r="ER121" s="14"/>
      <c r="ES121" s="14"/>
      <c r="ET121" s="14"/>
      <c r="EU121" s="14"/>
      <c r="EV121" s="14"/>
      <c r="EW121" s="14"/>
      <c r="EX121" s="14"/>
      <c r="EY121" s="14"/>
      <c r="EZ121" s="14"/>
      <c r="FA121" s="14"/>
      <c r="FB121" s="14"/>
      <c r="FC121" s="14"/>
      <c r="FD121" s="14"/>
      <c r="FE121" s="14"/>
      <c r="FF121" s="14"/>
      <c r="FG121" s="14"/>
      <c r="FH121" s="14"/>
      <c r="FI121" s="14"/>
      <c r="FJ121" s="14"/>
      <c r="FK121" s="14"/>
      <c r="FL121" s="14"/>
      <c r="FM121" s="14"/>
      <c r="FN121" s="14"/>
      <c r="FO121" s="14"/>
      <c r="FP121" s="14"/>
      <c r="FQ121" s="14"/>
      <c r="FR121" s="14"/>
      <c r="FS121" s="14"/>
      <c r="FT121" s="14"/>
      <c r="FU121" s="14"/>
      <c r="FV121" s="14"/>
      <c r="FW121" s="14"/>
      <c r="FX121" s="14"/>
      <c r="FY121" s="14"/>
      <c r="FZ121" s="14"/>
      <c r="GA121" s="14"/>
      <c r="GB121" s="14"/>
      <c r="GC121" s="14"/>
      <c r="GD121" s="14"/>
      <c r="GE121" s="14"/>
      <c r="GF121" s="14"/>
      <c r="GG121" s="14"/>
      <c r="GH121" s="14"/>
      <c r="GI121" s="14"/>
      <c r="GJ121" s="14"/>
      <c r="GK121" s="14"/>
      <c r="GL121" s="14"/>
      <c r="GM121" s="14"/>
      <c r="GN121" s="14"/>
      <c r="GO121" s="14"/>
      <c r="GP121" s="14"/>
      <c r="GQ121" s="14"/>
      <c r="GR121" s="14"/>
      <c r="GS121" s="14"/>
      <c r="GT121" s="14"/>
      <c r="GU121" s="14"/>
      <c r="GV121" s="14"/>
      <c r="GW121" s="14"/>
      <c r="GX121" s="14"/>
      <c r="GY121" s="14"/>
      <c r="GZ121" s="14"/>
      <c r="HA121" s="14"/>
      <c r="HB121" s="14"/>
      <c r="HC121" s="14"/>
      <c r="HD121" s="14"/>
      <c r="HE121" s="14"/>
      <c r="HF121" s="14"/>
      <c r="HG121" s="14"/>
      <c r="HH121" s="14"/>
      <c r="HI121" s="14"/>
      <c r="HJ121" s="14"/>
      <c r="HK121" s="14"/>
      <c r="HL121" s="14"/>
      <c r="HM121" s="14"/>
      <c r="HN121" s="14"/>
      <c r="HO121" s="14"/>
      <c r="HP121" s="14"/>
      <c r="HQ121" s="14"/>
      <c r="HR121" s="14"/>
      <c r="HS121" s="14"/>
      <c r="HT121" s="14"/>
      <c r="HU121" s="14"/>
      <c r="HV121" s="14"/>
      <c r="HW121" s="14"/>
      <c r="HX121" s="14"/>
      <c r="HY121" s="14"/>
      <c r="HZ121" s="14"/>
      <c r="IA121" s="14"/>
      <c r="IB121" s="14"/>
      <c r="IC121" s="14"/>
      <c r="ID121" s="14"/>
      <c r="IE121" s="14"/>
      <c r="IF121" s="14"/>
      <c r="IG121" s="14"/>
      <c r="IH121" s="14"/>
      <c r="II121" s="14"/>
      <c r="IJ121" s="14"/>
      <c r="IK121" s="14"/>
      <c r="IL121" s="14"/>
      <c r="IM121" s="14"/>
      <c r="IN121" s="14"/>
      <c r="IO121" s="14"/>
      <c r="IP121" s="14"/>
      <c r="IQ121" s="14"/>
      <c r="IR121" s="14"/>
      <c r="IS121" s="14"/>
      <c r="IT121" s="14"/>
      <c r="IU121" s="14"/>
      <c r="IV121" s="14"/>
    </row>
    <row r="122" spans="1:256" ht="15.75" x14ac:dyDescent="0.25">
      <c r="A122" s="139" t="s">
        <v>27</v>
      </c>
      <c r="B122" s="159" t="s">
        <v>116</v>
      </c>
      <c r="C122" s="279"/>
      <c r="D122" s="279"/>
      <c r="E122" s="279"/>
      <c r="F122" s="279"/>
      <c r="G122" s="279"/>
      <c r="H122" s="279"/>
      <c r="I122" s="279"/>
      <c r="J122" s="279"/>
      <c r="K122" s="107"/>
      <c r="L122" s="107"/>
      <c r="M122" s="107"/>
      <c r="N122" s="280">
        <f>(N118-N120+N121)</f>
        <v>4985755.42</v>
      </c>
      <c r="O122" s="280"/>
      <c r="P122" s="280"/>
      <c r="Q122" s="37"/>
      <c r="R122" s="12"/>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c r="AV122" s="13"/>
      <c r="AW122" s="13"/>
      <c r="AX122" s="13"/>
      <c r="AY122" s="13"/>
      <c r="AZ122" s="13"/>
      <c r="BA122" s="13"/>
      <c r="BB122" s="13"/>
      <c r="BC122" s="13"/>
      <c r="BD122" s="13"/>
      <c r="BE122" s="13"/>
      <c r="BF122" s="13"/>
      <c r="BG122" s="13"/>
      <c r="BH122" s="13"/>
      <c r="BI122" s="13"/>
      <c r="BJ122" s="13"/>
      <c r="BK122" s="13"/>
      <c r="BL122" s="13"/>
      <c r="BM122" s="13"/>
      <c r="BN122" s="13"/>
      <c r="BO122" s="13"/>
      <c r="BP122" s="13"/>
      <c r="BQ122" s="13"/>
      <c r="BR122" s="13"/>
      <c r="BS122" s="13"/>
      <c r="BT122" s="13"/>
      <c r="BU122" s="13"/>
      <c r="BV122" s="13"/>
      <c r="BW122" s="13"/>
      <c r="BX122" s="13"/>
      <c r="BY122" s="13"/>
      <c r="BZ122" s="13"/>
      <c r="CA122" s="13"/>
      <c r="CB122" s="13"/>
      <c r="CC122" s="13"/>
      <c r="CD122" s="13"/>
      <c r="CE122" s="13"/>
      <c r="CF122" s="13"/>
      <c r="CG122" s="13"/>
      <c r="CH122" s="13"/>
      <c r="CI122" s="13"/>
      <c r="CJ122" s="13"/>
      <c r="CK122" s="13"/>
      <c r="CL122" s="13"/>
      <c r="CM122" s="13"/>
      <c r="CN122" s="13"/>
      <c r="CO122" s="13"/>
      <c r="CP122" s="13"/>
      <c r="CQ122" s="13"/>
      <c r="CR122" s="13"/>
      <c r="CS122" s="13"/>
      <c r="CT122" s="13"/>
      <c r="CU122" s="13"/>
      <c r="CV122" s="13"/>
      <c r="CW122" s="13"/>
      <c r="CX122" s="13"/>
      <c r="CY122" s="13"/>
      <c r="CZ122" s="13"/>
      <c r="DA122" s="13"/>
      <c r="DB122" s="13"/>
      <c r="DC122" s="13"/>
      <c r="DD122" s="13"/>
      <c r="DE122" s="13"/>
      <c r="DF122" s="13"/>
      <c r="DG122" s="13"/>
      <c r="DH122" s="14"/>
      <c r="DI122" s="14"/>
      <c r="DJ122" s="14"/>
      <c r="DK122" s="14"/>
      <c r="DL122" s="14"/>
      <c r="DM122" s="14"/>
      <c r="DN122" s="14"/>
      <c r="DO122" s="14"/>
      <c r="DP122" s="14"/>
      <c r="DQ122" s="14"/>
      <c r="DR122" s="14"/>
      <c r="DS122" s="14"/>
      <c r="DT122" s="14"/>
      <c r="DU122" s="14"/>
      <c r="DV122" s="14"/>
      <c r="DW122" s="14"/>
      <c r="DX122" s="14"/>
      <c r="DY122" s="14"/>
      <c r="DZ122" s="14"/>
      <c r="EA122" s="14"/>
      <c r="EB122" s="14"/>
      <c r="EC122" s="14"/>
      <c r="ED122" s="14"/>
      <c r="EE122" s="14"/>
      <c r="EF122" s="14"/>
      <c r="EG122" s="14"/>
      <c r="EH122" s="14"/>
      <c r="EI122" s="14"/>
      <c r="EJ122" s="14"/>
      <c r="EK122" s="14"/>
      <c r="EL122" s="14"/>
      <c r="EM122" s="14"/>
      <c r="EN122" s="14"/>
      <c r="EO122" s="14"/>
      <c r="EP122" s="14"/>
      <c r="EQ122" s="14"/>
      <c r="ER122" s="14"/>
      <c r="ES122" s="14"/>
      <c r="ET122" s="14"/>
      <c r="EU122" s="14"/>
      <c r="EV122" s="14"/>
      <c r="EW122" s="14"/>
      <c r="EX122" s="14"/>
      <c r="EY122" s="14"/>
      <c r="EZ122" s="14"/>
      <c r="FA122" s="14"/>
      <c r="FB122" s="14"/>
      <c r="FC122" s="14"/>
      <c r="FD122" s="14"/>
      <c r="FE122" s="14"/>
      <c r="FF122" s="14"/>
      <c r="FG122" s="14"/>
      <c r="FH122" s="14"/>
      <c r="FI122" s="14"/>
      <c r="FJ122" s="14"/>
      <c r="FK122" s="14"/>
      <c r="FL122" s="14"/>
      <c r="FM122" s="14"/>
      <c r="FN122" s="14"/>
      <c r="FO122" s="14"/>
      <c r="FP122" s="14"/>
      <c r="FQ122" s="14"/>
      <c r="FR122" s="14"/>
      <c r="FS122" s="14"/>
      <c r="FT122" s="14"/>
      <c r="FU122" s="14"/>
      <c r="FV122" s="14"/>
      <c r="FW122" s="14"/>
      <c r="FX122" s="14"/>
      <c r="FY122" s="14"/>
      <c r="FZ122" s="14"/>
      <c r="GA122" s="14"/>
      <c r="GB122" s="14"/>
      <c r="GC122" s="14"/>
      <c r="GD122" s="14"/>
      <c r="GE122" s="14"/>
      <c r="GF122" s="14"/>
      <c r="GG122" s="14"/>
      <c r="GH122" s="14"/>
      <c r="GI122" s="14"/>
      <c r="GJ122" s="14"/>
      <c r="GK122" s="14"/>
      <c r="GL122" s="14"/>
      <c r="GM122" s="14"/>
      <c r="GN122" s="14"/>
      <c r="GO122" s="14"/>
      <c r="GP122" s="14"/>
      <c r="GQ122" s="14"/>
      <c r="GR122" s="14"/>
      <c r="GS122" s="14"/>
      <c r="GT122" s="14"/>
      <c r="GU122" s="14"/>
      <c r="GV122" s="14"/>
      <c r="GW122" s="14"/>
      <c r="GX122" s="14"/>
      <c r="GY122" s="14"/>
      <c r="GZ122" s="14"/>
      <c r="HA122" s="14"/>
      <c r="HB122" s="14"/>
      <c r="HC122" s="14"/>
      <c r="HD122" s="14"/>
      <c r="HE122" s="14"/>
      <c r="HF122" s="14"/>
      <c r="HG122" s="14"/>
      <c r="HH122" s="14"/>
      <c r="HI122" s="14"/>
      <c r="HJ122" s="14"/>
      <c r="HK122" s="14"/>
      <c r="HL122" s="14"/>
      <c r="HM122" s="14"/>
      <c r="HN122" s="14"/>
      <c r="HO122" s="14"/>
      <c r="HP122" s="14"/>
      <c r="HQ122" s="14"/>
      <c r="HR122" s="14"/>
      <c r="HS122" s="14"/>
      <c r="HT122" s="14"/>
      <c r="HU122" s="14"/>
      <c r="HV122" s="14"/>
      <c r="HW122" s="14"/>
      <c r="HX122" s="14"/>
      <c r="HY122" s="14"/>
      <c r="HZ122" s="14"/>
      <c r="IA122" s="14"/>
      <c r="IB122" s="14"/>
      <c r="IC122" s="14"/>
      <c r="ID122" s="14"/>
      <c r="IE122" s="14"/>
      <c r="IF122" s="14"/>
      <c r="IG122" s="14"/>
      <c r="IH122" s="14"/>
      <c r="II122" s="14"/>
      <c r="IJ122" s="14"/>
      <c r="IK122" s="14"/>
      <c r="IL122" s="14"/>
      <c r="IM122" s="14"/>
      <c r="IN122" s="14"/>
      <c r="IO122" s="14"/>
      <c r="IP122" s="14"/>
      <c r="IQ122" s="14"/>
      <c r="IR122" s="14"/>
      <c r="IS122" s="14"/>
      <c r="IT122" s="14"/>
      <c r="IU122" s="14"/>
      <c r="IV122" s="14"/>
    </row>
    <row r="123" spans="1:256" ht="8.1" customHeight="1" x14ac:dyDescent="0.2">
      <c r="A123" s="54"/>
      <c r="B123" s="41"/>
      <c r="C123" s="41"/>
      <c r="D123" s="41"/>
      <c r="E123" s="91"/>
      <c r="F123" s="91"/>
      <c r="G123" s="91"/>
      <c r="H123" s="91"/>
      <c r="I123" s="91"/>
      <c r="J123" s="91"/>
      <c r="K123" s="91"/>
      <c r="L123" s="91"/>
      <c r="M123" s="91"/>
      <c r="N123" s="112"/>
      <c r="O123" s="112"/>
      <c r="P123" s="112"/>
      <c r="Q123" s="42"/>
      <c r="R123" s="8"/>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c r="BV123" s="9"/>
      <c r="BW123" s="9"/>
      <c r="BX123" s="9"/>
      <c r="BY123" s="9"/>
      <c r="BZ123" s="9"/>
      <c r="CA123" s="9"/>
      <c r="CB123" s="9"/>
      <c r="CC123" s="9"/>
      <c r="CD123" s="9"/>
      <c r="CE123" s="9"/>
      <c r="CF123" s="9"/>
      <c r="CG123" s="9"/>
      <c r="CH123" s="9"/>
      <c r="CI123" s="9"/>
      <c r="CJ123" s="9"/>
      <c r="CK123" s="9"/>
      <c r="CL123" s="9"/>
      <c r="CM123" s="9"/>
      <c r="CN123" s="9"/>
      <c r="CO123" s="9"/>
      <c r="CP123" s="9"/>
      <c r="CQ123" s="9"/>
      <c r="CR123" s="9"/>
      <c r="CS123" s="9"/>
      <c r="CT123" s="9"/>
      <c r="CU123" s="9"/>
      <c r="CV123" s="9"/>
      <c r="CW123" s="9"/>
      <c r="CX123" s="9"/>
      <c r="CY123" s="9"/>
      <c r="CZ123" s="9"/>
      <c r="DA123" s="9"/>
      <c r="DB123" s="9"/>
      <c r="DC123" s="9"/>
      <c r="DD123" s="9"/>
      <c r="DE123" s="9"/>
      <c r="DF123" s="9"/>
      <c r="DG123" s="9"/>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c r="IS123" s="10"/>
      <c r="IT123" s="10"/>
      <c r="IU123" s="10"/>
      <c r="IV123" s="10"/>
    </row>
    <row r="124" spans="1:256" ht="11.1" customHeight="1" x14ac:dyDescent="0.2">
      <c r="A124" s="19"/>
      <c r="B124" s="19"/>
      <c r="C124" s="19"/>
      <c r="D124" s="19"/>
      <c r="E124" s="19"/>
      <c r="F124" s="19"/>
      <c r="G124" s="19"/>
      <c r="H124" s="19"/>
      <c r="I124" s="19"/>
      <c r="J124" s="19"/>
      <c r="K124" s="19"/>
      <c r="L124" s="19"/>
      <c r="M124" s="19"/>
      <c r="N124" s="19"/>
      <c r="O124" s="19"/>
      <c r="P124" s="19"/>
      <c r="Q124" s="19"/>
      <c r="R124" s="8"/>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c r="BV124" s="9"/>
      <c r="BW124" s="9"/>
      <c r="BX124" s="9"/>
      <c r="BY124" s="9"/>
      <c r="BZ124" s="9"/>
      <c r="CA124" s="9"/>
      <c r="CB124" s="9"/>
      <c r="CC124" s="9"/>
      <c r="CD124" s="9"/>
      <c r="CE124" s="9"/>
      <c r="CF124" s="9"/>
      <c r="CG124" s="9"/>
      <c r="CH124" s="9"/>
      <c r="CI124" s="9"/>
      <c r="CJ124" s="9"/>
      <c r="CK124" s="9"/>
      <c r="CL124" s="9"/>
      <c r="CM124" s="9"/>
      <c r="CN124" s="9"/>
      <c r="CO124" s="9"/>
      <c r="CP124" s="9"/>
      <c r="CQ124" s="9"/>
      <c r="CR124" s="9"/>
      <c r="CS124" s="9"/>
      <c r="CT124" s="9"/>
      <c r="CU124" s="9"/>
      <c r="CV124" s="9"/>
      <c r="CW124" s="9"/>
      <c r="CX124" s="9"/>
      <c r="CY124" s="9"/>
      <c r="CZ124" s="9"/>
      <c r="DA124" s="9"/>
      <c r="DB124" s="9"/>
      <c r="DC124" s="9"/>
      <c r="DD124" s="9"/>
      <c r="DE124" s="9"/>
      <c r="DF124" s="9"/>
      <c r="DG124" s="9"/>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c r="IS124" s="10"/>
      <c r="IT124" s="10"/>
      <c r="IU124" s="10"/>
      <c r="IV124" s="10"/>
    </row>
    <row r="125" spans="1:256" ht="15" x14ac:dyDescent="0.2">
      <c r="A125" s="140" t="s">
        <v>28</v>
      </c>
      <c r="B125" s="212" t="s">
        <v>84</v>
      </c>
      <c r="C125" s="212"/>
      <c r="D125" s="212"/>
      <c r="E125" s="212"/>
      <c r="F125" s="212"/>
      <c r="G125" s="212"/>
      <c r="H125" s="212"/>
      <c r="I125" s="212"/>
      <c r="J125" s="212"/>
      <c r="K125" s="212"/>
      <c r="L125" s="212"/>
      <c r="M125" s="212"/>
      <c r="N125" s="212"/>
      <c r="O125" s="96"/>
      <c r="P125" s="96"/>
      <c r="Q125" s="50"/>
      <c r="R125" s="12"/>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c r="AV125" s="13"/>
      <c r="AW125" s="13"/>
      <c r="AX125" s="13"/>
      <c r="AY125" s="13"/>
      <c r="AZ125" s="13"/>
      <c r="BA125" s="13"/>
      <c r="BB125" s="13"/>
      <c r="BC125" s="13"/>
      <c r="BD125" s="13"/>
      <c r="BE125" s="13"/>
      <c r="BF125" s="13"/>
      <c r="BG125" s="13"/>
      <c r="BH125" s="13"/>
      <c r="BI125" s="13"/>
      <c r="BJ125" s="13"/>
      <c r="BK125" s="13"/>
      <c r="BL125" s="13"/>
      <c r="BM125" s="13"/>
      <c r="BN125" s="13"/>
      <c r="BO125" s="13"/>
      <c r="BP125" s="13"/>
      <c r="BQ125" s="13"/>
      <c r="BR125" s="13"/>
      <c r="BS125" s="13"/>
      <c r="BT125" s="13"/>
      <c r="BU125" s="13"/>
      <c r="BV125" s="13"/>
      <c r="BW125" s="13"/>
      <c r="BX125" s="13"/>
      <c r="BY125" s="13"/>
      <c r="BZ125" s="13"/>
      <c r="CA125" s="13"/>
      <c r="CB125" s="13"/>
      <c r="CC125" s="13"/>
      <c r="CD125" s="13"/>
      <c r="CE125" s="13"/>
      <c r="CF125" s="13"/>
      <c r="CG125" s="13"/>
      <c r="CH125" s="13"/>
      <c r="CI125" s="13"/>
      <c r="CJ125" s="13"/>
      <c r="CK125" s="13"/>
      <c r="CL125" s="13"/>
      <c r="CM125" s="13"/>
      <c r="CN125" s="13"/>
      <c r="CO125" s="13"/>
      <c r="CP125" s="13"/>
      <c r="CQ125" s="13"/>
      <c r="CR125" s="13"/>
      <c r="CS125" s="13"/>
      <c r="CT125" s="13"/>
      <c r="CU125" s="13"/>
      <c r="CV125" s="13"/>
      <c r="CW125" s="13"/>
      <c r="CX125" s="13"/>
      <c r="CY125" s="13"/>
      <c r="CZ125" s="13"/>
      <c r="DA125" s="13"/>
      <c r="DB125" s="13"/>
      <c r="DC125" s="13"/>
      <c r="DD125" s="13"/>
      <c r="DE125" s="13"/>
      <c r="DF125" s="13"/>
      <c r="DG125" s="13"/>
      <c r="DH125" s="14"/>
      <c r="DI125" s="14"/>
      <c r="DJ125" s="14"/>
      <c r="DK125" s="14"/>
      <c r="DL125" s="14"/>
      <c r="DM125" s="14"/>
      <c r="DN125" s="14"/>
      <c r="DO125" s="14"/>
      <c r="DP125" s="14"/>
      <c r="DQ125" s="14"/>
      <c r="DR125" s="14"/>
      <c r="DS125" s="14"/>
      <c r="DT125" s="14"/>
      <c r="DU125" s="14"/>
      <c r="DV125" s="14"/>
      <c r="DW125" s="14"/>
      <c r="DX125" s="14"/>
      <c r="DY125" s="14"/>
      <c r="DZ125" s="14"/>
      <c r="EA125" s="14"/>
      <c r="EB125" s="14"/>
      <c r="EC125" s="14"/>
      <c r="ED125" s="14"/>
      <c r="EE125" s="14"/>
      <c r="EF125" s="14"/>
      <c r="EG125" s="14"/>
      <c r="EH125" s="14"/>
      <c r="EI125" s="14"/>
      <c r="EJ125" s="14"/>
      <c r="EK125" s="14"/>
      <c r="EL125" s="14"/>
      <c r="EM125" s="14"/>
      <c r="EN125" s="14"/>
      <c r="EO125" s="14"/>
      <c r="EP125" s="14"/>
      <c r="EQ125" s="14"/>
      <c r="ER125" s="14"/>
      <c r="ES125" s="14"/>
      <c r="ET125" s="14"/>
      <c r="EU125" s="14"/>
      <c r="EV125" s="14"/>
      <c r="EW125" s="14"/>
      <c r="EX125" s="14"/>
      <c r="EY125" s="14"/>
      <c r="EZ125" s="14"/>
      <c r="FA125" s="14"/>
      <c r="FB125" s="14"/>
      <c r="FC125" s="14"/>
      <c r="FD125" s="14"/>
      <c r="FE125" s="14"/>
      <c r="FF125" s="14"/>
      <c r="FG125" s="14"/>
      <c r="FH125" s="14"/>
      <c r="FI125" s="14"/>
      <c r="FJ125" s="14"/>
      <c r="FK125" s="14"/>
      <c r="FL125" s="14"/>
      <c r="FM125" s="14"/>
      <c r="FN125" s="14"/>
      <c r="FO125" s="14"/>
      <c r="FP125" s="14"/>
      <c r="FQ125" s="14"/>
      <c r="FR125" s="14"/>
      <c r="FS125" s="14"/>
      <c r="FT125" s="14"/>
      <c r="FU125" s="14"/>
      <c r="FV125" s="14"/>
      <c r="FW125" s="14"/>
      <c r="FX125" s="14"/>
      <c r="FY125" s="14"/>
      <c r="FZ125" s="14"/>
      <c r="GA125" s="14"/>
      <c r="GB125" s="14"/>
      <c r="GC125" s="14"/>
      <c r="GD125" s="14"/>
      <c r="GE125" s="14"/>
      <c r="GF125" s="14"/>
      <c r="GG125" s="14"/>
      <c r="GH125" s="14"/>
      <c r="GI125" s="14"/>
      <c r="GJ125" s="14"/>
      <c r="GK125" s="14"/>
      <c r="GL125" s="14"/>
      <c r="GM125" s="14"/>
      <c r="GN125" s="14"/>
      <c r="GO125" s="14"/>
      <c r="GP125" s="14"/>
      <c r="GQ125" s="14"/>
      <c r="GR125" s="14"/>
      <c r="GS125" s="14"/>
      <c r="GT125" s="14"/>
      <c r="GU125" s="14"/>
      <c r="GV125" s="14"/>
      <c r="GW125" s="14"/>
      <c r="GX125" s="14"/>
      <c r="GY125" s="14"/>
      <c r="GZ125" s="14"/>
      <c r="HA125" s="14"/>
      <c r="HB125" s="14"/>
      <c r="HC125" s="14"/>
      <c r="HD125" s="14"/>
      <c r="HE125" s="14"/>
      <c r="HF125" s="14"/>
      <c r="HG125" s="14"/>
      <c r="HH125" s="14"/>
      <c r="HI125" s="14"/>
      <c r="HJ125" s="14"/>
      <c r="HK125" s="14"/>
      <c r="HL125" s="14"/>
      <c r="HM125" s="14"/>
      <c r="HN125" s="14"/>
      <c r="HO125" s="14"/>
      <c r="HP125" s="14"/>
      <c r="HQ125" s="14"/>
      <c r="HR125" s="14"/>
      <c r="HS125" s="14"/>
      <c r="HT125" s="14"/>
      <c r="HU125" s="14"/>
      <c r="HV125" s="14"/>
      <c r="HW125" s="14"/>
      <c r="HX125" s="14"/>
      <c r="HY125" s="14"/>
      <c r="HZ125" s="14"/>
      <c r="IA125" s="14"/>
      <c r="IB125" s="14"/>
      <c r="IC125" s="14"/>
      <c r="ID125" s="14"/>
      <c r="IE125" s="14"/>
      <c r="IF125" s="14"/>
      <c r="IG125" s="14"/>
      <c r="IH125" s="14"/>
      <c r="II125" s="14"/>
      <c r="IJ125" s="14"/>
      <c r="IK125" s="14"/>
      <c r="IL125" s="14"/>
      <c r="IM125" s="14"/>
      <c r="IN125" s="14"/>
      <c r="IO125" s="14"/>
      <c r="IP125" s="14"/>
      <c r="IQ125" s="14"/>
      <c r="IR125" s="14"/>
      <c r="IS125" s="14"/>
      <c r="IT125" s="14"/>
      <c r="IU125" s="14"/>
      <c r="IV125" s="14"/>
    </row>
    <row r="126" spans="1:256" ht="15" x14ac:dyDescent="0.2">
      <c r="A126" s="97"/>
      <c r="B126" s="36" t="s">
        <v>128</v>
      </c>
      <c r="C126" s="36"/>
      <c r="D126" s="36"/>
      <c r="E126" s="36"/>
      <c r="F126" s="36"/>
      <c r="G126" s="136"/>
      <c r="H126" s="136"/>
      <c r="I126" s="136"/>
      <c r="J126" s="136"/>
      <c r="K126" s="136"/>
      <c r="L126" s="136"/>
      <c r="M126" s="136"/>
      <c r="N126" s="136"/>
      <c r="O126" s="129"/>
      <c r="P126" s="129"/>
      <c r="Q126" s="23"/>
      <c r="R126" s="8"/>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c r="BV126" s="9"/>
      <c r="BW126" s="9"/>
      <c r="BX126" s="9"/>
      <c r="BY126" s="9"/>
      <c r="BZ126" s="9"/>
      <c r="CA126" s="9"/>
      <c r="CB126" s="9"/>
      <c r="CC126" s="9"/>
      <c r="CD126" s="9"/>
      <c r="CE126" s="9"/>
      <c r="CF126" s="9"/>
      <c r="CG126" s="9"/>
      <c r="CH126" s="9"/>
      <c r="CI126" s="9"/>
      <c r="CJ126" s="9"/>
      <c r="CK126" s="9"/>
      <c r="CL126" s="9"/>
      <c r="CM126" s="9"/>
      <c r="CN126" s="9"/>
      <c r="CO126" s="9"/>
      <c r="CP126" s="9"/>
      <c r="CQ126" s="9"/>
      <c r="CR126" s="9"/>
      <c r="CS126" s="9"/>
      <c r="CT126" s="9"/>
      <c r="CU126" s="9"/>
      <c r="CV126" s="9"/>
      <c r="CW126" s="9"/>
      <c r="CX126" s="9"/>
      <c r="CY126" s="9"/>
      <c r="CZ126" s="9"/>
      <c r="DA126" s="9"/>
      <c r="DB126" s="9"/>
      <c r="DC126" s="9"/>
      <c r="DD126" s="9"/>
      <c r="DE126" s="9"/>
      <c r="DF126" s="9"/>
      <c r="DG126" s="9"/>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c r="IS126" s="10"/>
      <c r="IT126" s="10"/>
      <c r="IU126" s="10"/>
      <c r="IV126" s="10"/>
    </row>
    <row r="127" spans="1:256" ht="15" x14ac:dyDescent="0.2">
      <c r="A127" s="97"/>
      <c r="B127" s="176">
        <f>MIN(N115,N118)</f>
        <v>4985755.42</v>
      </c>
      <c r="C127" s="176"/>
      <c r="D127" s="265"/>
      <c r="E127" s="20" t="s">
        <v>19</v>
      </c>
      <c r="F127" s="225">
        <v>3901050054</v>
      </c>
      <c r="G127" s="225"/>
      <c r="H127" s="225"/>
      <c r="I127" s="38" t="s">
        <v>20</v>
      </c>
      <c r="J127" s="28">
        <v>1000</v>
      </c>
      <c r="K127" s="29"/>
      <c r="L127" s="174" t="s">
        <v>3</v>
      </c>
      <c r="M127" s="227"/>
      <c r="N127" s="209">
        <f>SUM(B127/F127*J127)</f>
        <v>1.2780547162910001</v>
      </c>
      <c r="O127" s="209"/>
      <c r="P127" s="209"/>
      <c r="Q127" s="23"/>
      <c r="R127" s="12"/>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c r="AV127" s="13"/>
      <c r="AW127" s="13"/>
      <c r="AX127" s="13"/>
      <c r="AY127" s="13"/>
      <c r="AZ127" s="13"/>
      <c r="BA127" s="13"/>
      <c r="BB127" s="13"/>
      <c r="BC127" s="13"/>
      <c r="BD127" s="13"/>
      <c r="BE127" s="13"/>
      <c r="BF127" s="13"/>
      <c r="BG127" s="13"/>
      <c r="BH127" s="13"/>
      <c r="BI127" s="13"/>
      <c r="BJ127" s="13"/>
      <c r="BK127" s="13"/>
      <c r="BL127" s="13"/>
      <c r="BM127" s="13"/>
      <c r="BN127" s="13"/>
      <c r="BO127" s="13"/>
      <c r="BP127" s="13"/>
      <c r="BQ127" s="13"/>
      <c r="BR127" s="13"/>
      <c r="BS127" s="13"/>
      <c r="BT127" s="13"/>
      <c r="BU127" s="13"/>
      <c r="BV127" s="13"/>
      <c r="BW127" s="13"/>
      <c r="BX127" s="13"/>
      <c r="BY127" s="13"/>
      <c r="BZ127" s="13"/>
      <c r="CA127" s="13"/>
      <c r="CB127" s="13"/>
      <c r="CC127" s="13"/>
      <c r="CD127" s="13"/>
      <c r="CE127" s="13"/>
      <c r="CF127" s="13"/>
      <c r="CG127" s="13"/>
      <c r="CH127" s="13"/>
      <c r="CI127" s="13"/>
      <c r="CJ127" s="13"/>
      <c r="CK127" s="13"/>
      <c r="CL127" s="13"/>
      <c r="CM127" s="13"/>
      <c r="CN127" s="13"/>
      <c r="CO127" s="13"/>
      <c r="CP127" s="13"/>
      <c r="CQ127" s="13"/>
      <c r="CR127" s="13"/>
      <c r="CS127" s="13"/>
      <c r="CT127" s="13"/>
      <c r="CU127" s="13"/>
      <c r="CV127" s="13"/>
      <c r="CW127" s="13"/>
      <c r="CX127" s="13"/>
      <c r="CY127" s="13"/>
      <c r="CZ127" s="13"/>
      <c r="DA127" s="13"/>
      <c r="DB127" s="13"/>
      <c r="DC127" s="13"/>
      <c r="DD127" s="13"/>
      <c r="DE127" s="13"/>
      <c r="DF127" s="13"/>
      <c r="DG127" s="13"/>
      <c r="DH127" s="14"/>
      <c r="DI127" s="14"/>
      <c r="DJ127" s="14"/>
      <c r="DK127" s="14"/>
      <c r="DL127" s="14"/>
      <c r="DM127" s="14"/>
      <c r="DN127" s="14"/>
      <c r="DO127" s="14"/>
      <c r="DP127" s="14"/>
      <c r="DQ127" s="14"/>
      <c r="DR127" s="14"/>
      <c r="DS127" s="14"/>
      <c r="DT127" s="14"/>
      <c r="DU127" s="14"/>
      <c r="DV127" s="14"/>
      <c r="DW127" s="14"/>
      <c r="DX127" s="14"/>
      <c r="DY127" s="14"/>
      <c r="DZ127" s="14"/>
      <c r="EA127" s="14"/>
      <c r="EB127" s="14"/>
      <c r="EC127" s="14"/>
      <c r="ED127" s="14"/>
      <c r="EE127" s="14"/>
      <c r="EF127" s="14"/>
      <c r="EG127" s="14"/>
      <c r="EH127" s="14"/>
      <c r="EI127" s="14"/>
      <c r="EJ127" s="14"/>
      <c r="EK127" s="14"/>
      <c r="EL127" s="14"/>
      <c r="EM127" s="14"/>
      <c r="EN127" s="14"/>
      <c r="EO127" s="14"/>
      <c r="EP127" s="14"/>
      <c r="EQ127" s="14"/>
      <c r="ER127" s="14"/>
      <c r="ES127" s="14"/>
      <c r="ET127" s="14"/>
      <c r="EU127" s="14"/>
      <c r="EV127" s="14"/>
      <c r="EW127" s="14"/>
      <c r="EX127" s="14"/>
      <c r="EY127" s="14"/>
      <c r="EZ127" s="14"/>
      <c r="FA127" s="14"/>
      <c r="FB127" s="14"/>
      <c r="FC127" s="14"/>
      <c r="FD127" s="14"/>
      <c r="FE127" s="14"/>
      <c r="FF127" s="14"/>
      <c r="FG127" s="14"/>
      <c r="FH127" s="14"/>
      <c r="FI127" s="14"/>
      <c r="FJ127" s="14"/>
      <c r="FK127" s="14"/>
      <c r="FL127" s="14"/>
      <c r="FM127" s="14"/>
      <c r="FN127" s="14"/>
      <c r="FO127" s="14"/>
      <c r="FP127" s="14"/>
      <c r="FQ127" s="14"/>
      <c r="FR127" s="14"/>
      <c r="FS127" s="14"/>
      <c r="FT127" s="14"/>
      <c r="FU127" s="14"/>
      <c r="FV127" s="14"/>
      <c r="FW127" s="14"/>
      <c r="FX127" s="14"/>
      <c r="FY127" s="14"/>
      <c r="FZ127" s="14"/>
      <c r="GA127" s="14"/>
      <c r="GB127" s="14"/>
      <c r="GC127" s="14"/>
      <c r="GD127" s="14"/>
      <c r="GE127" s="14"/>
      <c r="GF127" s="14"/>
      <c r="GG127" s="14"/>
      <c r="GH127" s="14"/>
      <c r="GI127" s="14"/>
      <c r="GJ127" s="14"/>
      <c r="GK127" s="14"/>
      <c r="GL127" s="14"/>
      <c r="GM127" s="14"/>
      <c r="GN127" s="14"/>
      <c r="GO127" s="14"/>
      <c r="GP127" s="14"/>
      <c r="GQ127" s="14"/>
      <c r="GR127" s="14"/>
      <c r="GS127" s="14"/>
      <c r="GT127" s="14"/>
      <c r="GU127" s="14"/>
      <c r="GV127" s="14"/>
      <c r="GW127" s="14"/>
      <c r="GX127" s="14"/>
      <c r="GY127" s="14"/>
      <c r="GZ127" s="14"/>
      <c r="HA127" s="14"/>
      <c r="HB127" s="14"/>
      <c r="HC127" s="14"/>
      <c r="HD127" s="14"/>
      <c r="HE127" s="14"/>
      <c r="HF127" s="14"/>
      <c r="HG127" s="14"/>
      <c r="HH127" s="14"/>
      <c r="HI127" s="14"/>
      <c r="HJ127" s="14"/>
      <c r="HK127" s="14"/>
      <c r="HL127" s="14"/>
      <c r="HM127" s="14"/>
      <c r="HN127" s="14"/>
      <c r="HO127" s="14"/>
      <c r="HP127" s="14"/>
      <c r="HQ127" s="14"/>
      <c r="HR127" s="14"/>
      <c r="HS127" s="14"/>
      <c r="HT127" s="14"/>
      <c r="HU127" s="14"/>
      <c r="HV127" s="14"/>
      <c r="HW127" s="14"/>
      <c r="HX127" s="14"/>
      <c r="HY127" s="14"/>
      <c r="HZ127" s="14"/>
      <c r="IA127" s="14"/>
      <c r="IB127" s="14"/>
      <c r="IC127" s="14"/>
      <c r="ID127" s="14"/>
      <c r="IE127" s="14"/>
      <c r="IF127" s="14"/>
      <c r="IG127" s="14"/>
      <c r="IH127" s="14"/>
      <c r="II127" s="14"/>
      <c r="IJ127" s="14"/>
      <c r="IK127" s="14"/>
      <c r="IL127" s="14"/>
      <c r="IM127" s="14"/>
      <c r="IN127" s="14"/>
      <c r="IO127" s="14"/>
      <c r="IP127" s="14"/>
      <c r="IQ127" s="14"/>
      <c r="IR127" s="14"/>
      <c r="IS127" s="14"/>
      <c r="IT127" s="14"/>
      <c r="IU127" s="14"/>
      <c r="IV127" s="14"/>
    </row>
    <row r="128" spans="1:256" ht="14.1" customHeight="1" x14ac:dyDescent="0.2">
      <c r="A128" s="97"/>
      <c r="B128" s="178" t="s">
        <v>117</v>
      </c>
      <c r="C128" s="178"/>
      <c r="D128" s="178"/>
      <c r="E128" s="20"/>
      <c r="F128" s="178" t="s">
        <v>138</v>
      </c>
      <c r="G128" s="178"/>
      <c r="H128" s="178"/>
      <c r="I128" s="38"/>
      <c r="J128" s="29"/>
      <c r="K128" s="29"/>
      <c r="L128" s="20"/>
      <c r="M128" s="134"/>
      <c r="N128" s="272" t="s">
        <v>72</v>
      </c>
      <c r="O128" s="272"/>
      <c r="P128" s="272"/>
      <c r="Q128" s="23"/>
      <c r="R128" s="12"/>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c r="AV128" s="13"/>
      <c r="AW128" s="13"/>
      <c r="AX128" s="13"/>
      <c r="AY128" s="13"/>
      <c r="AZ128" s="13"/>
      <c r="BA128" s="13"/>
      <c r="BB128" s="13"/>
      <c r="BC128" s="13"/>
      <c r="BD128" s="13"/>
      <c r="BE128" s="13"/>
      <c r="BF128" s="13"/>
      <c r="BG128" s="13"/>
      <c r="BH128" s="13"/>
      <c r="BI128" s="13"/>
      <c r="BJ128" s="13"/>
      <c r="BK128" s="13"/>
      <c r="BL128" s="13"/>
      <c r="BM128" s="13"/>
      <c r="BN128" s="13"/>
      <c r="BO128" s="13"/>
      <c r="BP128" s="13"/>
      <c r="BQ128" s="13"/>
      <c r="BR128" s="13"/>
      <c r="BS128" s="13"/>
      <c r="BT128" s="13"/>
      <c r="BU128" s="13"/>
      <c r="BV128" s="13"/>
      <c r="BW128" s="13"/>
      <c r="BX128" s="13"/>
      <c r="BY128" s="13"/>
      <c r="BZ128" s="13"/>
      <c r="CA128" s="13"/>
      <c r="CB128" s="13"/>
      <c r="CC128" s="13"/>
      <c r="CD128" s="13"/>
      <c r="CE128" s="13"/>
      <c r="CF128" s="13"/>
      <c r="CG128" s="13"/>
      <c r="CH128" s="13"/>
      <c r="CI128" s="13"/>
      <c r="CJ128" s="13"/>
      <c r="CK128" s="13"/>
      <c r="CL128" s="13"/>
      <c r="CM128" s="13"/>
      <c r="CN128" s="13"/>
      <c r="CO128" s="13"/>
      <c r="CP128" s="13"/>
      <c r="CQ128" s="13"/>
      <c r="CR128" s="13"/>
      <c r="CS128" s="13"/>
      <c r="CT128" s="13"/>
      <c r="CU128" s="13"/>
      <c r="CV128" s="13"/>
      <c r="CW128" s="13"/>
      <c r="CX128" s="13"/>
      <c r="CY128" s="13"/>
      <c r="CZ128" s="13"/>
      <c r="DA128" s="13"/>
      <c r="DB128" s="13"/>
      <c r="DC128" s="13"/>
      <c r="DD128" s="13"/>
      <c r="DE128" s="13"/>
      <c r="DF128" s="13"/>
      <c r="DG128" s="13"/>
      <c r="DH128" s="14"/>
      <c r="DI128" s="14"/>
      <c r="DJ128" s="14"/>
      <c r="DK128" s="14"/>
      <c r="DL128" s="14"/>
      <c r="DM128" s="14"/>
      <c r="DN128" s="14"/>
      <c r="DO128" s="14"/>
      <c r="DP128" s="14"/>
      <c r="DQ128" s="14"/>
      <c r="DR128" s="14"/>
      <c r="DS128" s="14"/>
      <c r="DT128" s="14"/>
      <c r="DU128" s="14"/>
      <c r="DV128" s="14"/>
      <c r="DW128" s="14"/>
      <c r="DX128" s="14"/>
      <c r="DY128" s="14"/>
      <c r="DZ128" s="14"/>
      <c r="EA128" s="14"/>
      <c r="EB128" s="14"/>
      <c r="EC128" s="14"/>
      <c r="ED128" s="14"/>
      <c r="EE128" s="14"/>
      <c r="EF128" s="14"/>
      <c r="EG128" s="14"/>
      <c r="EH128" s="14"/>
      <c r="EI128" s="14"/>
      <c r="EJ128" s="14"/>
      <c r="EK128" s="14"/>
      <c r="EL128" s="14"/>
      <c r="EM128" s="14"/>
      <c r="EN128" s="14"/>
      <c r="EO128" s="14"/>
      <c r="EP128" s="14"/>
      <c r="EQ128" s="14"/>
      <c r="ER128" s="14"/>
      <c r="ES128" s="14"/>
      <c r="ET128" s="14"/>
      <c r="EU128" s="14"/>
      <c r="EV128" s="14"/>
      <c r="EW128" s="14"/>
      <c r="EX128" s="14"/>
      <c r="EY128" s="14"/>
      <c r="EZ128" s="14"/>
      <c r="FA128" s="14"/>
      <c r="FB128" s="14"/>
      <c r="FC128" s="14"/>
      <c r="FD128" s="14"/>
      <c r="FE128" s="14"/>
      <c r="FF128" s="14"/>
      <c r="FG128" s="14"/>
      <c r="FH128" s="14"/>
      <c r="FI128" s="14"/>
      <c r="FJ128" s="14"/>
      <c r="FK128" s="14"/>
      <c r="FL128" s="14"/>
      <c r="FM128" s="14"/>
      <c r="FN128" s="14"/>
      <c r="FO128" s="14"/>
      <c r="FP128" s="14"/>
      <c r="FQ128" s="14"/>
      <c r="FR128" s="14"/>
      <c r="FS128" s="14"/>
      <c r="FT128" s="14"/>
      <c r="FU128" s="14"/>
      <c r="FV128" s="14"/>
      <c r="FW128" s="14"/>
      <c r="FX128" s="14"/>
      <c r="FY128" s="14"/>
      <c r="FZ128" s="14"/>
      <c r="GA128" s="14"/>
      <c r="GB128" s="14"/>
      <c r="GC128" s="14"/>
      <c r="GD128" s="14"/>
      <c r="GE128" s="14"/>
      <c r="GF128" s="14"/>
      <c r="GG128" s="14"/>
      <c r="GH128" s="14"/>
      <c r="GI128" s="14"/>
      <c r="GJ128" s="14"/>
      <c r="GK128" s="14"/>
      <c r="GL128" s="14"/>
      <c r="GM128" s="14"/>
      <c r="GN128" s="14"/>
      <c r="GO128" s="14"/>
      <c r="GP128" s="14"/>
      <c r="GQ128" s="14"/>
      <c r="GR128" s="14"/>
      <c r="GS128" s="14"/>
      <c r="GT128" s="14"/>
      <c r="GU128" s="14"/>
      <c r="GV128" s="14"/>
      <c r="GW128" s="14"/>
      <c r="GX128" s="14"/>
      <c r="GY128" s="14"/>
      <c r="GZ128" s="14"/>
      <c r="HA128" s="14"/>
      <c r="HB128" s="14"/>
      <c r="HC128" s="14"/>
      <c r="HD128" s="14"/>
      <c r="HE128" s="14"/>
      <c r="HF128" s="14"/>
      <c r="HG128" s="14"/>
      <c r="HH128" s="14"/>
      <c r="HI128" s="14"/>
      <c r="HJ128" s="14"/>
      <c r="HK128" s="14"/>
      <c r="HL128" s="14"/>
      <c r="HM128" s="14"/>
      <c r="HN128" s="14"/>
      <c r="HO128" s="14"/>
      <c r="HP128" s="14"/>
      <c r="HQ128" s="14"/>
      <c r="HR128" s="14"/>
      <c r="HS128" s="14"/>
      <c r="HT128" s="14"/>
      <c r="HU128" s="14"/>
      <c r="HV128" s="14"/>
      <c r="HW128" s="14"/>
      <c r="HX128" s="14"/>
      <c r="HY128" s="14"/>
      <c r="HZ128" s="14"/>
      <c r="IA128" s="14"/>
      <c r="IB128" s="14"/>
      <c r="IC128" s="14"/>
      <c r="ID128" s="14"/>
      <c r="IE128" s="14"/>
      <c r="IF128" s="14"/>
      <c r="IG128" s="14"/>
      <c r="IH128" s="14"/>
      <c r="II128" s="14"/>
      <c r="IJ128" s="14"/>
      <c r="IK128" s="14"/>
      <c r="IL128" s="14"/>
      <c r="IM128" s="14"/>
      <c r="IN128" s="14"/>
      <c r="IO128" s="14"/>
      <c r="IP128" s="14"/>
      <c r="IQ128" s="14"/>
      <c r="IR128" s="14"/>
      <c r="IS128" s="14"/>
      <c r="IT128" s="14"/>
      <c r="IU128" s="14"/>
      <c r="IV128" s="14"/>
    </row>
    <row r="129" spans="1:256" ht="7.5" hidden="1" customHeight="1" x14ac:dyDescent="0.2">
      <c r="A129" s="98"/>
      <c r="B129" s="66"/>
      <c r="C129" s="66"/>
      <c r="D129" s="66"/>
      <c r="E129" s="135"/>
      <c r="F129" s="66"/>
      <c r="G129" s="66"/>
      <c r="H129" s="66"/>
      <c r="I129" s="99"/>
      <c r="J129" s="28"/>
      <c r="K129" s="28"/>
      <c r="L129" s="135"/>
      <c r="M129" s="100"/>
      <c r="N129" s="133"/>
      <c r="O129" s="133"/>
      <c r="P129" s="133"/>
      <c r="Q129" s="42"/>
      <c r="R129" s="12"/>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c r="AV129" s="13"/>
      <c r="AW129" s="13"/>
      <c r="AX129" s="13"/>
      <c r="AY129" s="13"/>
      <c r="AZ129" s="13"/>
      <c r="BA129" s="13"/>
      <c r="BB129" s="13"/>
      <c r="BC129" s="13"/>
      <c r="BD129" s="13"/>
      <c r="BE129" s="13"/>
      <c r="BF129" s="13"/>
      <c r="BG129" s="13"/>
      <c r="BH129" s="13"/>
      <c r="BI129" s="13"/>
      <c r="BJ129" s="13"/>
      <c r="BK129" s="13"/>
      <c r="BL129" s="13"/>
      <c r="BM129" s="13"/>
      <c r="BN129" s="13"/>
      <c r="BO129" s="13"/>
      <c r="BP129" s="13"/>
      <c r="BQ129" s="13"/>
      <c r="BR129" s="13"/>
      <c r="BS129" s="13"/>
      <c r="BT129" s="13"/>
      <c r="BU129" s="13"/>
      <c r="BV129" s="13"/>
      <c r="BW129" s="13"/>
      <c r="BX129" s="13"/>
      <c r="BY129" s="13"/>
      <c r="BZ129" s="13"/>
      <c r="CA129" s="13"/>
      <c r="CB129" s="13"/>
      <c r="CC129" s="13"/>
      <c r="CD129" s="13"/>
      <c r="CE129" s="13"/>
      <c r="CF129" s="13"/>
      <c r="CG129" s="13"/>
      <c r="CH129" s="13"/>
      <c r="CI129" s="13"/>
      <c r="CJ129" s="13"/>
      <c r="CK129" s="13"/>
      <c r="CL129" s="13"/>
      <c r="CM129" s="13"/>
      <c r="CN129" s="13"/>
      <c r="CO129" s="13"/>
      <c r="CP129" s="13"/>
      <c r="CQ129" s="13"/>
      <c r="CR129" s="13"/>
      <c r="CS129" s="13"/>
      <c r="CT129" s="13"/>
      <c r="CU129" s="13"/>
      <c r="CV129" s="13"/>
      <c r="CW129" s="13"/>
      <c r="CX129" s="13"/>
      <c r="CY129" s="13"/>
      <c r="CZ129" s="13"/>
      <c r="DA129" s="13"/>
      <c r="DB129" s="13"/>
      <c r="DC129" s="13"/>
      <c r="DD129" s="13"/>
      <c r="DE129" s="13"/>
      <c r="DF129" s="13"/>
      <c r="DG129" s="13"/>
      <c r="DH129" s="14"/>
      <c r="DI129" s="14"/>
      <c r="DJ129" s="14"/>
      <c r="DK129" s="14"/>
      <c r="DL129" s="14"/>
      <c r="DM129" s="14"/>
      <c r="DN129" s="14"/>
      <c r="DO129" s="14"/>
      <c r="DP129" s="14"/>
      <c r="DQ129" s="14"/>
      <c r="DR129" s="14"/>
      <c r="DS129" s="14"/>
      <c r="DT129" s="14"/>
      <c r="DU129" s="14"/>
      <c r="DV129" s="14"/>
      <c r="DW129" s="14"/>
      <c r="DX129" s="14"/>
      <c r="DY129" s="14"/>
      <c r="DZ129" s="14"/>
      <c r="EA129" s="14"/>
      <c r="EB129" s="14"/>
      <c r="EC129" s="14"/>
      <c r="ED129" s="14"/>
      <c r="EE129" s="14"/>
      <c r="EF129" s="14"/>
      <c r="EG129" s="14"/>
      <c r="EH129" s="14"/>
      <c r="EI129" s="14"/>
      <c r="EJ129" s="14"/>
      <c r="EK129" s="14"/>
      <c r="EL129" s="14"/>
      <c r="EM129" s="14"/>
      <c r="EN129" s="14"/>
      <c r="EO129" s="14"/>
      <c r="EP129" s="14"/>
      <c r="EQ129" s="14"/>
      <c r="ER129" s="14"/>
      <c r="ES129" s="14"/>
      <c r="ET129" s="14"/>
      <c r="EU129" s="14"/>
      <c r="EV129" s="14"/>
      <c r="EW129" s="14"/>
      <c r="EX129" s="14"/>
      <c r="EY129" s="14"/>
      <c r="EZ129" s="14"/>
      <c r="FA129" s="14"/>
      <c r="FB129" s="14"/>
      <c r="FC129" s="14"/>
      <c r="FD129" s="14"/>
      <c r="FE129" s="14"/>
      <c r="FF129" s="14"/>
      <c r="FG129" s="14"/>
      <c r="FH129" s="14"/>
      <c r="FI129" s="14"/>
      <c r="FJ129" s="14"/>
      <c r="FK129" s="14"/>
      <c r="FL129" s="14"/>
      <c r="FM129" s="14"/>
      <c r="FN129" s="14"/>
      <c r="FO129" s="14"/>
      <c r="FP129" s="14"/>
      <c r="FQ129" s="14"/>
      <c r="FR129" s="14"/>
      <c r="FS129" s="14"/>
      <c r="FT129" s="14"/>
      <c r="FU129" s="14"/>
      <c r="FV129" s="14"/>
      <c r="FW129" s="14"/>
      <c r="FX129" s="14"/>
      <c r="FY129" s="14"/>
      <c r="FZ129" s="14"/>
      <c r="GA129" s="14"/>
      <c r="GB129" s="14"/>
      <c r="GC129" s="14"/>
      <c r="GD129" s="14"/>
      <c r="GE129" s="14"/>
      <c r="GF129" s="14"/>
      <c r="GG129" s="14"/>
      <c r="GH129" s="14"/>
      <c r="GI129" s="14"/>
      <c r="GJ129" s="14"/>
      <c r="GK129" s="14"/>
      <c r="GL129" s="14"/>
      <c r="GM129" s="14"/>
      <c r="GN129" s="14"/>
      <c r="GO129" s="14"/>
      <c r="GP129" s="14"/>
      <c r="GQ129" s="14"/>
      <c r="GR129" s="14"/>
      <c r="GS129" s="14"/>
      <c r="GT129" s="14"/>
      <c r="GU129" s="14"/>
      <c r="GV129" s="14"/>
      <c r="GW129" s="14"/>
      <c r="GX129" s="14"/>
      <c r="GY129" s="14"/>
      <c r="GZ129" s="14"/>
      <c r="HA129" s="14"/>
      <c r="HB129" s="14"/>
      <c r="HC129" s="14"/>
      <c r="HD129" s="14"/>
      <c r="HE129" s="14"/>
      <c r="HF129" s="14"/>
      <c r="HG129" s="14"/>
      <c r="HH129" s="14"/>
      <c r="HI129" s="14"/>
      <c r="HJ129" s="14"/>
      <c r="HK129" s="14"/>
      <c r="HL129" s="14"/>
      <c r="HM129" s="14"/>
      <c r="HN129" s="14"/>
      <c r="HO129" s="14"/>
      <c r="HP129" s="14"/>
      <c r="HQ129" s="14"/>
      <c r="HR129" s="14"/>
      <c r="HS129" s="14"/>
      <c r="HT129" s="14"/>
      <c r="HU129" s="14"/>
      <c r="HV129" s="14"/>
      <c r="HW129" s="14"/>
      <c r="HX129" s="14"/>
      <c r="HY129" s="14"/>
      <c r="HZ129" s="14"/>
      <c r="IA129" s="14"/>
      <c r="IB129" s="14"/>
      <c r="IC129" s="14"/>
      <c r="ID129" s="14"/>
      <c r="IE129" s="14"/>
      <c r="IF129" s="14"/>
      <c r="IG129" s="14"/>
      <c r="IH129" s="14"/>
      <c r="II129" s="14"/>
      <c r="IJ129" s="14"/>
      <c r="IK129" s="14"/>
      <c r="IL129" s="14"/>
      <c r="IM129" s="14"/>
      <c r="IN129" s="14"/>
      <c r="IO129" s="14"/>
      <c r="IP129" s="14"/>
      <c r="IQ129" s="14"/>
      <c r="IR129" s="14"/>
      <c r="IS129" s="14"/>
      <c r="IT129" s="14"/>
      <c r="IU129" s="14"/>
      <c r="IV129" s="14"/>
    </row>
    <row r="130" spans="1:256" ht="9.6" customHeight="1" x14ac:dyDescent="0.2">
      <c r="A130" s="14"/>
      <c r="B130" s="14"/>
      <c r="C130" s="14"/>
      <c r="D130" s="14"/>
      <c r="E130" s="14"/>
      <c r="F130" s="14"/>
      <c r="G130" s="14"/>
      <c r="H130" s="14"/>
      <c r="I130" s="14"/>
      <c r="J130" s="14"/>
      <c r="K130" s="14"/>
      <c r="L130" s="14"/>
      <c r="M130" s="14"/>
      <c r="N130" s="14"/>
      <c r="O130" s="14"/>
      <c r="P130" s="14"/>
      <c r="Q130" s="19"/>
      <c r="R130" s="12"/>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c r="AV130" s="13"/>
      <c r="AW130" s="13"/>
      <c r="AX130" s="13"/>
      <c r="AY130" s="13"/>
      <c r="AZ130" s="13"/>
      <c r="BA130" s="13"/>
      <c r="BB130" s="13"/>
      <c r="BC130" s="13"/>
      <c r="BD130" s="13"/>
      <c r="BE130" s="13"/>
      <c r="BF130" s="13"/>
      <c r="BG130" s="13"/>
      <c r="BH130" s="13"/>
      <c r="BI130" s="13"/>
      <c r="BJ130" s="13"/>
      <c r="BK130" s="13"/>
      <c r="BL130" s="13"/>
      <c r="BM130" s="13"/>
      <c r="BN130" s="13"/>
      <c r="BO130" s="13"/>
      <c r="BP130" s="13"/>
      <c r="BQ130" s="13"/>
      <c r="BR130" s="13"/>
      <c r="BS130" s="13"/>
      <c r="BT130" s="13"/>
      <c r="BU130" s="13"/>
      <c r="BV130" s="13"/>
      <c r="BW130" s="13"/>
      <c r="BX130" s="13"/>
      <c r="BY130" s="13"/>
      <c r="BZ130" s="13"/>
      <c r="CA130" s="13"/>
      <c r="CB130" s="13"/>
      <c r="CC130" s="13"/>
      <c r="CD130" s="13"/>
      <c r="CE130" s="13"/>
      <c r="CF130" s="13"/>
      <c r="CG130" s="13"/>
      <c r="CH130" s="13"/>
      <c r="CI130" s="13"/>
      <c r="CJ130" s="13"/>
      <c r="CK130" s="13"/>
      <c r="CL130" s="13"/>
      <c r="CM130" s="13"/>
      <c r="CN130" s="13"/>
      <c r="CO130" s="13"/>
      <c r="CP130" s="13"/>
      <c r="CQ130" s="13"/>
      <c r="CR130" s="13"/>
      <c r="CS130" s="13"/>
      <c r="CT130" s="13"/>
      <c r="CU130" s="13"/>
      <c r="CV130" s="13"/>
      <c r="CW130" s="13"/>
      <c r="CX130" s="13"/>
      <c r="CY130" s="13"/>
      <c r="CZ130" s="13"/>
      <c r="DA130" s="13"/>
      <c r="DB130" s="13"/>
      <c r="DC130" s="13"/>
      <c r="DD130" s="13"/>
      <c r="DE130" s="13"/>
      <c r="DF130" s="13"/>
      <c r="DG130" s="13"/>
      <c r="DH130" s="14"/>
      <c r="DI130" s="14"/>
      <c r="DJ130" s="14"/>
      <c r="DK130" s="14"/>
      <c r="DL130" s="14"/>
      <c r="DM130" s="14"/>
      <c r="DN130" s="14"/>
      <c r="DO130" s="14"/>
      <c r="DP130" s="14"/>
      <c r="DQ130" s="14"/>
      <c r="DR130" s="14"/>
      <c r="DS130" s="14"/>
      <c r="DT130" s="14"/>
      <c r="DU130" s="14"/>
      <c r="DV130" s="14"/>
      <c r="DW130" s="14"/>
      <c r="DX130" s="14"/>
      <c r="DY130" s="14"/>
      <c r="DZ130" s="14"/>
      <c r="EA130" s="14"/>
      <c r="EB130" s="14"/>
      <c r="EC130" s="14"/>
      <c r="ED130" s="14"/>
      <c r="EE130" s="14"/>
      <c r="EF130" s="14"/>
      <c r="EG130" s="14"/>
      <c r="EH130" s="14"/>
      <c r="EI130" s="14"/>
      <c r="EJ130" s="14"/>
      <c r="EK130" s="14"/>
      <c r="EL130" s="14"/>
      <c r="EM130" s="14"/>
      <c r="EN130" s="14"/>
      <c r="EO130" s="14"/>
      <c r="EP130" s="14"/>
      <c r="EQ130" s="14"/>
      <c r="ER130" s="14"/>
      <c r="ES130" s="14"/>
      <c r="ET130" s="14"/>
      <c r="EU130" s="14"/>
      <c r="EV130" s="14"/>
      <c r="EW130" s="14"/>
      <c r="EX130" s="14"/>
      <c r="EY130" s="14"/>
      <c r="EZ130" s="14"/>
      <c r="FA130" s="14"/>
      <c r="FB130" s="14"/>
      <c r="FC130" s="14"/>
      <c r="FD130" s="14"/>
      <c r="FE130" s="14"/>
      <c r="FF130" s="14"/>
      <c r="FG130" s="14"/>
      <c r="FH130" s="14"/>
      <c r="FI130" s="14"/>
      <c r="FJ130" s="14"/>
      <c r="FK130" s="14"/>
      <c r="FL130" s="14"/>
      <c r="FM130" s="14"/>
      <c r="FN130" s="14"/>
      <c r="FO130" s="14"/>
      <c r="FP130" s="14"/>
      <c r="FQ130" s="14"/>
      <c r="FR130" s="14"/>
      <c r="FS130" s="14"/>
      <c r="FT130" s="14"/>
      <c r="FU130" s="14"/>
      <c r="FV130" s="14"/>
      <c r="FW130" s="14"/>
      <c r="FX130" s="14"/>
      <c r="FY130" s="14"/>
      <c r="FZ130" s="14"/>
      <c r="GA130" s="14"/>
      <c r="GB130" s="14"/>
      <c r="GC130" s="14"/>
      <c r="GD130" s="14"/>
      <c r="GE130" s="14"/>
      <c r="GF130" s="14"/>
      <c r="GG130" s="14"/>
      <c r="GH130" s="14"/>
      <c r="GI130" s="14"/>
      <c r="GJ130" s="14"/>
      <c r="GK130" s="14"/>
      <c r="GL130" s="14"/>
      <c r="GM130" s="14"/>
      <c r="GN130" s="14"/>
      <c r="GO130" s="14"/>
      <c r="GP130" s="14"/>
      <c r="GQ130" s="14"/>
      <c r="GR130" s="14"/>
      <c r="GS130" s="14"/>
      <c r="GT130" s="14"/>
      <c r="GU130" s="14"/>
      <c r="GV130" s="14"/>
      <c r="GW130" s="14"/>
      <c r="GX130" s="14"/>
      <c r="GY130" s="14"/>
      <c r="GZ130" s="14"/>
      <c r="HA130" s="14"/>
      <c r="HB130" s="14"/>
      <c r="HC130" s="14"/>
      <c r="HD130" s="14"/>
      <c r="HE130" s="14"/>
      <c r="HF130" s="14"/>
      <c r="HG130" s="14"/>
      <c r="HH130" s="14"/>
      <c r="HI130" s="14"/>
      <c r="HJ130" s="14"/>
      <c r="HK130" s="14"/>
      <c r="HL130" s="14"/>
      <c r="HM130" s="14"/>
      <c r="HN130" s="14"/>
      <c r="HO130" s="14"/>
      <c r="HP130" s="14"/>
      <c r="HQ130" s="14"/>
      <c r="HR130" s="14"/>
      <c r="HS130" s="14"/>
      <c r="HT130" s="14"/>
      <c r="HU130" s="14"/>
      <c r="HV130" s="14"/>
      <c r="HW130" s="14"/>
      <c r="HX130" s="14"/>
      <c r="HY130" s="14"/>
      <c r="HZ130" s="14"/>
      <c r="IA130" s="14"/>
      <c r="IB130" s="14"/>
      <c r="IC130" s="14"/>
      <c r="ID130" s="14"/>
      <c r="IE130" s="14"/>
      <c r="IF130" s="14"/>
      <c r="IG130" s="14"/>
      <c r="IH130" s="14"/>
      <c r="II130" s="14"/>
      <c r="IJ130" s="14"/>
      <c r="IK130" s="14"/>
      <c r="IL130" s="14"/>
      <c r="IM130" s="14"/>
      <c r="IN130" s="14"/>
      <c r="IO130" s="14"/>
      <c r="IP130" s="14"/>
      <c r="IQ130" s="14"/>
      <c r="IR130" s="14"/>
      <c r="IS130" s="14"/>
      <c r="IT130" s="14"/>
      <c r="IU130" s="14"/>
      <c r="IV130" s="14"/>
    </row>
    <row r="131" spans="1:256" ht="15" x14ac:dyDescent="0.2">
      <c r="A131" s="141" t="s">
        <v>86</v>
      </c>
      <c r="B131" s="268" t="s">
        <v>125</v>
      </c>
      <c r="C131" s="269"/>
      <c r="D131" s="269"/>
      <c r="E131" s="269"/>
      <c r="F131" s="269"/>
      <c r="G131" s="269"/>
      <c r="H131" s="269"/>
      <c r="I131" s="269"/>
      <c r="J131" s="269"/>
      <c r="K131" s="269"/>
      <c r="L131" s="269"/>
      <c r="M131" s="269"/>
      <c r="N131" s="269"/>
      <c r="O131" s="269"/>
      <c r="P131" s="269"/>
      <c r="Q131" s="270"/>
      <c r="R131" s="12"/>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c r="AV131" s="13"/>
      <c r="AW131" s="13"/>
      <c r="AX131" s="13"/>
      <c r="AY131" s="13"/>
      <c r="AZ131" s="13"/>
      <c r="BA131" s="13"/>
      <c r="BB131" s="13"/>
      <c r="BC131" s="13"/>
      <c r="BD131" s="13"/>
      <c r="BE131" s="13"/>
      <c r="BF131" s="13"/>
      <c r="BG131" s="13"/>
      <c r="BH131" s="13"/>
      <c r="BI131" s="13"/>
      <c r="BJ131" s="13"/>
      <c r="BK131" s="13"/>
      <c r="BL131" s="13"/>
      <c r="BM131" s="13"/>
      <c r="BN131" s="13"/>
      <c r="BO131" s="13"/>
      <c r="BP131" s="13"/>
      <c r="BQ131" s="13"/>
      <c r="BR131" s="13"/>
      <c r="BS131" s="13"/>
      <c r="BT131" s="13"/>
      <c r="BU131" s="13"/>
      <c r="BV131" s="13"/>
      <c r="BW131" s="13"/>
      <c r="BX131" s="13"/>
      <c r="BY131" s="13"/>
      <c r="BZ131" s="13"/>
      <c r="CA131" s="13"/>
      <c r="CB131" s="13"/>
      <c r="CC131" s="13"/>
      <c r="CD131" s="13"/>
      <c r="CE131" s="13"/>
      <c r="CF131" s="13"/>
      <c r="CG131" s="13"/>
      <c r="CH131" s="13"/>
      <c r="CI131" s="13"/>
      <c r="CJ131" s="13"/>
      <c r="CK131" s="13"/>
      <c r="CL131" s="13"/>
      <c r="CM131" s="13"/>
      <c r="CN131" s="13"/>
      <c r="CO131" s="13"/>
      <c r="CP131" s="13"/>
      <c r="CQ131" s="13"/>
      <c r="CR131" s="13"/>
      <c r="CS131" s="13"/>
      <c r="CT131" s="13"/>
      <c r="CU131" s="13"/>
      <c r="CV131" s="13"/>
      <c r="CW131" s="13"/>
      <c r="CX131" s="13"/>
      <c r="CY131" s="13"/>
      <c r="CZ131" s="13"/>
      <c r="DA131" s="13"/>
      <c r="DB131" s="13"/>
      <c r="DC131" s="13"/>
      <c r="DD131" s="13"/>
      <c r="DE131" s="13"/>
      <c r="DF131" s="13"/>
      <c r="DG131" s="13"/>
      <c r="DH131" s="14"/>
      <c r="DI131" s="14"/>
      <c r="DJ131" s="14"/>
      <c r="DK131" s="14"/>
      <c r="DL131" s="14"/>
      <c r="DM131" s="14"/>
      <c r="DN131" s="14"/>
      <c r="DO131" s="14"/>
      <c r="DP131" s="14"/>
      <c r="DQ131" s="14"/>
      <c r="DR131" s="14"/>
      <c r="DS131" s="14"/>
      <c r="DT131" s="14"/>
      <c r="DU131" s="14"/>
      <c r="DV131" s="14"/>
      <c r="DW131" s="14"/>
      <c r="DX131" s="14"/>
      <c r="DY131" s="14"/>
      <c r="DZ131" s="14"/>
      <c r="EA131" s="14"/>
      <c r="EB131" s="14"/>
      <c r="EC131" s="14"/>
      <c r="ED131" s="14"/>
      <c r="EE131" s="14"/>
      <c r="EF131" s="14"/>
      <c r="EG131" s="14"/>
      <c r="EH131" s="14"/>
      <c r="EI131" s="14"/>
      <c r="EJ131" s="14"/>
      <c r="EK131" s="14"/>
      <c r="EL131" s="14"/>
      <c r="EM131" s="14"/>
      <c r="EN131" s="14"/>
      <c r="EO131" s="14"/>
      <c r="EP131" s="14"/>
      <c r="EQ131" s="14"/>
      <c r="ER131" s="14"/>
      <c r="ES131" s="14"/>
      <c r="ET131" s="14"/>
      <c r="EU131" s="14"/>
      <c r="EV131" s="14"/>
      <c r="EW131" s="14"/>
      <c r="EX131" s="14"/>
      <c r="EY131" s="14"/>
      <c r="EZ131" s="14"/>
      <c r="FA131" s="14"/>
      <c r="FB131" s="14"/>
      <c r="FC131" s="14"/>
      <c r="FD131" s="14"/>
      <c r="FE131" s="14"/>
      <c r="FF131" s="14"/>
      <c r="FG131" s="14"/>
      <c r="FH131" s="14"/>
      <c r="FI131" s="14"/>
      <c r="FJ131" s="14"/>
      <c r="FK131" s="14"/>
      <c r="FL131" s="14"/>
      <c r="FM131" s="14"/>
      <c r="FN131" s="14"/>
      <c r="FO131" s="14"/>
      <c r="FP131" s="14"/>
      <c r="FQ131" s="14"/>
      <c r="FR131" s="14"/>
      <c r="FS131" s="14"/>
      <c r="FT131" s="14"/>
      <c r="FU131" s="14"/>
      <c r="FV131" s="14"/>
      <c r="FW131" s="14"/>
      <c r="FX131" s="14"/>
      <c r="FY131" s="14"/>
      <c r="FZ131" s="14"/>
      <c r="GA131" s="14"/>
      <c r="GB131" s="14"/>
      <c r="GC131" s="14"/>
      <c r="GD131" s="14"/>
      <c r="GE131" s="14"/>
      <c r="GF131" s="14"/>
      <c r="GG131" s="14"/>
      <c r="GH131" s="14"/>
      <c r="GI131" s="14"/>
      <c r="GJ131" s="14"/>
      <c r="GK131" s="14"/>
      <c r="GL131" s="14"/>
      <c r="GM131" s="14"/>
      <c r="GN131" s="14"/>
      <c r="GO131" s="14"/>
      <c r="GP131" s="14"/>
      <c r="GQ131" s="14"/>
      <c r="GR131" s="14"/>
      <c r="GS131" s="14"/>
      <c r="GT131" s="14"/>
      <c r="GU131" s="14"/>
      <c r="GV131" s="14"/>
      <c r="GW131" s="14"/>
      <c r="GX131" s="14"/>
      <c r="GY131" s="14"/>
      <c r="GZ131" s="14"/>
      <c r="HA131" s="14"/>
      <c r="HB131" s="14"/>
      <c r="HC131" s="14"/>
      <c r="HD131" s="14"/>
      <c r="HE131" s="14"/>
      <c r="HF131" s="14"/>
      <c r="HG131" s="14"/>
      <c r="HH131" s="14"/>
      <c r="HI131" s="14"/>
      <c r="HJ131" s="14"/>
      <c r="HK131" s="14"/>
      <c r="HL131" s="14"/>
      <c r="HM131" s="14"/>
      <c r="HN131" s="14"/>
      <c r="HO131" s="14"/>
      <c r="HP131" s="14"/>
      <c r="HQ131" s="14"/>
      <c r="HR131" s="14"/>
      <c r="HS131" s="14"/>
      <c r="HT131" s="14"/>
      <c r="HU131" s="14"/>
      <c r="HV131" s="14"/>
      <c r="HW131" s="14"/>
      <c r="HX131" s="14"/>
      <c r="HY131" s="14"/>
      <c r="HZ131" s="14"/>
      <c r="IA131" s="14"/>
      <c r="IB131" s="14"/>
      <c r="IC131" s="14"/>
      <c r="ID131" s="14"/>
      <c r="IE131" s="14"/>
      <c r="IF131" s="14"/>
      <c r="IG131" s="14"/>
      <c r="IH131" s="14"/>
      <c r="II131" s="14"/>
      <c r="IJ131" s="14"/>
      <c r="IK131" s="14"/>
      <c r="IL131" s="14"/>
      <c r="IM131" s="14"/>
      <c r="IN131" s="14"/>
      <c r="IO131" s="14"/>
      <c r="IP131" s="14"/>
      <c r="IQ131" s="14"/>
      <c r="IR131" s="14"/>
      <c r="IS131" s="14"/>
      <c r="IT131" s="14"/>
      <c r="IU131" s="14"/>
      <c r="IV131" s="14"/>
    </row>
    <row r="132" spans="1:256" ht="15" x14ac:dyDescent="0.2">
      <c r="A132" s="101"/>
      <c r="B132" s="19" t="s">
        <v>127</v>
      </c>
      <c r="C132" s="36"/>
      <c r="D132" s="36"/>
      <c r="E132" s="36"/>
      <c r="F132" s="36"/>
      <c r="G132" s="36"/>
      <c r="H132" s="36"/>
      <c r="I132" s="36"/>
      <c r="J132" s="36"/>
      <c r="K132" s="36"/>
      <c r="L132" s="36"/>
      <c r="M132" s="36"/>
      <c r="N132" s="36"/>
      <c r="O132" s="19"/>
      <c r="P132" s="19"/>
      <c r="Q132" s="23"/>
      <c r="R132" s="12"/>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c r="AW132" s="13"/>
      <c r="AX132" s="13"/>
      <c r="AY132" s="13"/>
      <c r="AZ132" s="13"/>
      <c r="BA132" s="13"/>
      <c r="BB132" s="13"/>
      <c r="BC132" s="13"/>
      <c r="BD132" s="13"/>
      <c r="BE132" s="13"/>
      <c r="BF132" s="13"/>
      <c r="BG132" s="13"/>
      <c r="BH132" s="13"/>
      <c r="BI132" s="13"/>
      <c r="BJ132" s="13"/>
      <c r="BK132" s="13"/>
      <c r="BL132" s="13"/>
      <c r="BM132" s="13"/>
      <c r="BN132" s="13"/>
      <c r="BO132" s="13"/>
      <c r="BP132" s="13"/>
      <c r="BQ132" s="13"/>
      <c r="BR132" s="13"/>
      <c r="BS132" s="13"/>
      <c r="BT132" s="13"/>
      <c r="BU132" s="13"/>
      <c r="BV132" s="13"/>
      <c r="BW132" s="13"/>
      <c r="BX132" s="13"/>
      <c r="BY132" s="13"/>
      <c r="BZ132" s="13"/>
      <c r="CA132" s="13"/>
      <c r="CB132" s="13"/>
      <c r="CC132" s="13"/>
      <c r="CD132" s="13"/>
      <c r="CE132" s="13"/>
      <c r="CF132" s="13"/>
      <c r="CG132" s="13"/>
      <c r="CH132" s="13"/>
      <c r="CI132" s="13"/>
      <c r="CJ132" s="13"/>
      <c r="CK132" s="13"/>
      <c r="CL132" s="13"/>
      <c r="CM132" s="13"/>
      <c r="CN132" s="13"/>
      <c r="CO132" s="13"/>
      <c r="CP132" s="13"/>
      <c r="CQ132" s="13"/>
      <c r="CR132" s="13"/>
      <c r="CS132" s="13"/>
      <c r="CT132" s="13"/>
      <c r="CU132" s="13"/>
      <c r="CV132" s="13"/>
      <c r="CW132" s="13"/>
      <c r="CX132" s="13"/>
      <c r="CY132" s="13"/>
      <c r="CZ132" s="13"/>
      <c r="DA132" s="13"/>
      <c r="DB132" s="13"/>
      <c r="DC132" s="13"/>
      <c r="DD132" s="13"/>
      <c r="DE132" s="13"/>
      <c r="DF132" s="13"/>
      <c r="DG132" s="13"/>
      <c r="DH132" s="14"/>
      <c r="DI132" s="14"/>
      <c r="DJ132" s="14"/>
      <c r="DK132" s="14"/>
      <c r="DL132" s="14"/>
      <c r="DM132" s="14"/>
      <c r="DN132" s="14"/>
      <c r="DO132" s="14"/>
      <c r="DP132" s="14"/>
      <c r="DQ132" s="14"/>
      <c r="DR132" s="14"/>
      <c r="DS132" s="14"/>
      <c r="DT132" s="14"/>
      <c r="DU132" s="14"/>
      <c r="DV132" s="14"/>
      <c r="DW132" s="14"/>
      <c r="DX132" s="14"/>
      <c r="DY132" s="14"/>
      <c r="DZ132" s="14"/>
      <c r="EA132" s="14"/>
      <c r="EB132" s="14"/>
      <c r="EC132" s="14"/>
      <c r="ED132" s="14"/>
      <c r="EE132" s="14"/>
      <c r="EF132" s="14"/>
      <c r="EG132" s="14"/>
      <c r="EH132" s="14"/>
      <c r="EI132" s="14"/>
      <c r="EJ132" s="14"/>
      <c r="EK132" s="14"/>
      <c r="EL132" s="14"/>
      <c r="EM132" s="14"/>
      <c r="EN132" s="14"/>
      <c r="EO132" s="14"/>
      <c r="EP132" s="14"/>
      <c r="EQ132" s="14"/>
      <c r="ER132" s="14"/>
      <c r="ES132" s="14"/>
      <c r="ET132" s="14"/>
      <c r="EU132" s="14"/>
      <c r="EV132" s="14"/>
      <c r="EW132" s="14"/>
      <c r="EX132" s="14"/>
      <c r="EY132" s="14"/>
      <c r="EZ132" s="14"/>
      <c r="FA132" s="14"/>
      <c r="FB132" s="14"/>
      <c r="FC132" s="14"/>
      <c r="FD132" s="14"/>
      <c r="FE132" s="14"/>
      <c r="FF132" s="14"/>
      <c r="FG132" s="14"/>
      <c r="FH132" s="14"/>
      <c r="FI132" s="14"/>
      <c r="FJ132" s="14"/>
      <c r="FK132" s="14"/>
      <c r="FL132" s="14"/>
      <c r="FM132" s="14"/>
      <c r="FN132" s="14"/>
      <c r="FO132" s="14"/>
      <c r="FP132" s="14"/>
      <c r="FQ132" s="14"/>
      <c r="FR132" s="14"/>
      <c r="FS132" s="14"/>
      <c r="FT132" s="14"/>
      <c r="FU132" s="14"/>
      <c r="FV132" s="14"/>
      <c r="FW132" s="14"/>
      <c r="FX132" s="14"/>
      <c r="FY132" s="14"/>
      <c r="FZ132" s="14"/>
      <c r="GA132" s="14"/>
      <c r="GB132" s="14"/>
      <c r="GC132" s="14"/>
      <c r="GD132" s="14"/>
      <c r="GE132" s="14"/>
      <c r="GF132" s="14"/>
      <c r="GG132" s="14"/>
      <c r="GH132" s="14"/>
      <c r="GI132" s="14"/>
      <c r="GJ132" s="14"/>
      <c r="GK132" s="14"/>
      <c r="GL132" s="14"/>
      <c r="GM132" s="14"/>
      <c r="GN132" s="14"/>
      <c r="GO132" s="14"/>
      <c r="GP132" s="14"/>
      <c r="GQ132" s="14"/>
      <c r="GR132" s="14"/>
      <c r="GS132" s="14"/>
      <c r="GT132" s="14"/>
      <c r="GU132" s="14"/>
      <c r="GV132" s="14"/>
      <c r="GW132" s="14"/>
      <c r="GX132" s="14"/>
      <c r="GY132" s="14"/>
      <c r="GZ132" s="14"/>
      <c r="HA132" s="14"/>
      <c r="HB132" s="14"/>
      <c r="HC132" s="14"/>
      <c r="HD132" s="14"/>
      <c r="HE132" s="14"/>
      <c r="HF132" s="14"/>
      <c r="HG132" s="14"/>
      <c r="HH132" s="14"/>
      <c r="HI132" s="14"/>
      <c r="HJ132" s="14"/>
      <c r="HK132" s="14"/>
      <c r="HL132" s="14"/>
      <c r="HM132" s="14"/>
      <c r="HN132" s="14"/>
      <c r="HO132" s="14"/>
      <c r="HP132" s="14"/>
      <c r="HQ132" s="14"/>
      <c r="HR132" s="14"/>
      <c r="HS132" s="14"/>
      <c r="HT132" s="14"/>
      <c r="HU132" s="14"/>
      <c r="HV132" s="14"/>
      <c r="HW132" s="14"/>
      <c r="HX132" s="14"/>
      <c r="HY132" s="14"/>
      <c r="HZ132" s="14"/>
      <c r="IA132" s="14"/>
      <c r="IB132" s="14"/>
      <c r="IC132" s="14"/>
      <c r="ID132" s="14"/>
      <c r="IE132" s="14"/>
      <c r="IF132" s="14"/>
      <c r="IG132" s="14"/>
      <c r="IH132" s="14"/>
      <c r="II132" s="14"/>
      <c r="IJ132" s="14"/>
      <c r="IK132" s="14"/>
      <c r="IL132" s="14"/>
      <c r="IM132" s="14"/>
      <c r="IN132" s="14"/>
      <c r="IO132" s="14"/>
      <c r="IP132" s="14"/>
      <c r="IQ132" s="14"/>
      <c r="IR132" s="14"/>
      <c r="IS132" s="14"/>
      <c r="IT132" s="14"/>
      <c r="IU132" s="14"/>
      <c r="IV132" s="14"/>
    </row>
    <row r="133" spans="1:256" ht="15" x14ac:dyDescent="0.2">
      <c r="A133" s="101"/>
      <c r="B133" s="176">
        <f>MIN(N115,N122)</f>
        <v>4985755.42</v>
      </c>
      <c r="C133" s="176"/>
      <c r="D133" s="176"/>
      <c r="E133" s="20" t="s">
        <v>19</v>
      </c>
      <c r="F133" s="225">
        <v>3901050054</v>
      </c>
      <c r="G133" s="225"/>
      <c r="H133" s="225"/>
      <c r="I133" s="38" t="s">
        <v>20</v>
      </c>
      <c r="J133" s="28">
        <v>1000</v>
      </c>
      <c r="K133" s="29"/>
      <c r="L133" s="20" t="s">
        <v>3</v>
      </c>
      <c r="M133" s="134"/>
      <c r="N133" s="209">
        <f>SUM(B133/F133*J133)</f>
        <v>1.2780547162910001</v>
      </c>
      <c r="O133" s="209"/>
      <c r="P133" s="209"/>
      <c r="Q133" s="102"/>
      <c r="R133" s="12"/>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c r="AV133" s="13"/>
      <c r="AW133" s="13"/>
      <c r="AX133" s="13"/>
      <c r="AY133" s="13"/>
      <c r="AZ133" s="13"/>
      <c r="BA133" s="13"/>
      <c r="BB133" s="13"/>
      <c r="BC133" s="13"/>
      <c r="BD133" s="13"/>
      <c r="BE133" s="13"/>
      <c r="BF133" s="13"/>
      <c r="BG133" s="13"/>
      <c r="BH133" s="13"/>
      <c r="BI133" s="13"/>
      <c r="BJ133" s="13"/>
      <c r="BK133" s="13"/>
      <c r="BL133" s="13"/>
      <c r="BM133" s="13"/>
      <c r="BN133" s="13"/>
      <c r="BO133" s="13"/>
      <c r="BP133" s="13"/>
      <c r="BQ133" s="13"/>
      <c r="BR133" s="13"/>
      <c r="BS133" s="13"/>
      <c r="BT133" s="13"/>
      <c r="BU133" s="13"/>
      <c r="BV133" s="13"/>
      <c r="BW133" s="13"/>
      <c r="BX133" s="13"/>
      <c r="BY133" s="13"/>
      <c r="BZ133" s="13"/>
      <c r="CA133" s="13"/>
      <c r="CB133" s="13"/>
      <c r="CC133" s="13"/>
      <c r="CD133" s="13"/>
      <c r="CE133" s="13"/>
      <c r="CF133" s="13"/>
      <c r="CG133" s="13"/>
      <c r="CH133" s="13"/>
      <c r="CI133" s="13"/>
      <c r="CJ133" s="13"/>
      <c r="CK133" s="13"/>
      <c r="CL133" s="13"/>
      <c r="CM133" s="13"/>
      <c r="CN133" s="13"/>
      <c r="CO133" s="13"/>
      <c r="CP133" s="13"/>
      <c r="CQ133" s="13"/>
      <c r="CR133" s="13"/>
      <c r="CS133" s="13"/>
      <c r="CT133" s="13"/>
      <c r="CU133" s="13"/>
      <c r="CV133" s="13"/>
      <c r="CW133" s="13"/>
      <c r="CX133" s="13"/>
      <c r="CY133" s="13"/>
      <c r="CZ133" s="13"/>
      <c r="DA133" s="13"/>
      <c r="DB133" s="13"/>
      <c r="DC133" s="13"/>
      <c r="DD133" s="13"/>
      <c r="DE133" s="13"/>
      <c r="DF133" s="13"/>
      <c r="DG133" s="13"/>
      <c r="DH133" s="14"/>
      <c r="DI133" s="14"/>
      <c r="DJ133" s="14"/>
      <c r="DK133" s="14"/>
      <c r="DL133" s="14"/>
      <c r="DM133" s="14"/>
      <c r="DN133" s="14"/>
      <c r="DO133" s="14"/>
      <c r="DP133" s="14"/>
      <c r="DQ133" s="14"/>
      <c r="DR133" s="14"/>
      <c r="DS133" s="14"/>
      <c r="DT133" s="14"/>
      <c r="DU133" s="14"/>
      <c r="DV133" s="14"/>
      <c r="DW133" s="14"/>
      <c r="DX133" s="14"/>
      <c r="DY133" s="14"/>
      <c r="DZ133" s="14"/>
      <c r="EA133" s="14"/>
      <c r="EB133" s="14"/>
      <c r="EC133" s="14"/>
      <c r="ED133" s="14"/>
      <c r="EE133" s="14"/>
      <c r="EF133" s="14"/>
      <c r="EG133" s="14"/>
      <c r="EH133" s="14"/>
      <c r="EI133" s="14"/>
      <c r="EJ133" s="14"/>
      <c r="EK133" s="14"/>
      <c r="EL133" s="14"/>
      <c r="EM133" s="14"/>
      <c r="EN133" s="14"/>
      <c r="EO133" s="14"/>
      <c r="EP133" s="14"/>
      <c r="EQ133" s="14"/>
      <c r="ER133" s="14"/>
      <c r="ES133" s="14"/>
      <c r="ET133" s="14"/>
      <c r="EU133" s="14"/>
      <c r="EV133" s="14"/>
      <c r="EW133" s="14"/>
      <c r="EX133" s="14"/>
      <c r="EY133" s="14"/>
      <c r="EZ133" s="14"/>
      <c r="FA133" s="14"/>
      <c r="FB133" s="14"/>
      <c r="FC133" s="14"/>
      <c r="FD133" s="14"/>
      <c r="FE133" s="14"/>
      <c r="FF133" s="14"/>
      <c r="FG133" s="14"/>
      <c r="FH133" s="14"/>
      <c r="FI133" s="14"/>
      <c r="FJ133" s="14"/>
      <c r="FK133" s="14"/>
      <c r="FL133" s="14"/>
      <c r="FM133" s="14"/>
      <c r="FN133" s="14"/>
      <c r="FO133" s="14"/>
      <c r="FP133" s="14"/>
      <c r="FQ133" s="14"/>
      <c r="FR133" s="14"/>
      <c r="FS133" s="14"/>
      <c r="FT133" s="14"/>
      <c r="FU133" s="14"/>
      <c r="FV133" s="14"/>
      <c r="FW133" s="14"/>
      <c r="FX133" s="14"/>
      <c r="FY133" s="14"/>
      <c r="FZ133" s="14"/>
      <c r="GA133" s="14"/>
      <c r="GB133" s="14"/>
      <c r="GC133" s="14"/>
      <c r="GD133" s="14"/>
      <c r="GE133" s="14"/>
      <c r="GF133" s="14"/>
      <c r="GG133" s="14"/>
      <c r="GH133" s="14"/>
      <c r="GI133" s="14"/>
      <c r="GJ133" s="14"/>
      <c r="GK133" s="14"/>
      <c r="GL133" s="14"/>
      <c r="GM133" s="14"/>
      <c r="GN133" s="14"/>
      <c r="GO133" s="14"/>
      <c r="GP133" s="14"/>
      <c r="GQ133" s="14"/>
      <c r="GR133" s="14"/>
      <c r="GS133" s="14"/>
      <c r="GT133" s="14"/>
      <c r="GU133" s="14"/>
      <c r="GV133" s="14"/>
      <c r="GW133" s="14"/>
      <c r="GX133" s="14"/>
      <c r="GY133" s="14"/>
      <c r="GZ133" s="14"/>
      <c r="HA133" s="14"/>
      <c r="HB133" s="14"/>
      <c r="HC133" s="14"/>
      <c r="HD133" s="14"/>
      <c r="HE133" s="14"/>
      <c r="HF133" s="14"/>
      <c r="HG133" s="14"/>
      <c r="HH133" s="14"/>
      <c r="HI133" s="14"/>
      <c r="HJ133" s="14"/>
      <c r="HK133" s="14"/>
      <c r="HL133" s="14"/>
      <c r="HM133" s="14"/>
      <c r="HN133" s="14"/>
      <c r="HO133" s="14"/>
      <c r="HP133" s="14"/>
      <c r="HQ133" s="14"/>
      <c r="HR133" s="14"/>
      <c r="HS133" s="14"/>
      <c r="HT133" s="14"/>
      <c r="HU133" s="14"/>
      <c r="HV133" s="14"/>
      <c r="HW133" s="14"/>
      <c r="HX133" s="14"/>
      <c r="HY133" s="14"/>
      <c r="HZ133" s="14"/>
      <c r="IA133" s="14"/>
      <c r="IB133" s="14"/>
      <c r="IC133" s="14"/>
      <c r="ID133" s="14"/>
      <c r="IE133" s="14"/>
      <c r="IF133" s="14"/>
      <c r="IG133" s="14"/>
      <c r="IH133" s="14"/>
      <c r="II133" s="14"/>
      <c r="IJ133" s="14"/>
      <c r="IK133" s="14"/>
      <c r="IL133" s="14"/>
      <c r="IM133" s="14"/>
      <c r="IN133" s="14"/>
      <c r="IO133" s="14"/>
      <c r="IP133" s="14"/>
      <c r="IQ133" s="14"/>
      <c r="IR133" s="14"/>
      <c r="IS133" s="14"/>
      <c r="IT133" s="14"/>
      <c r="IU133" s="14"/>
      <c r="IV133" s="14"/>
    </row>
    <row r="134" spans="1:256" ht="14.85" customHeight="1" x14ac:dyDescent="0.2">
      <c r="A134" s="103"/>
      <c r="B134" s="144" t="s">
        <v>118</v>
      </c>
      <c r="C134" s="144"/>
      <c r="D134" s="144"/>
      <c r="E134" s="135"/>
      <c r="F134" s="144" t="s">
        <v>126</v>
      </c>
      <c r="G134" s="144"/>
      <c r="H134" s="144"/>
      <c r="I134" s="99"/>
      <c r="J134" s="28"/>
      <c r="K134" s="28"/>
      <c r="L134" s="135"/>
      <c r="M134" s="100"/>
      <c r="N134" s="271" t="s">
        <v>73</v>
      </c>
      <c r="O134" s="271"/>
      <c r="P134" s="271"/>
      <c r="Q134" s="104"/>
      <c r="R134" s="12"/>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c r="AV134" s="13"/>
      <c r="AW134" s="13"/>
      <c r="AX134" s="13"/>
      <c r="AY134" s="13"/>
      <c r="AZ134" s="13"/>
      <c r="BA134" s="13"/>
      <c r="BB134" s="13"/>
      <c r="BC134" s="13"/>
      <c r="BD134" s="13"/>
      <c r="BE134" s="13"/>
      <c r="BF134" s="13"/>
      <c r="BG134" s="13"/>
      <c r="BH134" s="13"/>
      <c r="BI134" s="13"/>
      <c r="BJ134" s="13"/>
      <c r="BK134" s="13"/>
      <c r="BL134" s="13"/>
      <c r="BM134" s="13"/>
      <c r="BN134" s="13"/>
      <c r="BO134" s="13"/>
      <c r="BP134" s="13"/>
      <c r="BQ134" s="13"/>
      <c r="BR134" s="13"/>
      <c r="BS134" s="13"/>
      <c r="BT134" s="13"/>
      <c r="BU134" s="13"/>
      <c r="BV134" s="13"/>
      <c r="BW134" s="13"/>
      <c r="BX134" s="13"/>
      <c r="BY134" s="13"/>
      <c r="BZ134" s="13"/>
      <c r="CA134" s="13"/>
      <c r="CB134" s="13"/>
      <c r="CC134" s="13"/>
      <c r="CD134" s="13"/>
      <c r="CE134" s="13"/>
      <c r="CF134" s="13"/>
      <c r="CG134" s="13"/>
      <c r="CH134" s="13"/>
      <c r="CI134" s="13"/>
      <c r="CJ134" s="13"/>
      <c r="CK134" s="13"/>
      <c r="CL134" s="13"/>
      <c r="CM134" s="13"/>
      <c r="CN134" s="13"/>
      <c r="CO134" s="13"/>
      <c r="CP134" s="13"/>
      <c r="CQ134" s="13"/>
      <c r="CR134" s="13"/>
      <c r="CS134" s="13"/>
      <c r="CT134" s="13"/>
      <c r="CU134" s="13"/>
      <c r="CV134" s="13"/>
      <c r="CW134" s="13"/>
      <c r="CX134" s="13"/>
      <c r="CY134" s="13"/>
      <c r="CZ134" s="13"/>
      <c r="DA134" s="13"/>
      <c r="DB134" s="13"/>
      <c r="DC134" s="13"/>
      <c r="DD134" s="13"/>
      <c r="DE134" s="13"/>
      <c r="DF134" s="13"/>
      <c r="DG134" s="13"/>
      <c r="DH134" s="14"/>
      <c r="DI134" s="14"/>
      <c r="DJ134" s="14"/>
      <c r="DK134" s="14"/>
      <c r="DL134" s="14"/>
      <c r="DM134" s="14"/>
      <c r="DN134" s="14"/>
      <c r="DO134" s="14"/>
      <c r="DP134" s="14"/>
      <c r="DQ134" s="14"/>
      <c r="DR134" s="14"/>
      <c r="DS134" s="14"/>
      <c r="DT134" s="14"/>
      <c r="DU134" s="14"/>
      <c r="DV134" s="14"/>
      <c r="DW134" s="14"/>
      <c r="DX134" s="14"/>
      <c r="DY134" s="14"/>
      <c r="DZ134" s="14"/>
      <c r="EA134" s="14"/>
      <c r="EB134" s="14"/>
      <c r="EC134" s="14"/>
      <c r="ED134" s="14"/>
      <c r="EE134" s="14"/>
      <c r="EF134" s="14"/>
      <c r="EG134" s="14"/>
      <c r="EH134" s="14"/>
      <c r="EI134" s="14"/>
      <c r="EJ134" s="14"/>
      <c r="EK134" s="14"/>
      <c r="EL134" s="14"/>
      <c r="EM134" s="14"/>
      <c r="EN134" s="14"/>
      <c r="EO134" s="14"/>
      <c r="EP134" s="14"/>
      <c r="EQ134" s="14"/>
      <c r="ER134" s="14"/>
      <c r="ES134" s="14"/>
      <c r="ET134" s="14"/>
      <c r="EU134" s="14"/>
      <c r="EV134" s="14"/>
      <c r="EW134" s="14"/>
      <c r="EX134" s="14"/>
      <c r="EY134" s="14"/>
      <c r="EZ134" s="14"/>
      <c r="FA134" s="14"/>
      <c r="FB134" s="14"/>
      <c r="FC134" s="14"/>
      <c r="FD134" s="14"/>
      <c r="FE134" s="14"/>
      <c r="FF134" s="14"/>
      <c r="FG134" s="14"/>
      <c r="FH134" s="14"/>
      <c r="FI134" s="14"/>
      <c r="FJ134" s="14"/>
      <c r="FK134" s="14"/>
      <c r="FL134" s="14"/>
      <c r="FM134" s="14"/>
      <c r="FN134" s="14"/>
      <c r="FO134" s="14"/>
      <c r="FP134" s="14"/>
      <c r="FQ134" s="14"/>
      <c r="FR134" s="14"/>
      <c r="FS134" s="14"/>
      <c r="FT134" s="14"/>
      <c r="FU134" s="14"/>
      <c r="FV134" s="14"/>
      <c r="FW134" s="14"/>
      <c r="FX134" s="14"/>
      <c r="FY134" s="14"/>
      <c r="FZ134" s="14"/>
      <c r="GA134" s="14"/>
      <c r="GB134" s="14"/>
      <c r="GC134" s="14"/>
      <c r="GD134" s="14"/>
      <c r="GE134" s="14"/>
      <c r="GF134" s="14"/>
      <c r="GG134" s="14"/>
      <c r="GH134" s="14"/>
      <c r="GI134" s="14"/>
      <c r="GJ134" s="14"/>
      <c r="GK134" s="14"/>
      <c r="GL134" s="14"/>
      <c r="GM134" s="14"/>
      <c r="GN134" s="14"/>
      <c r="GO134" s="14"/>
      <c r="GP134" s="14"/>
      <c r="GQ134" s="14"/>
      <c r="GR134" s="14"/>
      <c r="GS134" s="14"/>
      <c r="GT134" s="14"/>
      <c r="GU134" s="14"/>
      <c r="GV134" s="14"/>
      <c r="GW134" s="14"/>
      <c r="GX134" s="14"/>
      <c r="GY134" s="14"/>
      <c r="GZ134" s="14"/>
      <c r="HA134" s="14"/>
      <c r="HB134" s="14"/>
      <c r="HC134" s="14"/>
      <c r="HD134" s="14"/>
      <c r="HE134" s="14"/>
      <c r="HF134" s="14"/>
      <c r="HG134" s="14"/>
      <c r="HH134" s="14"/>
      <c r="HI134" s="14"/>
      <c r="HJ134" s="14"/>
      <c r="HK134" s="14"/>
      <c r="HL134" s="14"/>
      <c r="HM134" s="14"/>
      <c r="HN134" s="14"/>
      <c r="HO134" s="14"/>
      <c r="HP134" s="14"/>
      <c r="HQ134" s="14"/>
      <c r="HR134" s="14"/>
      <c r="HS134" s="14"/>
      <c r="HT134" s="14"/>
      <c r="HU134" s="14"/>
      <c r="HV134" s="14"/>
      <c r="HW134" s="14"/>
      <c r="HX134" s="14"/>
      <c r="HY134" s="14"/>
      <c r="HZ134" s="14"/>
      <c r="IA134" s="14"/>
      <c r="IB134" s="14"/>
      <c r="IC134" s="14"/>
      <c r="ID134" s="14"/>
      <c r="IE134" s="14"/>
      <c r="IF134" s="14"/>
      <c r="IG134" s="14"/>
      <c r="IH134" s="14"/>
      <c r="II134" s="14"/>
      <c r="IJ134" s="14"/>
      <c r="IK134" s="14"/>
      <c r="IL134" s="14"/>
      <c r="IM134" s="14"/>
      <c r="IN134" s="14"/>
      <c r="IO134" s="14"/>
      <c r="IP134" s="14"/>
      <c r="IQ134" s="14"/>
      <c r="IR134" s="14"/>
      <c r="IS134" s="14"/>
      <c r="IT134" s="14"/>
      <c r="IU134" s="14"/>
      <c r="IV134" s="14"/>
    </row>
    <row r="135" spans="1:256" ht="17.45" customHeight="1" x14ac:dyDescent="0.2">
      <c r="A135" s="141" t="s">
        <v>87</v>
      </c>
      <c r="B135" s="153" t="s">
        <v>92</v>
      </c>
      <c r="C135" s="153"/>
      <c r="D135" s="153"/>
      <c r="E135" s="153"/>
      <c r="F135" s="153"/>
      <c r="G135" s="153"/>
      <c r="H135" s="153"/>
      <c r="I135" s="153"/>
      <c r="J135" s="153"/>
      <c r="K135" s="153"/>
      <c r="L135" s="153"/>
      <c r="M135" s="153"/>
      <c r="N135" s="153"/>
      <c r="O135" s="153"/>
      <c r="P135" s="153"/>
      <c r="Q135" s="50"/>
      <c r="R135" s="8"/>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c r="AZ135" s="9"/>
      <c r="BA135" s="9"/>
      <c r="BB135" s="9"/>
      <c r="BC135" s="9"/>
      <c r="BD135" s="9"/>
      <c r="BE135" s="9"/>
      <c r="BF135" s="9"/>
      <c r="BG135" s="9"/>
      <c r="BH135" s="9"/>
      <c r="BI135" s="9"/>
      <c r="BJ135" s="9"/>
      <c r="BK135" s="9"/>
      <c r="BL135" s="9"/>
      <c r="BM135" s="9"/>
      <c r="BN135" s="9"/>
      <c r="BO135" s="9"/>
      <c r="BP135" s="9"/>
      <c r="BQ135" s="9"/>
      <c r="BR135" s="9"/>
      <c r="BS135" s="9"/>
      <c r="BT135" s="9"/>
      <c r="BU135" s="9"/>
      <c r="BV135" s="9"/>
      <c r="BW135" s="9"/>
      <c r="BX135" s="9"/>
      <c r="BY135" s="9"/>
      <c r="BZ135" s="9"/>
      <c r="CA135" s="9"/>
      <c r="CB135" s="9"/>
      <c r="CC135" s="9"/>
      <c r="CD135" s="9"/>
      <c r="CE135" s="9"/>
      <c r="CF135" s="9"/>
      <c r="CG135" s="9"/>
      <c r="CH135" s="9"/>
      <c r="CI135" s="9"/>
      <c r="CJ135" s="9"/>
      <c r="CK135" s="9"/>
      <c r="CL135" s="9"/>
      <c r="CM135" s="9"/>
      <c r="CN135" s="9"/>
      <c r="CO135" s="9"/>
      <c r="CP135" s="9"/>
      <c r="CQ135" s="9"/>
      <c r="CR135" s="9"/>
      <c r="CS135" s="9"/>
      <c r="CT135" s="9"/>
      <c r="CU135" s="9"/>
      <c r="CV135" s="9"/>
      <c r="CW135" s="9"/>
      <c r="CX135" s="9"/>
      <c r="CY135" s="9"/>
      <c r="CZ135" s="9"/>
      <c r="DA135" s="9"/>
      <c r="DB135" s="9"/>
      <c r="DC135" s="9"/>
      <c r="DD135" s="9"/>
      <c r="DE135" s="9"/>
      <c r="DF135" s="9"/>
      <c r="DG135" s="9"/>
      <c r="DH135" s="10"/>
      <c r="DI135" s="10"/>
      <c r="DJ135" s="10"/>
      <c r="DK135" s="10"/>
      <c r="DL135" s="10"/>
      <c r="DM135" s="10"/>
      <c r="DN135" s="10"/>
      <c r="DO135" s="10"/>
      <c r="DP135" s="10"/>
      <c r="DQ135" s="10"/>
      <c r="DR135" s="10"/>
      <c r="DS135" s="10"/>
      <c r="DT135" s="10"/>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10"/>
      <c r="ET135" s="10"/>
      <c r="EU135" s="10"/>
      <c r="EV135" s="10"/>
      <c r="EW135" s="10"/>
      <c r="EX135" s="10"/>
      <c r="EY135" s="10"/>
      <c r="EZ135" s="10"/>
      <c r="FA135" s="10"/>
      <c r="FB135" s="10"/>
      <c r="FC135" s="10"/>
      <c r="FD135" s="10"/>
      <c r="FE135" s="10"/>
      <c r="FF135" s="10"/>
      <c r="FG135" s="10"/>
      <c r="FH135" s="10"/>
      <c r="FI135" s="10"/>
      <c r="FJ135" s="10"/>
      <c r="FK135" s="10"/>
      <c r="FL135" s="10"/>
      <c r="FM135" s="10"/>
      <c r="FN135" s="10"/>
      <c r="FO135" s="10"/>
      <c r="FP135" s="10"/>
      <c r="FQ135" s="10"/>
      <c r="FR135" s="10"/>
      <c r="FS135" s="10"/>
      <c r="FT135" s="10"/>
      <c r="FU135" s="10"/>
      <c r="FV135" s="10"/>
      <c r="FW135" s="10"/>
      <c r="FX135" s="10"/>
      <c r="FY135" s="10"/>
      <c r="FZ135" s="10"/>
      <c r="GA135" s="10"/>
      <c r="GB135" s="10"/>
      <c r="GC135" s="10"/>
      <c r="GD135" s="10"/>
      <c r="GE135" s="10"/>
      <c r="GF135" s="10"/>
      <c r="GG135" s="10"/>
      <c r="GH135" s="10"/>
      <c r="GI135" s="10"/>
      <c r="GJ135" s="10"/>
      <c r="GK135" s="10"/>
      <c r="GL135" s="10"/>
      <c r="GM135" s="10"/>
      <c r="GN135" s="10"/>
      <c r="GO135" s="10"/>
      <c r="GP135" s="10"/>
      <c r="GQ135" s="10"/>
      <c r="GR135" s="10"/>
      <c r="GS135" s="10"/>
      <c r="GT135" s="10"/>
      <c r="GU135" s="10"/>
      <c r="GV135" s="10"/>
      <c r="GW135" s="10"/>
      <c r="GX135" s="10"/>
      <c r="GY135" s="10"/>
      <c r="GZ135" s="10"/>
      <c r="HA135" s="10"/>
      <c r="HB135" s="10"/>
      <c r="HC135" s="10"/>
      <c r="HD135" s="10"/>
      <c r="HE135" s="10"/>
      <c r="HF135" s="10"/>
      <c r="HG135" s="10"/>
      <c r="HH135" s="10"/>
      <c r="HI135" s="10"/>
      <c r="HJ135" s="10"/>
      <c r="HK135" s="10"/>
      <c r="HL135" s="10"/>
      <c r="HM135" s="10"/>
      <c r="HN135" s="10"/>
      <c r="HO135" s="10"/>
      <c r="HP135" s="10"/>
      <c r="HQ135" s="10"/>
      <c r="HR135" s="10"/>
      <c r="HS135" s="10"/>
      <c r="HT135" s="10"/>
      <c r="HU135" s="10"/>
      <c r="HV135" s="10"/>
      <c r="HW135" s="10"/>
      <c r="HX135" s="10"/>
      <c r="HY135" s="10"/>
      <c r="HZ135" s="10"/>
      <c r="IA135" s="10"/>
      <c r="IB135" s="10"/>
      <c r="IC135" s="10"/>
      <c r="ID135" s="10"/>
      <c r="IE135" s="10"/>
      <c r="IF135" s="10"/>
      <c r="IG135" s="10"/>
      <c r="IH135" s="10"/>
      <c r="II135" s="10"/>
      <c r="IJ135" s="10"/>
      <c r="IK135" s="10"/>
      <c r="IL135" s="10"/>
      <c r="IM135" s="10"/>
      <c r="IN135" s="10"/>
      <c r="IO135" s="10"/>
      <c r="IP135" s="10"/>
      <c r="IQ135" s="10"/>
      <c r="IR135" s="10"/>
      <c r="IS135" s="10"/>
      <c r="IT135" s="10"/>
      <c r="IU135" s="10"/>
      <c r="IV135" s="10"/>
    </row>
    <row r="136" spans="1:256" ht="17.45" customHeight="1" x14ac:dyDescent="0.2">
      <c r="A136" s="117" t="s">
        <v>106</v>
      </c>
      <c r="B136" s="149"/>
      <c r="C136" s="149"/>
      <c r="D136" s="149"/>
      <c r="E136" s="149"/>
      <c r="F136" s="122" t="s">
        <v>90</v>
      </c>
      <c r="G136" s="120"/>
      <c r="H136" s="152"/>
      <c r="I136" s="152"/>
      <c r="J136" s="152"/>
      <c r="K136" s="152"/>
      <c r="L136" s="152"/>
      <c r="N136" s="131"/>
      <c r="O136" s="131"/>
      <c r="P136" s="131"/>
      <c r="Q136" s="118"/>
      <c r="R136" s="1"/>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c r="CZ136" s="2"/>
      <c r="DA136" s="2"/>
      <c r="DB136" s="2"/>
      <c r="DC136" s="2"/>
      <c r="DD136" s="2"/>
      <c r="DE136" s="2"/>
      <c r="DF136" s="2"/>
      <c r="DG136" s="2"/>
    </row>
    <row r="137" spans="1:256" x14ac:dyDescent="0.2">
      <c r="A137" s="117"/>
      <c r="B137" s="150" t="s">
        <v>96</v>
      </c>
      <c r="C137" s="150"/>
      <c r="D137" s="150"/>
      <c r="E137" s="150"/>
      <c r="F137" s="24"/>
      <c r="G137" s="24"/>
      <c r="H137" s="3" t="s">
        <v>94</v>
      </c>
      <c r="I137" s="31"/>
      <c r="J137" s="121"/>
      <c r="K137" s="121"/>
      <c r="N137" s="155"/>
      <c r="O137" s="155"/>
      <c r="P137" s="155"/>
      <c r="Q137" s="118"/>
      <c r="R137" s="1"/>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c r="DF137" s="2"/>
      <c r="DG137" s="2"/>
    </row>
    <row r="138" spans="1:256" ht="5.45" customHeight="1" x14ac:dyDescent="0.2">
      <c r="A138" s="117"/>
      <c r="B138" s="154"/>
      <c r="C138" s="155"/>
      <c r="D138" s="155"/>
      <c r="E138" s="155"/>
      <c r="H138" s="156"/>
      <c r="I138" s="156"/>
      <c r="J138" s="156"/>
      <c r="K138" s="156"/>
      <c r="L138" s="156"/>
      <c r="Q138" s="118"/>
      <c r="R138" s="1"/>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c r="CX138" s="2"/>
      <c r="CY138" s="2"/>
      <c r="CZ138" s="2"/>
      <c r="DA138" s="2"/>
      <c r="DB138" s="2"/>
      <c r="DC138" s="2"/>
      <c r="DD138" s="2"/>
      <c r="DE138" s="2"/>
      <c r="DF138" s="2"/>
      <c r="DG138" s="2"/>
    </row>
    <row r="139" spans="1:256" ht="15" x14ac:dyDescent="0.2">
      <c r="A139" s="117" t="s">
        <v>89</v>
      </c>
      <c r="B139" s="147">
        <f>(B133+B136-H136)</f>
        <v>4985755.42</v>
      </c>
      <c r="C139" s="148"/>
      <c r="D139" s="148"/>
      <c r="E139" s="20" t="s">
        <v>19</v>
      </c>
      <c r="F139" s="145">
        <v>3901050054</v>
      </c>
      <c r="G139" s="145"/>
      <c r="H139" s="145"/>
      <c r="I139" s="38" t="s">
        <v>20</v>
      </c>
      <c r="J139" s="28">
        <v>1000</v>
      </c>
      <c r="L139" s="20" t="s">
        <v>3</v>
      </c>
      <c r="N139" s="146">
        <f>SUM(B139/F139*J139)</f>
        <v>1.2780547162910001</v>
      </c>
      <c r="O139" s="146"/>
      <c r="P139" s="146"/>
      <c r="Q139" s="118"/>
      <c r="R139" s="1"/>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c r="CZ139" s="2"/>
      <c r="DA139" s="2"/>
      <c r="DB139" s="2"/>
      <c r="DC139" s="2"/>
      <c r="DD139" s="2"/>
      <c r="DE139" s="2"/>
      <c r="DF139" s="2"/>
      <c r="DG139" s="2"/>
    </row>
    <row r="140" spans="1:256" x14ac:dyDescent="0.2">
      <c r="A140" s="119"/>
      <c r="B140" s="151" t="s">
        <v>88</v>
      </c>
      <c r="C140" s="151"/>
      <c r="D140" s="151"/>
      <c r="E140" s="115"/>
      <c r="F140" s="144" t="s">
        <v>126</v>
      </c>
      <c r="G140" s="144"/>
      <c r="H140" s="144"/>
      <c r="I140" s="115"/>
      <c r="J140" s="115"/>
      <c r="K140" s="115"/>
      <c r="L140" s="115"/>
      <c r="M140" s="115"/>
      <c r="N140" s="151" t="s">
        <v>91</v>
      </c>
      <c r="O140" s="151"/>
      <c r="P140" s="151"/>
      <c r="Q140" s="116"/>
      <c r="R140" s="1"/>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c r="CX140" s="2"/>
      <c r="CY140" s="2"/>
      <c r="CZ140" s="2"/>
      <c r="DA140" s="2"/>
      <c r="DB140" s="2"/>
      <c r="DC140" s="2"/>
      <c r="DD140" s="2"/>
      <c r="DE140" s="2"/>
      <c r="DF140" s="2"/>
      <c r="DG140" s="2"/>
    </row>
    <row r="141" spans="1:256" x14ac:dyDescent="0.2">
      <c r="B141" s="3" t="s">
        <v>97</v>
      </c>
      <c r="P141" s="3" t="s">
        <v>53</v>
      </c>
      <c r="R141" s="1"/>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c r="CZ141" s="2"/>
      <c r="DA141" s="2"/>
      <c r="DB141" s="2"/>
      <c r="DC141" s="2"/>
      <c r="DD141" s="2"/>
      <c r="DE141" s="2"/>
      <c r="DF141" s="2"/>
      <c r="DG141" s="2"/>
    </row>
    <row r="142" spans="1:256" x14ac:dyDescent="0.2">
      <c r="R142" s="1"/>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c r="CZ142" s="2"/>
      <c r="DA142" s="2"/>
      <c r="DB142" s="2"/>
      <c r="DC142" s="2"/>
      <c r="DD142" s="2"/>
      <c r="DE142" s="2"/>
      <c r="DF142" s="2"/>
      <c r="DG142" s="2"/>
    </row>
    <row r="143" spans="1:256" ht="15" x14ac:dyDescent="0.2">
      <c r="H143" s="123"/>
      <c r="I143" s="20"/>
      <c r="J143" s="20"/>
      <c r="R143" s="1"/>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c r="CZ143" s="2"/>
      <c r="DA143" s="2"/>
      <c r="DB143" s="2"/>
      <c r="DC143" s="2"/>
      <c r="DD143" s="2"/>
      <c r="DE143" s="2"/>
      <c r="DF143" s="2"/>
      <c r="DG143" s="2"/>
    </row>
    <row r="144" spans="1:256" x14ac:dyDescent="0.2">
      <c r="R144" s="1"/>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c r="CZ144" s="2"/>
      <c r="DA144" s="2"/>
      <c r="DB144" s="2"/>
      <c r="DC144" s="2"/>
      <c r="DD144" s="2"/>
      <c r="DE144" s="2"/>
      <c r="DF144" s="2"/>
      <c r="DG144" s="2"/>
    </row>
    <row r="145" spans="18:111" x14ac:dyDescent="0.2">
      <c r="R145" s="1"/>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c r="CZ145" s="2"/>
      <c r="DA145" s="2"/>
      <c r="DB145" s="2"/>
      <c r="DC145" s="2"/>
      <c r="DD145" s="2"/>
      <c r="DE145" s="2"/>
      <c r="DF145" s="2"/>
      <c r="DG145" s="2"/>
    </row>
    <row r="146" spans="18:111" x14ac:dyDescent="0.2">
      <c r="R146" s="1"/>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c r="CZ146" s="2"/>
      <c r="DA146" s="2"/>
      <c r="DB146" s="2"/>
      <c r="DC146" s="2"/>
      <c r="DD146" s="2"/>
      <c r="DE146" s="2"/>
      <c r="DF146" s="2"/>
      <c r="DG146" s="2"/>
    </row>
    <row r="147" spans="18:111" x14ac:dyDescent="0.2">
      <c r="R147" s="1"/>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c r="DE147" s="2"/>
      <c r="DF147" s="2"/>
      <c r="DG147" s="2"/>
    </row>
    <row r="148" spans="18:111" x14ac:dyDescent="0.2">
      <c r="R148" s="1"/>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c r="CZ148" s="2"/>
      <c r="DA148" s="2"/>
      <c r="DB148" s="2"/>
      <c r="DC148" s="2"/>
      <c r="DD148" s="2"/>
      <c r="DE148" s="2"/>
      <c r="DF148" s="2"/>
      <c r="DG148" s="2"/>
    </row>
    <row r="149" spans="18:111" x14ac:dyDescent="0.2">
      <c r="R149" s="1"/>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c r="CZ149" s="2"/>
      <c r="DA149" s="2"/>
      <c r="DB149" s="2"/>
      <c r="DC149" s="2"/>
      <c r="DD149" s="2"/>
      <c r="DE149" s="2"/>
      <c r="DF149" s="2"/>
      <c r="DG149" s="2"/>
    </row>
    <row r="150" spans="18:111" x14ac:dyDescent="0.2">
      <c r="R150" s="1"/>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2"/>
      <c r="CW150" s="2"/>
      <c r="CX150" s="2"/>
      <c r="CY150" s="2"/>
      <c r="CZ150" s="2"/>
      <c r="DA150" s="2"/>
      <c r="DB150" s="2"/>
      <c r="DC150" s="2"/>
      <c r="DD150" s="2"/>
      <c r="DE150" s="2"/>
      <c r="DF150" s="2"/>
      <c r="DG150" s="2"/>
    </row>
    <row r="151" spans="18:111" x14ac:dyDescent="0.2">
      <c r="R151" s="1"/>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row>
    <row r="152" spans="18:111" x14ac:dyDescent="0.2">
      <c r="R152" s="1"/>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row>
    <row r="153" spans="18:111" x14ac:dyDescent="0.2">
      <c r="R153" s="1"/>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c r="CZ153" s="2"/>
      <c r="DA153" s="2"/>
      <c r="DB153" s="2"/>
      <c r="DC153" s="2"/>
      <c r="DD153" s="2"/>
      <c r="DE153" s="2"/>
      <c r="DF153" s="2"/>
      <c r="DG153" s="2"/>
    </row>
    <row r="154" spans="18:111" x14ac:dyDescent="0.2">
      <c r="R154" s="1"/>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2"/>
      <c r="DD154" s="2"/>
      <c r="DE154" s="2"/>
      <c r="DF154" s="2"/>
      <c r="DG154" s="2"/>
    </row>
    <row r="155" spans="18:111" x14ac:dyDescent="0.2">
      <c r="R155" s="1"/>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2"/>
      <c r="DC155" s="2"/>
      <c r="DD155" s="2"/>
      <c r="DE155" s="2"/>
      <c r="DF155" s="2"/>
      <c r="DG155" s="2"/>
    </row>
    <row r="156" spans="18:111" x14ac:dyDescent="0.2">
      <c r="R156" s="1"/>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row>
    <row r="157" spans="18:111" x14ac:dyDescent="0.2">
      <c r="R157" s="1"/>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row>
    <row r="158" spans="18:111" x14ac:dyDescent="0.2">
      <c r="R158" s="1"/>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c r="DE158" s="2"/>
      <c r="DF158" s="2"/>
      <c r="DG158" s="2"/>
    </row>
    <row r="159" spans="18:111" x14ac:dyDescent="0.2">
      <c r="R159" s="1"/>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c r="CY159" s="2"/>
      <c r="CZ159" s="2"/>
      <c r="DA159" s="2"/>
      <c r="DB159" s="2"/>
      <c r="DC159" s="2"/>
      <c r="DD159" s="2"/>
      <c r="DE159" s="2"/>
      <c r="DF159" s="2"/>
      <c r="DG159" s="2"/>
    </row>
    <row r="160" spans="18:111" x14ac:dyDescent="0.2">
      <c r="R160" s="1"/>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row>
    <row r="161" spans="18:111" x14ac:dyDescent="0.2">
      <c r="R161" s="1"/>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row>
    <row r="162" spans="18:111" x14ac:dyDescent="0.2">
      <c r="R162" s="1"/>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c r="CZ162" s="2"/>
      <c r="DA162" s="2"/>
      <c r="DB162" s="2"/>
      <c r="DC162" s="2"/>
      <c r="DD162" s="2"/>
      <c r="DE162" s="2"/>
      <c r="DF162" s="2"/>
      <c r="DG162" s="2"/>
    </row>
    <row r="163" spans="18:111" x14ac:dyDescent="0.2">
      <c r="R163" s="1"/>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row>
    <row r="164" spans="18:111" x14ac:dyDescent="0.2">
      <c r="R164" s="1"/>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2"/>
      <c r="DD164" s="2"/>
      <c r="DE164" s="2"/>
      <c r="DF164" s="2"/>
      <c r="DG164" s="2"/>
    </row>
    <row r="165" spans="18:111" x14ac:dyDescent="0.2">
      <c r="R165" s="1"/>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c r="DE165" s="2"/>
      <c r="DF165" s="2"/>
      <c r="DG165" s="2"/>
    </row>
    <row r="166" spans="18:111" x14ac:dyDescent="0.2">
      <c r="R166" s="1"/>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2"/>
      <c r="DD166" s="2"/>
      <c r="DE166" s="2"/>
      <c r="DF166" s="2"/>
      <c r="DG166" s="2"/>
    </row>
    <row r="167" spans="18:111" x14ac:dyDescent="0.2">
      <c r="R167" s="1"/>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row>
    <row r="168" spans="18:111" x14ac:dyDescent="0.2">
      <c r="R168" s="1"/>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row>
    <row r="169" spans="18:111" x14ac:dyDescent="0.2">
      <c r="R169" s="1"/>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row>
    <row r="170" spans="18:111" x14ac:dyDescent="0.2">
      <c r="R170" s="1"/>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row>
    <row r="171" spans="18:111" x14ac:dyDescent="0.2">
      <c r="R171" s="1"/>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c r="CX171" s="2"/>
      <c r="CY171" s="2"/>
      <c r="CZ171" s="2"/>
      <c r="DA171" s="2"/>
      <c r="DB171" s="2"/>
      <c r="DC171" s="2"/>
      <c r="DD171" s="2"/>
      <c r="DE171" s="2"/>
      <c r="DF171" s="2"/>
      <c r="DG171" s="2"/>
    </row>
    <row r="172" spans="18:111" x14ac:dyDescent="0.2">
      <c r="R172" s="1"/>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c r="DD172" s="2"/>
      <c r="DE172" s="2"/>
      <c r="DF172" s="2"/>
      <c r="DG172" s="2"/>
    </row>
    <row r="173" spans="18:111" x14ac:dyDescent="0.2">
      <c r="R173" s="1"/>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2"/>
      <c r="DD173" s="2"/>
      <c r="DE173" s="2"/>
      <c r="DF173" s="2"/>
      <c r="DG173" s="2"/>
    </row>
    <row r="174" spans="18:111" x14ac:dyDescent="0.2">
      <c r="R174" s="1"/>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row>
    <row r="175" spans="18:111" x14ac:dyDescent="0.2">
      <c r="R175" s="1"/>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c r="DE175" s="2"/>
      <c r="DF175" s="2"/>
      <c r="DG175" s="2"/>
    </row>
    <row r="176" spans="18:111" x14ac:dyDescent="0.2">
      <c r="R176" s="1"/>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c r="DF176" s="2"/>
      <c r="DG176" s="2"/>
    </row>
    <row r="177" spans="18:111" x14ac:dyDescent="0.2">
      <c r="R177" s="1"/>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c r="DD177" s="2"/>
      <c r="DE177" s="2"/>
      <c r="DF177" s="2"/>
      <c r="DG177" s="2"/>
    </row>
    <row r="178" spans="18:111" x14ac:dyDescent="0.2">
      <c r="R178" s="1"/>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c r="DD178" s="2"/>
      <c r="DE178" s="2"/>
      <c r="DF178" s="2"/>
      <c r="DG178" s="2"/>
    </row>
    <row r="179" spans="18:111" x14ac:dyDescent="0.2">
      <c r="R179" s="1"/>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2"/>
      <c r="DD179" s="2"/>
      <c r="DE179" s="2"/>
      <c r="DF179" s="2"/>
      <c r="DG179" s="2"/>
    </row>
    <row r="180" spans="18:111" x14ac:dyDescent="0.2">
      <c r="R180" s="1"/>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row>
    <row r="181" spans="18:111" x14ac:dyDescent="0.2">
      <c r="R181" s="1"/>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2"/>
      <c r="DD181" s="2"/>
      <c r="DE181" s="2"/>
      <c r="DF181" s="2"/>
      <c r="DG181" s="2"/>
    </row>
    <row r="182" spans="18:111" x14ac:dyDescent="0.2">
      <c r="R182" s="1"/>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c r="CY182" s="2"/>
      <c r="CZ182" s="2"/>
      <c r="DA182" s="2"/>
      <c r="DB182" s="2"/>
      <c r="DC182" s="2"/>
      <c r="DD182" s="2"/>
      <c r="DE182" s="2"/>
      <c r="DF182" s="2"/>
      <c r="DG182" s="2"/>
    </row>
    <row r="183" spans="18:111" x14ac:dyDescent="0.2">
      <c r="R183" s="1"/>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c r="DF183" s="2"/>
      <c r="DG183" s="2"/>
    </row>
    <row r="184" spans="18:111" x14ac:dyDescent="0.2">
      <c r="R184" s="1"/>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c r="CY184" s="2"/>
      <c r="CZ184" s="2"/>
      <c r="DA184" s="2"/>
      <c r="DB184" s="2"/>
      <c r="DC184" s="2"/>
      <c r="DD184" s="2"/>
      <c r="DE184" s="2"/>
      <c r="DF184" s="2"/>
      <c r="DG184" s="2"/>
    </row>
    <row r="185" spans="18:111" x14ac:dyDescent="0.2">
      <c r="R185" s="1"/>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row>
    <row r="186" spans="18:111" x14ac:dyDescent="0.2">
      <c r="R186" s="1"/>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c r="CY186" s="2"/>
      <c r="CZ186" s="2"/>
      <c r="DA186" s="2"/>
      <c r="DB186" s="2"/>
      <c r="DC186" s="2"/>
      <c r="DD186" s="2"/>
      <c r="DE186" s="2"/>
      <c r="DF186" s="2"/>
      <c r="DG186" s="2"/>
    </row>
    <row r="187" spans="18:111" x14ac:dyDescent="0.2">
      <c r="R187" s="1"/>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2"/>
      <c r="DD187" s="2"/>
      <c r="DE187" s="2"/>
      <c r="DF187" s="2"/>
      <c r="DG187" s="2"/>
    </row>
    <row r="188" spans="18:111" x14ac:dyDescent="0.2">
      <c r="R188" s="1"/>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c r="CY188" s="2"/>
      <c r="CZ188" s="2"/>
      <c r="DA188" s="2"/>
      <c r="DB188" s="2"/>
      <c r="DC188" s="2"/>
      <c r="DD188" s="2"/>
      <c r="DE188" s="2"/>
      <c r="DF188" s="2"/>
      <c r="DG188" s="2"/>
    </row>
    <row r="189" spans="18:111" x14ac:dyDescent="0.2">
      <c r="R189" s="1"/>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row>
    <row r="190" spans="18:111" x14ac:dyDescent="0.2">
      <c r="R190" s="1"/>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row>
    <row r="191" spans="18:111" x14ac:dyDescent="0.2">
      <c r="R191" s="1"/>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row>
    <row r="192" spans="18:111" x14ac:dyDescent="0.2">
      <c r="R192" s="1"/>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c r="DF192" s="2"/>
      <c r="DG192" s="2"/>
    </row>
    <row r="193" spans="18:111" x14ac:dyDescent="0.2">
      <c r="R193" s="1"/>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row>
    <row r="194" spans="18:111" x14ac:dyDescent="0.2">
      <c r="R194" s="1"/>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row>
    <row r="195" spans="18:111" x14ac:dyDescent="0.2">
      <c r="R195" s="1"/>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row>
    <row r="196" spans="18:111" x14ac:dyDescent="0.2">
      <c r="R196" s="1"/>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row>
    <row r="197" spans="18:111" x14ac:dyDescent="0.2">
      <c r="R197" s="1"/>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row>
    <row r="198" spans="18:111" x14ac:dyDescent="0.2">
      <c r="R198" s="1"/>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c r="DD198" s="2"/>
      <c r="DE198" s="2"/>
      <c r="DF198" s="2"/>
      <c r="DG198" s="2"/>
    </row>
    <row r="199" spans="18:111" x14ac:dyDescent="0.2">
      <c r="R199" s="1"/>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c r="DD199" s="2"/>
      <c r="DE199" s="2"/>
      <c r="DF199" s="2"/>
      <c r="DG199" s="2"/>
    </row>
    <row r="200" spans="18:111" x14ac:dyDescent="0.2">
      <c r="R200" s="1"/>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c r="DD200" s="2"/>
      <c r="DE200" s="2"/>
      <c r="DF200" s="2"/>
      <c r="DG200" s="2"/>
    </row>
    <row r="201" spans="18:111" x14ac:dyDescent="0.2">
      <c r="R201" s="1"/>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c r="CY201" s="2"/>
      <c r="CZ201" s="2"/>
      <c r="DA201" s="2"/>
      <c r="DB201" s="2"/>
      <c r="DC201" s="2"/>
      <c r="DD201" s="2"/>
      <c r="DE201" s="2"/>
      <c r="DF201" s="2"/>
      <c r="DG201" s="2"/>
    </row>
    <row r="202" spans="18:111" x14ac:dyDescent="0.2">
      <c r="R202" s="1"/>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row>
    <row r="203" spans="18:111" x14ac:dyDescent="0.2">
      <c r="R203" s="1"/>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row>
    <row r="204" spans="18:111" x14ac:dyDescent="0.2">
      <c r="R204" s="1"/>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c r="CX204" s="2"/>
      <c r="CY204" s="2"/>
      <c r="CZ204" s="2"/>
      <c r="DA204" s="2"/>
      <c r="DB204" s="2"/>
      <c r="DC204" s="2"/>
      <c r="DD204" s="2"/>
      <c r="DE204" s="2"/>
      <c r="DF204" s="2"/>
      <c r="DG204" s="2"/>
    </row>
    <row r="205" spans="18:111" x14ac:dyDescent="0.2">
      <c r="R205" s="1"/>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c r="DD205" s="2"/>
      <c r="DE205" s="2"/>
      <c r="DF205" s="2"/>
      <c r="DG205" s="2"/>
    </row>
    <row r="206" spans="18:111" x14ac:dyDescent="0.2">
      <c r="R206" s="1"/>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c r="DE206" s="2"/>
      <c r="DF206" s="2"/>
      <c r="DG206" s="2"/>
    </row>
    <row r="207" spans="18:111" x14ac:dyDescent="0.2">
      <c r="R207" s="1"/>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c r="DD207" s="2"/>
      <c r="DE207" s="2"/>
      <c r="DF207" s="2"/>
      <c r="DG207" s="2"/>
    </row>
    <row r="208" spans="18:111" x14ac:dyDescent="0.2">
      <c r="R208" s="1"/>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c r="DE208" s="2"/>
      <c r="DF208" s="2"/>
      <c r="DG208" s="2"/>
    </row>
    <row r="209" spans="18:111" x14ac:dyDescent="0.2">
      <c r="R209" s="1"/>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c r="DE209" s="2"/>
      <c r="DF209" s="2"/>
      <c r="DG209" s="2"/>
    </row>
    <row r="210" spans="18:111" x14ac:dyDescent="0.2">
      <c r="R210" s="1"/>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row>
    <row r="211" spans="18:111" x14ac:dyDescent="0.2">
      <c r="R211" s="1"/>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row>
    <row r="212" spans="18:111" x14ac:dyDescent="0.2">
      <c r="R212" s="1"/>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c r="DE212" s="2"/>
      <c r="DF212" s="2"/>
      <c r="DG212" s="2"/>
    </row>
    <row r="213" spans="18:111" x14ac:dyDescent="0.2">
      <c r="R213" s="1"/>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row>
    <row r="214" spans="18:111" x14ac:dyDescent="0.2">
      <c r="R214" s="1"/>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c r="CW214" s="2"/>
      <c r="CX214" s="2"/>
      <c r="CY214" s="2"/>
      <c r="CZ214" s="2"/>
      <c r="DA214" s="2"/>
      <c r="DB214" s="2"/>
      <c r="DC214" s="2"/>
      <c r="DD214" s="2"/>
      <c r="DE214" s="2"/>
      <c r="DF214" s="2"/>
      <c r="DG214" s="2"/>
    </row>
    <row r="215" spans="18:111" x14ac:dyDescent="0.2">
      <c r="R215" s="1"/>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c r="CX215" s="2"/>
      <c r="CY215" s="2"/>
      <c r="CZ215" s="2"/>
      <c r="DA215" s="2"/>
      <c r="DB215" s="2"/>
      <c r="DC215" s="2"/>
      <c r="DD215" s="2"/>
      <c r="DE215" s="2"/>
      <c r="DF215" s="2"/>
      <c r="DG215" s="2"/>
    </row>
    <row r="216" spans="18:111" x14ac:dyDescent="0.2">
      <c r="R216" s="1"/>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c r="CX216" s="2"/>
      <c r="CY216" s="2"/>
      <c r="CZ216" s="2"/>
      <c r="DA216" s="2"/>
      <c r="DB216" s="2"/>
      <c r="DC216" s="2"/>
      <c r="DD216" s="2"/>
      <c r="DE216" s="2"/>
      <c r="DF216" s="2"/>
      <c r="DG216" s="2"/>
    </row>
    <row r="217" spans="18:111" x14ac:dyDescent="0.2">
      <c r="R217" s="1"/>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c r="CY217" s="2"/>
      <c r="CZ217" s="2"/>
      <c r="DA217" s="2"/>
      <c r="DB217" s="2"/>
      <c r="DC217" s="2"/>
      <c r="DD217" s="2"/>
      <c r="DE217" s="2"/>
      <c r="DF217" s="2"/>
      <c r="DG217" s="2"/>
    </row>
    <row r="218" spans="18:111" x14ac:dyDescent="0.2">
      <c r="R218" s="1"/>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row>
    <row r="219" spans="18:111" x14ac:dyDescent="0.2">
      <c r="R219" s="1"/>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c r="DE219" s="2"/>
      <c r="DF219" s="2"/>
      <c r="DG219" s="2"/>
    </row>
    <row r="220" spans="18:111" x14ac:dyDescent="0.2">
      <c r="R220" s="1"/>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2"/>
      <c r="DD220" s="2"/>
      <c r="DE220" s="2"/>
      <c r="DF220" s="2"/>
      <c r="DG220" s="2"/>
    </row>
    <row r="221" spans="18:111" x14ac:dyDescent="0.2">
      <c r="R221" s="1"/>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c r="DE221" s="2"/>
      <c r="DF221" s="2"/>
      <c r="DG221" s="2"/>
    </row>
    <row r="222" spans="18:111" x14ac:dyDescent="0.2">
      <c r="R222" s="1"/>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2"/>
      <c r="DD222" s="2"/>
      <c r="DE222" s="2"/>
      <c r="DF222" s="2"/>
      <c r="DG222" s="2"/>
    </row>
    <row r="223" spans="18:111" x14ac:dyDescent="0.2">
      <c r="R223" s="1"/>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2"/>
      <c r="DE223" s="2"/>
      <c r="DF223" s="2"/>
      <c r="DG223" s="2"/>
    </row>
    <row r="224" spans="18:111" x14ac:dyDescent="0.2">
      <c r="R224" s="1"/>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c r="DE224" s="2"/>
      <c r="DF224" s="2"/>
      <c r="DG224" s="2"/>
    </row>
    <row r="225" spans="18:111" x14ac:dyDescent="0.2">
      <c r="R225" s="1"/>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c r="DD225" s="2"/>
      <c r="DE225" s="2"/>
      <c r="DF225" s="2"/>
      <c r="DG225" s="2"/>
    </row>
    <row r="226" spans="18:111" x14ac:dyDescent="0.2">
      <c r="R226" s="1"/>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c r="DD226" s="2"/>
      <c r="DE226" s="2"/>
      <c r="DF226" s="2"/>
      <c r="DG226" s="2"/>
    </row>
    <row r="227" spans="18:111" x14ac:dyDescent="0.2">
      <c r="R227" s="1"/>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c r="DD227" s="2"/>
      <c r="DE227" s="2"/>
      <c r="DF227" s="2"/>
      <c r="DG227" s="2"/>
    </row>
    <row r="228" spans="18:111" x14ac:dyDescent="0.2">
      <c r="R228" s="1"/>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c r="CX228" s="2"/>
      <c r="CY228" s="2"/>
      <c r="CZ228" s="2"/>
      <c r="DA228" s="2"/>
      <c r="DB228" s="2"/>
      <c r="DC228" s="2"/>
      <c r="DD228" s="2"/>
      <c r="DE228" s="2"/>
      <c r="DF228" s="2"/>
      <c r="DG228" s="2"/>
    </row>
    <row r="229" spans="18:111" x14ac:dyDescent="0.2">
      <c r="R229" s="1"/>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2"/>
      <c r="DD229" s="2"/>
      <c r="DE229" s="2"/>
      <c r="DF229" s="2"/>
      <c r="DG229" s="2"/>
    </row>
    <row r="230" spans="18:111" x14ac:dyDescent="0.2">
      <c r="R230" s="1"/>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c r="DD230" s="2"/>
      <c r="DE230" s="2"/>
      <c r="DF230" s="2"/>
      <c r="DG230" s="2"/>
    </row>
    <row r="231" spans="18:111" x14ac:dyDescent="0.2">
      <c r="R231" s="1"/>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c r="DF231" s="2"/>
      <c r="DG231" s="2"/>
    </row>
    <row r="232" spans="18:111" x14ac:dyDescent="0.2">
      <c r="R232" s="1"/>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c r="CY232" s="2"/>
      <c r="CZ232" s="2"/>
      <c r="DA232" s="2"/>
      <c r="DB232" s="2"/>
      <c r="DC232" s="2"/>
      <c r="DD232" s="2"/>
      <c r="DE232" s="2"/>
      <c r="DF232" s="2"/>
      <c r="DG232" s="2"/>
    </row>
    <row r="233" spans="18:111" x14ac:dyDescent="0.2">
      <c r="R233" s="1"/>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c r="CX233" s="2"/>
      <c r="CY233" s="2"/>
      <c r="CZ233" s="2"/>
      <c r="DA233" s="2"/>
      <c r="DB233" s="2"/>
      <c r="DC233" s="2"/>
      <c r="DD233" s="2"/>
      <c r="DE233" s="2"/>
      <c r="DF233" s="2"/>
      <c r="DG233" s="2"/>
    </row>
    <row r="234" spans="18:111" x14ac:dyDescent="0.2">
      <c r="R234" s="1"/>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c r="CW234" s="2"/>
      <c r="CX234" s="2"/>
      <c r="CY234" s="2"/>
      <c r="CZ234" s="2"/>
      <c r="DA234" s="2"/>
      <c r="DB234" s="2"/>
      <c r="DC234" s="2"/>
      <c r="DD234" s="2"/>
      <c r="DE234" s="2"/>
      <c r="DF234" s="2"/>
      <c r="DG234" s="2"/>
    </row>
    <row r="235" spans="18:111" x14ac:dyDescent="0.2">
      <c r="R235" s="1"/>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c r="CY235" s="2"/>
      <c r="CZ235" s="2"/>
      <c r="DA235" s="2"/>
      <c r="DB235" s="2"/>
      <c r="DC235" s="2"/>
      <c r="DD235" s="2"/>
      <c r="DE235" s="2"/>
      <c r="DF235" s="2"/>
      <c r="DG235" s="2"/>
    </row>
    <row r="236" spans="18:111" x14ac:dyDescent="0.2">
      <c r="R236" s="1"/>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row>
    <row r="237" spans="18:111" x14ac:dyDescent="0.2">
      <c r="R237" s="1"/>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row>
    <row r="238" spans="18:111" x14ac:dyDescent="0.2">
      <c r="R238" s="1"/>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c r="DD238" s="2"/>
      <c r="DE238" s="2"/>
      <c r="DF238" s="2"/>
      <c r="DG238" s="2"/>
    </row>
    <row r="239" spans="18:111" x14ac:dyDescent="0.2">
      <c r="R239" s="1"/>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c r="CY239" s="2"/>
      <c r="CZ239" s="2"/>
      <c r="DA239" s="2"/>
      <c r="DB239" s="2"/>
      <c r="DC239" s="2"/>
      <c r="DD239" s="2"/>
      <c r="DE239" s="2"/>
      <c r="DF239" s="2"/>
      <c r="DG239" s="2"/>
    </row>
    <row r="240" spans="18:111" x14ac:dyDescent="0.2">
      <c r="R240" s="1"/>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c r="CY240" s="2"/>
      <c r="CZ240" s="2"/>
      <c r="DA240" s="2"/>
      <c r="DB240" s="2"/>
      <c r="DC240" s="2"/>
      <c r="DD240" s="2"/>
      <c r="DE240" s="2"/>
      <c r="DF240" s="2"/>
      <c r="DG240" s="2"/>
    </row>
    <row r="241" spans="18:111" x14ac:dyDescent="0.2">
      <c r="R241" s="1"/>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2"/>
      <c r="DD241" s="2"/>
      <c r="DE241" s="2"/>
      <c r="DF241" s="2"/>
      <c r="DG241" s="2"/>
    </row>
    <row r="242" spans="18:111" x14ac:dyDescent="0.2">
      <c r="R242" s="1"/>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
      <c r="CZ242" s="2"/>
      <c r="DA242" s="2"/>
      <c r="DB242" s="2"/>
      <c r="DC242" s="2"/>
      <c r="DD242" s="2"/>
      <c r="DE242" s="2"/>
      <c r="DF242" s="2"/>
      <c r="DG242" s="2"/>
    </row>
    <row r="243" spans="18:111" x14ac:dyDescent="0.2">
      <c r="R243" s="1"/>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c r="CY243" s="2"/>
      <c r="CZ243" s="2"/>
      <c r="DA243" s="2"/>
      <c r="DB243" s="2"/>
      <c r="DC243" s="2"/>
      <c r="DD243" s="2"/>
      <c r="DE243" s="2"/>
      <c r="DF243" s="2"/>
      <c r="DG243" s="2"/>
    </row>
    <row r="244" spans="18:111" x14ac:dyDescent="0.2">
      <c r="R244" s="1"/>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c r="CX244" s="2"/>
      <c r="CY244" s="2"/>
      <c r="CZ244" s="2"/>
      <c r="DA244" s="2"/>
      <c r="DB244" s="2"/>
      <c r="DC244" s="2"/>
      <c r="DD244" s="2"/>
      <c r="DE244" s="2"/>
      <c r="DF244" s="2"/>
      <c r="DG244" s="2"/>
    </row>
    <row r="245" spans="18:111" x14ac:dyDescent="0.2">
      <c r="R245" s="1"/>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c r="DD245" s="2"/>
      <c r="DE245" s="2"/>
      <c r="DF245" s="2"/>
      <c r="DG245" s="2"/>
    </row>
    <row r="246" spans="18:111" x14ac:dyDescent="0.2">
      <c r="R246" s="1"/>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c r="CY246" s="2"/>
      <c r="CZ246" s="2"/>
      <c r="DA246" s="2"/>
      <c r="DB246" s="2"/>
      <c r="DC246" s="2"/>
      <c r="DD246" s="2"/>
      <c r="DE246" s="2"/>
      <c r="DF246" s="2"/>
      <c r="DG246" s="2"/>
    </row>
    <row r="247" spans="18:111" x14ac:dyDescent="0.2">
      <c r="R247" s="1"/>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c r="CY247" s="2"/>
      <c r="CZ247" s="2"/>
      <c r="DA247" s="2"/>
      <c r="DB247" s="2"/>
      <c r="DC247" s="2"/>
      <c r="DD247" s="2"/>
      <c r="DE247" s="2"/>
      <c r="DF247" s="2"/>
      <c r="DG247" s="2"/>
    </row>
    <row r="248" spans="18:111" x14ac:dyDescent="0.2">
      <c r="R248" s="1"/>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c r="CW248" s="2"/>
      <c r="CX248" s="2"/>
      <c r="CY248" s="2"/>
      <c r="CZ248" s="2"/>
      <c r="DA248" s="2"/>
      <c r="DB248" s="2"/>
      <c r="DC248" s="2"/>
      <c r="DD248" s="2"/>
      <c r="DE248" s="2"/>
      <c r="DF248" s="2"/>
      <c r="DG248" s="2"/>
    </row>
    <row r="249" spans="18:111" x14ac:dyDescent="0.2">
      <c r="R249" s="1"/>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c r="CX249" s="2"/>
      <c r="CY249" s="2"/>
      <c r="CZ249" s="2"/>
      <c r="DA249" s="2"/>
      <c r="DB249" s="2"/>
      <c r="DC249" s="2"/>
      <c r="DD249" s="2"/>
      <c r="DE249" s="2"/>
      <c r="DF249" s="2"/>
      <c r="DG249" s="2"/>
    </row>
    <row r="250" spans="18:111" x14ac:dyDescent="0.2">
      <c r="R250" s="1"/>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c r="DE250" s="2"/>
      <c r="DF250" s="2"/>
      <c r="DG250" s="2"/>
    </row>
    <row r="251" spans="18:111" x14ac:dyDescent="0.2">
      <c r="R251" s="1"/>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U251" s="2"/>
      <c r="CV251" s="2"/>
      <c r="CW251" s="2"/>
      <c r="CX251" s="2"/>
      <c r="CY251" s="2"/>
      <c r="CZ251" s="2"/>
      <c r="DA251" s="2"/>
      <c r="DB251" s="2"/>
      <c r="DC251" s="2"/>
      <c r="DD251" s="2"/>
      <c r="DE251" s="2"/>
      <c r="DF251" s="2"/>
      <c r="DG251" s="2"/>
    </row>
    <row r="252" spans="18:111" x14ac:dyDescent="0.2">
      <c r="R252" s="1"/>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c r="CG252" s="2"/>
      <c r="CH252" s="2"/>
      <c r="CI252" s="2"/>
      <c r="CJ252" s="2"/>
      <c r="CK252" s="2"/>
      <c r="CL252" s="2"/>
      <c r="CM252" s="2"/>
      <c r="CN252" s="2"/>
      <c r="CO252" s="2"/>
      <c r="CP252" s="2"/>
      <c r="CQ252" s="2"/>
      <c r="CR252" s="2"/>
      <c r="CS252" s="2"/>
      <c r="CT252" s="2"/>
      <c r="CU252" s="2"/>
      <c r="CV252" s="2"/>
      <c r="CW252" s="2"/>
      <c r="CX252" s="2"/>
      <c r="CY252" s="2"/>
      <c r="CZ252" s="2"/>
      <c r="DA252" s="2"/>
      <c r="DB252" s="2"/>
      <c r="DC252" s="2"/>
      <c r="DD252" s="2"/>
      <c r="DE252" s="2"/>
      <c r="DF252" s="2"/>
      <c r="DG252" s="2"/>
    </row>
    <row r="253" spans="18:111" x14ac:dyDescent="0.2">
      <c r="R253" s="1"/>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c r="CB253" s="2"/>
      <c r="CC253" s="2"/>
      <c r="CD253" s="2"/>
      <c r="CE253" s="2"/>
      <c r="CF253" s="2"/>
      <c r="CG253" s="2"/>
      <c r="CH253" s="2"/>
      <c r="CI253" s="2"/>
      <c r="CJ253" s="2"/>
      <c r="CK253" s="2"/>
      <c r="CL253" s="2"/>
      <c r="CM253" s="2"/>
      <c r="CN253" s="2"/>
      <c r="CO253" s="2"/>
      <c r="CP253" s="2"/>
      <c r="CQ253" s="2"/>
      <c r="CR253" s="2"/>
      <c r="CS253" s="2"/>
      <c r="CT253" s="2"/>
      <c r="CU253" s="2"/>
      <c r="CV253" s="2"/>
      <c r="CW253" s="2"/>
      <c r="CX253" s="2"/>
      <c r="CY253" s="2"/>
      <c r="CZ253" s="2"/>
      <c r="DA253" s="2"/>
      <c r="DB253" s="2"/>
      <c r="DC253" s="2"/>
      <c r="DD253" s="2"/>
      <c r="DE253" s="2"/>
      <c r="DF253" s="2"/>
      <c r="DG253" s="2"/>
    </row>
    <row r="254" spans="18:111" x14ac:dyDescent="0.2">
      <c r="R254" s="1"/>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c r="CY254" s="2"/>
      <c r="CZ254" s="2"/>
      <c r="DA254" s="2"/>
      <c r="DB254" s="2"/>
      <c r="DC254" s="2"/>
      <c r="DD254" s="2"/>
      <c r="DE254" s="2"/>
      <c r="DF254" s="2"/>
      <c r="DG254" s="2"/>
    </row>
    <row r="255" spans="18:111" x14ac:dyDescent="0.2">
      <c r="R255" s="1"/>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c r="CW255" s="2"/>
      <c r="CX255" s="2"/>
      <c r="CY255" s="2"/>
      <c r="CZ255" s="2"/>
      <c r="DA255" s="2"/>
      <c r="DB255" s="2"/>
      <c r="DC255" s="2"/>
      <c r="DD255" s="2"/>
      <c r="DE255" s="2"/>
      <c r="DF255" s="2"/>
      <c r="DG255" s="2"/>
    </row>
    <row r="256" spans="18:111" x14ac:dyDescent="0.2">
      <c r="R256" s="1"/>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c r="CD256" s="2"/>
      <c r="CE256" s="2"/>
      <c r="CF256" s="2"/>
      <c r="CG256" s="2"/>
      <c r="CH256" s="2"/>
      <c r="CI256" s="2"/>
      <c r="CJ256" s="2"/>
      <c r="CK256" s="2"/>
      <c r="CL256" s="2"/>
      <c r="CM256" s="2"/>
      <c r="CN256" s="2"/>
      <c r="CO256" s="2"/>
      <c r="CP256" s="2"/>
      <c r="CQ256" s="2"/>
      <c r="CR256" s="2"/>
      <c r="CS256" s="2"/>
      <c r="CT256" s="2"/>
      <c r="CU256" s="2"/>
      <c r="CV256" s="2"/>
      <c r="CW256" s="2"/>
      <c r="CX256" s="2"/>
      <c r="CY256" s="2"/>
      <c r="CZ256" s="2"/>
      <c r="DA256" s="2"/>
      <c r="DB256" s="2"/>
      <c r="DC256" s="2"/>
      <c r="DD256" s="2"/>
      <c r="DE256" s="2"/>
      <c r="DF256" s="2"/>
      <c r="DG256" s="2"/>
    </row>
    <row r="257" spans="18:111" x14ac:dyDescent="0.2">
      <c r="R257" s="1"/>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c r="CE257" s="2"/>
      <c r="CF257" s="2"/>
      <c r="CG257" s="2"/>
      <c r="CH257" s="2"/>
      <c r="CI257" s="2"/>
      <c r="CJ257" s="2"/>
      <c r="CK257" s="2"/>
      <c r="CL257" s="2"/>
      <c r="CM257" s="2"/>
      <c r="CN257" s="2"/>
      <c r="CO257" s="2"/>
      <c r="CP257" s="2"/>
      <c r="CQ257" s="2"/>
      <c r="CR257" s="2"/>
      <c r="CS257" s="2"/>
      <c r="CT257" s="2"/>
      <c r="CU257" s="2"/>
      <c r="CV257" s="2"/>
      <c r="CW257" s="2"/>
      <c r="CX257" s="2"/>
      <c r="CY257" s="2"/>
      <c r="CZ257" s="2"/>
      <c r="DA257" s="2"/>
      <c r="DB257" s="2"/>
      <c r="DC257" s="2"/>
      <c r="DD257" s="2"/>
      <c r="DE257" s="2"/>
      <c r="DF257" s="2"/>
      <c r="DG257" s="2"/>
    </row>
    <row r="258" spans="18:111" x14ac:dyDescent="0.2">
      <c r="R258" s="1"/>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c r="CG258" s="2"/>
      <c r="CH258" s="2"/>
      <c r="CI258" s="2"/>
      <c r="CJ258" s="2"/>
      <c r="CK258" s="2"/>
      <c r="CL258" s="2"/>
      <c r="CM258" s="2"/>
      <c r="CN258" s="2"/>
      <c r="CO258" s="2"/>
      <c r="CP258" s="2"/>
      <c r="CQ258" s="2"/>
      <c r="CR258" s="2"/>
      <c r="CS258" s="2"/>
      <c r="CT258" s="2"/>
      <c r="CU258" s="2"/>
      <c r="CV258" s="2"/>
      <c r="CW258" s="2"/>
      <c r="CX258" s="2"/>
      <c r="CY258" s="2"/>
      <c r="CZ258" s="2"/>
      <c r="DA258" s="2"/>
      <c r="DB258" s="2"/>
      <c r="DC258" s="2"/>
      <c r="DD258" s="2"/>
      <c r="DE258" s="2"/>
      <c r="DF258" s="2"/>
      <c r="DG258" s="2"/>
    </row>
    <row r="259" spans="18:111" x14ac:dyDescent="0.2">
      <c r="R259" s="1"/>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
      <c r="BT259" s="2"/>
      <c r="BU259" s="2"/>
      <c r="BV259" s="2"/>
      <c r="BW259" s="2"/>
      <c r="BX259" s="2"/>
      <c r="BY259" s="2"/>
      <c r="BZ259" s="2"/>
      <c r="CA259" s="2"/>
      <c r="CB259" s="2"/>
      <c r="CC259" s="2"/>
      <c r="CD259" s="2"/>
      <c r="CE259" s="2"/>
      <c r="CF259" s="2"/>
      <c r="CG259" s="2"/>
      <c r="CH259" s="2"/>
      <c r="CI259" s="2"/>
      <c r="CJ259" s="2"/>
      <c r="CK259" s="2"/>
      <c r="CL259" s="2"/>
      <c r="CM259" s="2"/>
      <c r="CN259" s="2"/>
      <c r="CO259" s="2"/>
      <c r="CP259" s="2"/>
      <c r="CQ259" s="2"/>
      <c r="CR259" s="2"/>
      <c r="CS259" s="2"/>
      <c r="CT259" s="2"/>
      <c r="CU259" s="2"/>
      <c r="CV259" s="2"/>
      <c r="CW259" s="2"/>
      <c r="CX259" s="2"/>
      <c r="CY259" s="2"/>
      <c r="CZ259" s="2"/>
      <c r="DA259" s="2"/>
      <c r="DB259" s="2"/>
      <c r="DC259" s="2"/>
      <c r="DD259" s="2"/>
      <c r="DE259" s="2"/>
      <c r="DF259" s="2"/>
      <c r="DG259" s="2"/>
    </row>
    <row r="260" spans="18:111" x14ac:dyDescent="0.2">
      <c r="R260" s="1"/>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c r="CE260" s="2"/>
      <c r="CF260" s="2"/>
      <c r="CG260" s="2"/>
      <c r="CH260" s="2"/>
      <c r="CI260" s="2"/>
      <c r="CJ260" s="2"/>
      <c r="CK260" s="2"/>
      <c r="CL260" s="2"/>
      <c r="CM260" s="2"/>
      <c r="CN260" s="2"/>
      <c r="CO260" s="2"/>
      <c r="CP260" s="2"/>
      <c r="CQ260" s="2"/>
      <c r="CR260" s="2"/>
      <c r="CS260" s="2"/>
      <c r="CT260" s="2"/>
      <c r="CU260" s="2"/>
      <c r="CV260" s="2"/>
      <c r="CW260" s="2"/>
      <c r="CX260" s="2"/>
      <c r="CY260" s="2"/>
      <c r="CZ260" s="2"/>
      <c r="DA260" s="2"/>
      <c r="DB260" s="2"/>
      <c r="DC260" s="2"/>
      <c r="DD260" s="2"/>
      <c r="DE260" s="2"/>
      <c r="DF260" s="2"/>
      <c r="DG260" s="2"/>
    </row>
    <row r="261" spans="18:111" x14ac:dyDescent="0.2">
      <c r="R261" s="1"/>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c r="CK261" s="2"/>
      <c r="CL261" s="2"/>
      <c r="CM261" s="2"/>
      <c r="CN261" s="2"/>
      <c r="CO261" s="2"/>
      <c r="CP261" s="2"/>
      <c r="CQ261" s="2"/>
      <c r="CR261" s="2"/>
      <c r="CS261" s="2"/>
      <c r="CT261" s="2"/>
      <c r="CU261" s="2"/>
      <c r="CV261" s="2"/>
      <c r="CW261" s="2"/>
      <c r="CX261" s="2"/>
      <c r="CY261" s="2"/>
      <c r="CZ261" s="2"/>
      <c r="DA261" s="2"/>
      <c r="DB261" s="2"/>
      <c r="DC261" s="2"/>
      <c r="DD261" s="2"/>
      <c r="DE261" s="2"/>
      <c r="DF261" s="2"/>
      <c r="DG261" s="2"/>
    </row>
    <row r="262" spans="18:111" x14ac:dyDescent="0.2">
      <c r="R262" s="1"/>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
      <c r="CN262" s="2"/>
      <c r="CO262" s="2"/>
      <c r="CP262" s="2"/>
      <c r="CQ262" s="2"/>
      <c r="CR262" s="2"/>
      <c r="CS262" s="2"/>
      <c r="CT262" s="2"/>
      <c r="CU262" s="2"/>
      <c r="CV262" s="2"/>
      <c r="CW262" s="2"/>
      <c r="CX262" s="2"/>
      <c r="CY262" s="2"/>
      <c r="CZ262" s="2"/>
      <c r="DA262" s="2"/>
      <c r="DB262" s="2"/>
      <c r="DC262" s="2"/>
      <c r="DD262" s="2"/>
      <c r="DE262" s="2"/>
      <c r="DF262" s="2"/>
      <c r="DG262" s="2"/>
    </row>
    <row r="263" spans="18:111" x14ac:dyDescent="0.2">
      <c r="R263" s="1"/>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c r="CC263" s="2"/>
      <c r="CD263" s="2"/>
      <c r="CE263" s="2"/>
      <c r="CF263" s="2"/>
      <c r="CG263" s="2"/>
      <c r="CH263" s="2"/>
      <c r="CI263" s="2"/>
      <c r="CJ263" s="2"/>
      <c r="CK263" s="2"/>
      <c r="CL263" s="2"/>
      <c r="CM263" s="2"/>
      <c r="CN263" s="2"/>
      <c r="CO263" s="2"/>
      <c r="CP263" s="2"/>
      <c r="CQ263" s="2"/>
      <c r="CR263" s="2"/>
      <c r="CS263" s="2"/>
      <c r="CT263" s="2"/>
      <c r="CU263" s="2"/>
      <c r="CV263" s="2"/>
      <c r="CW263" s="2"/>
      <c r="CX263" s="2"/>
      <c r="CY263" s="2"/>
      <c r="CZ263" s="2"/>
      <c r="DA263" s="2"/>
      <c r="DB263" s="2"/>
      <c r="DC263" s="2"/>
      <c r="DD263" s="2"/>
      <c r="DE263" s="2"/>
      <c r="DF263" s="2"/>
      <c r="DG263" s="2"/>
    </row>
    <row r="264" spans="18:111" x14ac:dyDescent="0.2">
      <c r="R264" s="1"/>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c r="CC264" s="2"/>
      <c r="CD264" s="2"/>
      <c r="CE264" s="2"/>
      <c r="CF264" s="2"/>
      <c r="CG264" s="2"/>
      <c r="CH264" s="2"/>
      <c r="CI264" s="2"/>
      <c r="CJ264" s="2"/>
      <c r="CK264" s="2"/>
      <c r="CL264" s="2"/>
      <c r="CM264" s="2"/>
      <c r="CN264" s="2"/>
      <c r="CO264" s="2"/>
      <c r="CP264" s="2"/>
      <c r="CQ264" s="2"/>
      <c r="CR264" s="2"/>
      <c r="CS264" s="2"/>
      <c r="CT264" s="2"/>
      <c r="CU264" s="2"/>
      <c r="CV264" s="2"/>
      <c r="CW264" s="2"/>
      <c r="CX264" s="2"/>
      <c r="CY264" s="2"/>
      <c r="CZ264" s="2"/>
      <c r="DA264" s="2"/>
      <c r="DB264" s="2"/>
      <c r="DC264" s="2"/>
      <c r="DD264" s="2"/>
      <c r="DE264" s="2"/>
      <c r="DF264" s="2"/>
      <c r="DG264" s="2"/>
    </row>
    <row r="265" spans="18:111" x14ac:dyDescent="0.2">
      <c r="R265" s="1"/>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c r="CC265" s="2"/>
      <c r="CD265" s="2"/>
      <c r="CE265" s="2"/>
      <c r="CF265" s="2"/>
      <c r="CG265" s="2"/>
      <c r="CH265" s="2"/>
      <c r="CI265" s="2"/>
      <c r="CJ265" s="2"/>
      <c r="CK265" s="2"/>
      <c r="CL265" s="2"/>
      <c r="CM265" s="2"/>
      <c r="CN265" s="2"/>
      <c r="CO265" s="2"/>
      <c r="CP265" s="2"/>
      <c r="CQ265" s="2"/>
      <c r="CR265" s="2"/>
      <c r="CS265" s="2"/>
      <c r="CT265" s="2"/>
      <c r="CU265" s="2"/>
      <c r="CV265" s="2"/>
      <c r="CW265" s="2"/>
      <c r="CX265" s="2"/>
      <c r="CY265" s="2"/>
      <c r="CZ265" s="2"/>
      <c r="DA265" s="2"/>
      <c r="DB265" s="2"/>
      <c r="DC265" s="2"/>
      <c r="DD265" s="2"/>
      <c r="DE265" s="2"/>
      <c r="DF265" s="2"/>
      <c r="DG265" s="2"/>
    </row>
    <row r="266" spans="18:111" x14ac:dyDescent="0.2">
      <c r="R266" s="1"/>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2"/>
      <c r="CC266" s="2"/>
      <c r="CD266" s="2"/>
      <c r="CE266" s="2"/>
      <c r="CF266" s="2"/>
      <c r="CG266" s="2"/>
      <c r="CH266" s="2"/>
      <c r="CI266" s="2"/>
      <c r="CJ266" s="2"/>
      <c r="CK266" s="2"/>
      <c r="CL266" s="2"/>
      <c r="CM266" s="2"/>
      <c r="CN266" s="2"/>
      <c r="CO266" s="2"/>
      <c r="CP266" s="2"/>
      <c r="CQ266" s="2"/>
      <c r="CR266" s="2"/>
      <c r="CS266" s="2"/>
      <c r="CT266" s="2"/>
      <c r="CU266" s="2"/>
      <c r="CV266" s="2"/>
      <c r="CW266" s="2"/>
      <c r="CX266" s="2"/>
      <c r="CY266" s="2"/>
      <c r="CZ266" s="2"/>
      <c r="DA266" s="2"/>
      <c r="DB266" s="2"/>
      <c r="DC266" s="2"/>
      <c r="DD266" s="2"/>
      <c r="DE266" s="2"/>
      <c r="DF266" s="2"/>
      <c r="DG266" s="2"/>
    </row>
    <row r="267" spans="18:111" x14ac:dyDescent="0.2">
      <c r="R267" s="1"/>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c r="CD267" s="2"/>
      <c r="CE267" s="2"/>
      <c r="CF267" s="2"/>
      <c r="CG267" s="2"/>
      <c r="CH267" s="2"/>
      <c r="CI267" s="2"/>
      <c r="CJ267" s="2"/>
      <c r="CK267" s="2"/>
      <c r="CL267" s="2"/>
      <c r="CM267" s="2"/>
      <c r="CN267" s="2"/>
      <c r="CO267" s="2"/>
      <c r="CP267" s="2"/>
      <c r="CQ267" s="2"/>
      <c r="CR267" s="2"/>
      <c r="CS267" s="2"/>
      <c r="CT267" s="2"/>
      <c r="CU267" s="2"/>
      <c r="CV267" s="2"/>
      <c r="CW267" s="2"/>
      <c r="CX267" s="2"/>
      <c r="CY267" s="2"/>
      <c r="CZ267" s="2"/>
      <c r="DA267" s="2"/>
      <c r="DB267" s="2"/>
      <c r="DC267" s="2"/>
      <c r="DD267" s="2"/>
      <c r="DE267" s="2"/>
      <c r="DF267" s="2"/>
      <c r="DG267" s="2"/>
    </row>
    <row r="268" spans="18:111" x14ac:dyDescent="0.2">
      <c r="R268" s="1"/>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c r="CE268" s="2"/>
      <c r="CF268" s="2"/>
      <c r="CG268" s="2"/>
      <c r="CH268" s="2"/>
      <c r="CI268" s="2"/>
      <c r="CJ268" s="2"/>
      <c r="CK268" s="2"/>
      <c r="CL268" s="2"/>
      <c r="CM268" s="2"/>
      <c r="CN268" s="2"/>
      <c r="CO268" s="2"/>
      <c r="CP268" s="2"/>
      <c r="CQ268" s="2"/>
      <c r="CR268" s="2"/>
      <c r="CS268" s="2"/>
      <c r="CT268" s="2"/>
      <c r="CU268" s="2"/>
      <c r="CV268" s="2"/>
      <c r="CW268" s="2"/>
      <c r="CX268" s="2"/>
      <c r="CY268" s="2"/>
      <c r="CZ268" s="2"/>
      <c r="DA268" s="2"/>
      <c r="DB268" s="2"/>
      <c r="DC268" s="2"/>
      <c r="DD268" s="2"/>
      <c r="DE268" s="2"/>
      <c r="DF268" s="2"/>
      <c r="DG268" s="2"/>
    </row>
    <row r="269" spans="18:111" x14ac:dyDescent="0.2">
      <c r="R269" s="1"/>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c r="CB269" s="2"/>
      <c r="CC269" s="2"/>
      <c r="CD269" s="2"/>
      <c r="CE269" s="2"/>
      <c r="CF269" s="2"/>
      <c r="CG269" s="2"/>
      <c r="CH269" s="2"/>
      <c r="CI269" s="2"/>
      <c r="CJ269" s="2"/>
      <c r="CK269" s="2"/>
      <c r="CL269" s="2"/>
      <c r="CM269" s="2"/>
      <c r="CN269" s="2"/>
      <c r="CO269" s="2"/>
      <c r="CP269" s="2"/>
      <c r="CQ269" s="2"/>
      <c r="CR269" s="2"/>
      <c r="CS269" s="2"/>
      <c r="CT269" s="2"/>
      <c r="CU269" s="2"/>
      <c r="CV269" s="2"/>
      <c r="CW269" s="2"/>
      <c r="CX269" s="2"/>
      <c r="CY269" s="2"/>
      <c r="CZ269" s="2"/>
      <c r="DA269" s="2"/>
      <c r="DB269" s="2"/>
      <c r="DC269" s="2"/>
      <c r="DD269" s="2"/>
      <c r="DE269" s="2"/>
      <c r="DF269" s="2"/>
      <c r="DG269" s="2"/>
    </row>
    <row r="270" spans="18:111" x14ac:dyDescent="0.2">
      <c r="R270" s="1"/>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c r="CC270" s="2"/>
      <c r="CD270" s="2"/>
      <c r="CE270" s="2"/>
      <c r="CF270" s="2"/>
      <c r="CG270" s="2"/>
      <c r="CH270" s="2"/>
      <c r="CI270" s="2"/>
      <c r="CJ270" s="2"/>
      <c r="CK270" s="2"/>
      <c r="CL270" s="2"/>
      <c r="CM270" s="2"/>
      <c r="CN270" s="2"/>
      <c r="CO270" s="2"/>
      <c r="CP270" s="2"/>
      <c r="CQ270" s="2"/>
      <c r="CR270" s="2"/>
      <c r="CS270" s="2"/>
      <c r="CT270" s="2"/>
      <c r="CU270" s="2"/>
      <c r="CV270" s="2"/>
      <c r="CW270" s="2"/>
      <c r="CX270" s="2"/>
      <c r="CY270" s="2"/>
      <c r="CZ270" s="2"/>
      <c r="DA270" s="2"/>
      <c r="DB270" s="2"/>
      <c r="DC270" s="2"/>
      <c r="DD270" s="2"/>
      <c r="DE270" s="2"/>
      <c r="DF270" s="2"/>
      <c r="DG270" s="2"/>
    </row>
    <row r="271" spans="18:111" x14ac:dyDescent="0.2">
      <c r="R271" s="1"/>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c r="CD271" s="2"/>
      <c r="CE271" s="2"/>
      <c r="CF271" s="2"/>
      <c r="CG271" s="2"/>
      <c r="CH271" s="2"/>
      <c r="CI271" s="2"/>
      <c r="CJ271" s="2"/>
      <c r="CK271" s="2"/>
      <c r="CL271" s="2"/>
      <c r="CM271" s="2"/>
      <c r="CN271" s="2"/>
      <c r="CO271" s="2"/>
      <c r="CP271" s="2"/>
      <c r="CQ271" s="2"/>
      <c r="CR271" s="2"/>
      <c r="CS271" s="2"/>
      <c r="CT271" s="2"/>
      <c r="CU271" s="2"/>
      <c r="CV271" s="2"/>
      <c r="CW271" s="2"/>
      <c r="CX271" s="2"/>
      <c r="CY271" s="2"/>
      <c r="CZ271" s="2"/>
      <c r="DA271" s="2"/>
      <c r="DB271" s="2"/>
      <c r="DC271" s="2"/>
      <c r="DD271" s="2"/>
      <c r="DE271" s="2"/>
      <c r="DF271" s="2"/>
      <c r="DG271" s="2"/>
    </row>
    <row r="272" spans="18:111" x14ac:dyDescent="0.2">
      <c r="R272" s="1"/>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c r="CE272" s="2"/>
      <c r="CF272" s="2"/>
      <c r="CG272" s="2"/>
      <c r="CH272" s="2"/>
      <c r="CI272" s="2"/>
      <c r="CJ272" s="2"/>
      <c r="CK272" s="2"/>
      <c r="CL272" s="2"/>
      <c r="CM272" s="2"/>
      <c r="CN272" s="2"/>
      <c r="CO272" s="2"/>
      <c r="CP272" s="2"/>
      <c r="CQ272" s="2"/>
      <c r="CR272" s="2"/>
      <c r="CS272" s="2"/>
      <c r="CT272" s="2"/>
      <c r="CU272" s="2"/>
      <c r="CV272" s="2"/>
      <c r="CW272" s="2"/>
      <c r="CX272" s="2"/>
      <c r="CY272" s="2"/>
      <c r="CZ272" s="2"/>
      <c r="DA272" s="2"/>
      <c r="DB272" s="2"/>
      <c r="DC272" s="2"/>
      <c r="DD272" s="2"/>
      <c r="DE272" s="2"/>
      <c r="DF272" s="2"/>
      <c r="DG272" s="2"/>
    </row>
    <row r="273" spans="18:111" x14ac:dyDescent="0.2">
      <c r="R273" s="1"/>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c r="CB273" s="2"/>
      <c r="CC273" s="2"/>
      <c r="CD273" s="2"/>
      <c r="CE273" s="2"/>
      <c r="CF273" s="2"/>
      <c r="CG273" s="2"/>
      <c r="CH273" s="2"/>
      <c r="CI273" s="2"/>
      <c r="CJ273" s="2"/>
      <c r="CK273" s="2"/>
      <c r="CL273" s="2"/>
      <c r="CM273" s="2"/>
      <c r="CN273" s="2"/>
      <c r="CO273" s="2"/>
      <c r="CP273" s="2"/>
      <c r="CQ273" s="2"/>
      <c r="CR273" s="2"/>
      <c r="CS273" s="2"/>
      <c r="CT273" s="2"/>
      <c r="CU273" s="2"/>
      <c r="CV273" s="2"/>
      <c r="CW273" s="2"/>
      <c r="CX273" s="2"/>
      <c r="CY273" s="2"/>
      <c r="CZ273" s="2"/>
      <c r="DA273" s="2"/>
      <c r="DB273" s="2"/>
      <c r="DC273" s="2"/>
      <c r="DD273" s="2"/>
      <c r="DE273" s="2"/>
      <c r="DF273" s="2"/>
      <c r="DG273" s="2"/>
    </row>
    <row r="274" spans="18:111" x14ac:dyDescent="0.2">
      <c r="R274" s="1"/>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c r="CE274" s="2"/>
      <c r="CF274" s="2"/>
      <c r="CG274" s="2"/>
      <c r="CH274" s="2"/>
      <c r="CI274" s="2"/>
      <c r="CJ274" s="2"/>
      <c r="CK274" s="2"/>
      <c r="CL274" s="2"/>
      <c r="CM274" s="2"/>
      <c r="CN274" s="2"/>
      <c r="CO274" s="2"/>
      <c r="CP274" s="2"/>
      <c r="CQ274" s="2"/>
      <c r="CR274" s="2"/>
      <c r="CS274" s="2"/>
      <c r="CT274" s="2"/>
      <c r="CU274" s="2"/>
      <c r="CV274" s="2"/>
      <c r="CW274" s="2"/>
      <c r="CX274" s="2"/>
      <c r="CY274" s="2"/>
      <c r="CZ274" s="2"/>
      <c r="DA274" s="2"/>
      <c r="DB274" s="2"/>
      <c r="DC274" s="2"/>
      <c r="DD274" s="2"/>
      <c r="DE274" s="2"/>
      <c r="DF274" s="2"/>
      <c r="DG274" s="2"/>
    </row>
    <row r="275" spans="18:111" x14ac:dyDescent="0.2">
      <c r="R275" s="1"/>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c r="CG275" s="2"/>
      <c r="CH275" s="2"/>
      <c r="CI275" s="2"/>
      <c r="CJ275" s="2"/>
      <c r="CK275" s="2"/>
      <c r="CL275" s="2"/>
      <c r="CM275" s="2"/>
      <c r="CN275" s="2"/>
      <c r="CO275" s="2"/>
      <c r="CP275" s="2"/>
      <c r="CQ275" s="2"/>
      <c r="CR275" s="2"/>
      <c r="CS275" s="2"/>
      <c r="CT275" s="2"/>
      <c r="CU275" s="2"/>
      <c r="CV275" s="2"/>
      <c r="CW275" s="2"/>
      <c r="CX275" s="2"/>
      <c r="CY275" s="2"/>
      <c r="CZ275" s="2"/>
      <c r="DA275" s="2"/>
      <c r="DB275" s="2"/>
      <c r="DC275" s="2"/>
      <c r="DD275" s="2"/>
      <c r="DE275" s="2"/>
      <c r="DF275" s="2"/>
      <c r="DG275" s="2"/>
    </row>
    <row r="276" spans="18:111" x14ac:dyDescent="0.2">
      <c r="R276" s="1"/>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c r="CG276" s="2"/>
      <c r="CH276" s="2"/>
      <c r="CI276" s="2"/>
      <c r="CJ276" s="2"/>
      <c r="CK276" s="2"/>
      <c r="CL276" s="2"/>
      <c r="CM276" s="2"/>
      <c r="CN276" s="2"/>
      <c r="CO276" s="2"/>
      <c r="CP276" s="2"/>
      <c r="CQ276" s="2"/>
      <c r="CR276" s="2"/>
      <c r="CS276" s="2"/>
      <c r="CT276" s="2"/>
      <c r="CU276" s="2"/>
      <c r="CV276" s="2"/>
      <c r="CW276" s="2"/>
      <c r="CX276" s="2"/>
      <c r="CY276" s="2"/>
      <c r="CZ276" s="2"/>
      <c r="DA276" s="2"/>
      <c r="DB276" s="2"/>
      <c r="DC276" s="2"/>
      <c r="DD276" s="2"/>
      <c r="DE276" s="2"/>
      <c r="DF276" s="2"/>
      <c r="DG276" s="2"/>
    </row>
    <row r="277" spans="18:111" x14ac:dyDescent="0.2">
      <c r="R277" s="1"/>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c r="CG277" s="2"/>
      <c r="CH277" s="2"/>
      <c r="CI277" s="2"/>
      <c r="CJ277" s="2"/>
      <c r="CK277" s="2"/>
      <c r="CL277" s="2"/>
      <c r="CM277" s="2"/>
      <c r="CN277" s="2"/>
      <c r="CO277" s="2"/>
      <c r="CP277" s="2"/>
      <c r="CQ277" s="2"/>
      <c r="CR277" s="2"/>
      <c r="CS277" s="2"/>
      <c r="CT277" s="2"/>
      <c r="CU277" s="2"/>
      <c r="CV277" s="2"/>
      <c r="CW277" s="2"/>
      <c r="CX277" s="2"/>
      <c r="CY277" s="2"/>
      <c r="CZ277" s="2"/>
      <c r="DA277" s="2"/>
      <c r="DB277" s="2"/>
      <c r="DC277" s="2"/>
      <c r="DD277" s="2"/>
      <c r="DE277" s="2"/>
      <c r="DF277" s="2"/>
      <c r="DG277" s="2"/>
    </row>
    <row r="278" spans="18:111" x14ac:dyDescent="0.2">
      <c r="R278" s="1"/>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c r="CG278" s="2"/>
      <c r="CH278" s="2"/>
      <c r="CI278" s="2"/>
      <c r="CJ278" s="2"/>
      <c r="CK278" s="2"/>
      <c r="CL278" s="2"/>
      <c r="CM278" s="2"/>
      <c r="CN278" s="2"/>
      <c r="CO278" s="2"/>
      <c r="CP278" s="2"/>
      <c r="CQ278" s="2"/>
      <c r="CR278" s="2"/>
      <c r="CS278" s="2"/>
      <c r="CT278" s="2"/>
      <c r="CU278" s="2"/>
      <c r="CV278" s="2"/>
      <c r="CW278" s="2"/>
      <c r="CX278" s="2"/>
      <c r="CY278" s="2"/>
      <c r="CZ278" s="2"/>
      <c r="DA278" s="2"/>
      <c r="DB278" s="2"/>
      <c r="DC278" s="2"/>
      <c r="DD278" s="2"/>
      <c r="DE278" s="2"/>
      <c r="DF278" s="2"/>
      <c r="DG278" s="2"/>
    </row>
    <row r="279" spans="18:111" x14ac:dyDescent="0.2">
      <c r="R279" s="1"/>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c r="CE279" s="2"/>
      <c r="CF279" s="2"/>
      <c r="CG279" s="2"/>
      <c r="CH279" s="2"/>
      <c r="CI279" s="2"/>
      <c r="CJ279" s="2"/>
      <c r="CK279" s="2"/>
      <c r="CL279" s="2"/>
      <c r="CM279" s="2"/>
      <c r="CN279" s="2"/>
      <c r="CO279" s="2"/>
      <c r="CP279" s="2"/>
      <c r="CQ279" s="2"/>
      <c r="CR279" s="2"/>
      <c r="CS279" s="2"/>
      <c r="CT279" s="2"/>
      <c r="CU279" s="2"/>
      <c r="CV279" s="2"/>
      <c r="CW279" s="2"/>
      <c r="CX279" s="2"/>
      <c r="CY279" s="2"/>
      <c r="CZ279" s="2"/>
      <c r="DA279" s="2"/>
      <c r="DB279" s="2"/>
      <c r="DC279" s="2"/>
      <c r="DD279" s="2"/>
      <c r="DE279" s="2"/>
      <c r="DF279" s="2"/>
      <c r="DG279" s="2"/>
    </row>
    <row r="280" spans="18:111" x14ac:dyDescent="0.2">
      <c r="R280" s="1"/>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c r="CE280" s="2"/>
      <c r="CF280" s="2"/>
      <c r="CG280" s="2"/>
      <c r="CH280" s="2"/>
      <c r="CI280" s="2"/>
      <c r="CJ280" s="2"/>
      <c r="CK280" s="2"/>
      <c r="CL280" s="2"/>
      <c r="CM280" s="2"/>
      <c r="CN280" s="2"/>
      <c r="CO280" s="2"/>
      <c r="CP280" s="2"/>
      <c r="CQ280" s="2"/>
      <c r="CR280" s="2"/>
      <c r="CS280" s="2"/>
      <c r="CT280" s="2"/>
      <c r="CU280" s="2"/>
      <c r="CV280" s="2"/>
      <c r="CW280" s="2"/>
      <c r="CX280" s="2"/>
      <c r="CY280" s="2"/>
      <c r="CZ280" s="2"/>
      <c r="DA280" s="2"/>
      <c r="DB280" s="2"/>
      <c r="DC280" s="2"/>
      <c r="DD280" s="2"/>
      <c r="DE280" s="2"/>
      <c r="DF280" s="2"/>
      <c r="DG280" s="2"/>
    </row>
    <row r="281" spans="18:111" x14ac:dyDescent="0.2">
      <c r="R281" s="1"/>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c r="CE281" s="2"/>
      <c r="CF281" s="2"/>
      <c r="CG281" s="2"/>
      <c r="CH281" s="2"/>
      <c r="CI281" s="2"/>
      <c r="CJ281" s="2"/>
      <c r="CK281" s="2"/>
      <c r="CL281" s="2"/>
      <c r="CM281" s="2"/>
      <c r="CN281" s="2"/>
      <c r="CO281" s="2"/>
      <c r="CP281" s="2"/>
      <c r="CQ281" s="2"/>
      <c r="CR281" s="2"/>
      <c r="CS281" s="2"/>
      <c r="CT281" s="2"/>
      <c r="CU281" s="2"/>
      <c r="CV281" s="2"/>
      <c r="CW281" s="2"/>
      <c r="CX281" s="2"/>
      <c r="CY281" s="2"/>
      <c r="CZ281" s="2"/>
      <c r="DA281" s="2"/>
      <c r="DB281" s="2"/>
      <c r="DC281" s="2"/>
      <c r="DD281" s="2"/>
      <c r="DE281" s="2"/>
      <c r="DF281" s="2"/>
      <c r="DG281" s="2"/>
    </row>
    <row r="282" spans="18:111" x14ac:dyDescent="0.2">
      <c r="R282" s="1"/>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c r="CC282" s="2"/>
      <c r="CD282" s="2"/>
      <c r="CE282" s="2"/>
      <c r="CF282" s="2"/>
      <c r="CG282" s="2"/>
      <c r="CH282" s="2"/>
      <c r="CI282" s="2"/>
      <c r="CJ282" s="2"/>
      <c r="CK282" s="2"/>
      <c r="CL282" s="2"/>
      <c r="CM282" s="2"/>
      <c r="CN282" s="2"/>
      <c r="CO282" s="2"/>
      <c r="CP282" s="2"/>
      <c r="CQ282" s="2"/>
      <c r="CR282" s="2"/>
      <c r="CS282" s="2"/>
      <c r="CT282" s="2"/>
      <c r="CU282" s="2"/>
      <c r="CV282" s="2"/>
      <c r="CW282" s="2"/>
      <c r="CX282" s="2"/>
      <c r="CY282" s="2"/>
      <c r="CZ282" s="2"/>
      <c r="DA282" s="2"/>
      <c r="DB282" s="2"/>
      <c r="DC282" s="2"/>
      <c r="DD282" s="2"/>
      <c r="DE282" s="2"/>
      <c r="DF282" s="2"/>
      <c r="DG282" s="2"/>
    </row>
    <row r="283" spans="18:111" x14ac:dyDescent="0.2">
      <c r="R283" s="1"/>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c r="CB283" s="2"/>
      <c r="CC283" s="2"/>
      <c r="CD283" s="2"/>
      <c r="CE283" s="2"/>
      <c r="CF283" s="2"/>
      <c r="CG283" s="2"/>
      <c r="CH283" s="2"/>
      <c r="CI283" s="2"/>
      <c r="CJ283" s="2"/>
      <c r="CK283" s="2"/>
      <c r="CL283" s="2"/>
      <c r="CM283" s="2"/>
      <c r="CN283" s="2"/>
      <c r="CO283" s="2"/>
      <c r="CP283" s="2"/>
      <c r="CQ283" s="2"/>
      <c r="CR283" s="2"/>
      <c r="CS283" s="2"/>
      <c r="CT283" s="2"/>
      <c r="CU283" s="2"/>
      <c r="CV283" s="2"/>
      <c r="CW283" s="2"/>
      <c r="CX283" s="2"/>
      <c r="CY283" s="2"/>
      <c r="CZ283" s="2"/>
      <c r="DA283" s="2"/>
      <c r="DB283" s="2"/>
      <c r="DC283" s="2"/>
      <c r="DD283" s="2"/>
      <c r="DE283" s="2"/>
      <c r="DF283" s="2"/>
      <c r="DG283" s="2"/>
    </row>
    <row r="284" spans="18:111" x14ac:dyDescent="0.2">
      <c r="R284" s="1"/>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c r="CC284" s="2"/>
      <c r="CD284" s="2"/>
      <c r="CE284" s="2"/>
      <c r="CF284" s="2"/>
      <c r="CG284" s="2"/>
      <c r="CH284" s="2"/>
      <c r="CI284" s="2"/>
      <c r="CJ284" s="2"/>
      <c r="CK284" s="2"/>
      <c r="CL284" s="2"/>
      <c r="CM284" s="2"/>
      <c r="CN284" s="2"/>
      <c r="CO284" s="2"/>
      <c r="CP284" s="2"/>
      <c r="CQ284" s="2"/>
      <c r="CR284" s="2"/>
      <c r="CS284" s="2"/>
      <c r="CT284" s="2"/>
      <c r="CU284" s="2"/>
      <c r="CV284" s="2"/>
      <c r="CW284" s="2"/>
      <c r="CX284" s="2"/>
      <c r="CY284" s="2"/>
      <c r="CZ284" s="2"/>
      <c r="DA284" s="2"/>
      <c r="DB284" s="2"/>
      <c r="DC284" s="2"/>
      <c r="DD284" s="2"/>
      <c r="DE284" s="2"/>
      <c r="DF284" s="2"/>
      <c r="DG284" s="2"/>
    </row>
    <row r="285" spans="18:111" x14ac:dyDescent="0.2">
      <c r="R285" s="1"/>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c r="CE285" s="2"/>
      <c r="CF285" s="2"/>
      <c r="CG285" s="2"/>
      <c r="CH285" s="2"/>
      <c r="CI285" s="2"/>
      <c r="CJ285" s="2"/>
      <c r="CK285" s="2"/>
      <c r="CL285" s="2"/>
      <c r="CM285" s="2"/>
      <c r="CN285" s="2"/>
      <c r="CO285" s="2"/>
      <c r="CP285" s="2"/>
      <c r="CQ285" s="2"/>
      <c r="CR285" s="2"/>
      <c r="CS285" s="2"/>
      <c r="CT285" s="2"/>
      <c r="CU285" s="2"/>
      <c r="CV285" s="2"/>
      <c r="CW285" s="2"/>
      <c r="CX285" s="2"/>
      <c r="CY285" s="2"/>
      <c r="CZ285" s="2"/>
      <c r="DA285" s="2"/>
      <c r="DB285" s="2"/>
      <c r="DC285" s="2"/>
      <c r="DD285" s="2"/>
      <c r="DE285" s="2"/>
      <c r="DF285" s="2"/>
      <c r="DG285" s="2"/>
    </row>
    <row r="286" spans="18:111" x14ac:dyDescent="0.2">
      <c r="R286" s="1"/>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c r="CB286" s="2"/>
      <c r="CC286" s="2"/>
      <c r="CD286" s="2"/>
      <c r="CE286" s="2"/>
      <c r="CF286" s="2"/>
      <c r="CG286" s="2"/>
      <c r="CH286" s="2"/>
      <c r="CI286" s="2"/>
      <c r="CJ286" s="2"/>
      <c r="CK286" s="2"/>
      <c r="CL286" s="2"/>
      <c r="CM286" s="2"/>
      <c r="CN286" s="2"/>
      <c r="CO286" s="2"/>
      <c r="CP286" s="2"/>
      <c r="CQ286" s="2"/>
      <c r="CR286" s="2"/>
      <c r="CS286" s="2"/>
      <c r="CT286" s="2"/>
      <c r="CU286" s="2"/>
      <c r="CV286" s="2"/>
      <c r="CW286" s="2"/>
      <c r="CX286" s="2"/>
      <c r="CY286" s="2"/>
      <c r="CZ286" s="2"/>
      <c r="DA286" s="2"/>
      <c r="DB286" s="2"/>
      <c r="DC286" s="2"/>
      <c r="DD286" s="2"/>
      <c r="DE286" s="2"/>
      <c r="DF286" s="2"/>
      <c r="DG286" s="2"/>
    </row>
    <row r="287" spans="18:111" x14ac:dyDescent="0.2">
      <c r="R287" s="1"/>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c r="CB287" s="2"/>
      <c r="CC287" s="2"/>
      <c r="CD287" s="2"/>
      <c r="CE287" s="2"/>
      <c r="CF287" s="2"/>
      <c r="CG287" s="2"/>
      <c r="CH287" s="2"/>
      <c r="CI287" s="2"/>
      <c r="CJ287" s="2"/>
      <c r="CK287" s="2"/>
      <c r="CL287" s="2"/>
      <c r="CM287" s="2"/>
      <c r="CN287" s="2"/>
      <c r="CO287" s="2"/>
      <c r="CP287" s="2"/>
      <c r="CQ287" s="2"/>
      <c r="CR287" s="2"/>
      <c r="CS287" s="2"/>
      <c r="CT287" s="2"/>
      <c r="CU287" s="2"/>
      <c r="CV287" s="2"/>
      <c r="CW287" s="2"/>
      <c r="CX287" s="2"/>
      <c r="CY287" s="2"/>
      <c r="CZ287" s="2"/>
      <c r="DA287" s="2"/>
      <c r="DB287" s="2"/>
      <c r="DC287" s="2"/>
      <c r="DD287" s="2"/>
      <c r="DE287" s="2"/>
      <c r="DF287" s="2"/>
      <c r="DG287" s="2"/>
    </row>
    <row r="288" spans="18:111" x14ac:dyDescent="0.2">
      <c r="R288" s="1"/>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c r="CB288" s="2"/>
      <c r="CC288" s="2"/>
      <c r="CD288" s="2"/>
      <c r="CE288" s="2"/>
      <c r="CF288" s="2"/>
      <c r="CG288" s="2"/>
      <c r="CH288" s="2"/>
      <c r="CI288" s="2"/>
      <c r="CJ288" s="2"/>
      <c r="CK288" s="2"/>
      <c r="CL288" s="2"/>
      <c r="CM288" s="2"/>
      <c r="CN288" s="2"/>
      <c r="CO288" s="2"/>
      <c r="CP288" s="2"/>
      <c r="CQ288" s="2"/>
      <c r="CR288" s="2"/>
      <c r="CS288" s="2"/>
      <c r="CT288" s="2"/>
      <c r="CU288" s="2"/>
      <c r="CV288" s="2"/>
      <c r="CW288" s="2"/>
      <c r="CX288" s="2"/>
      <c r="CY288" s="2"/>
      <c r="CZ288" s="2"/>
      <c r="DA288" s="2"/>
      <c r="DB288" s="2"/>
      <c r="DC288" s="2"/>
      <c r="DD288" s="2"/>
      <c r="DE288" s="2"/>
      <c r="DF288" s="2"/>
      <c r="DG288" s="2"/>
    </row>
    <row r="289" spans="18:111" x14ac:dyDescent="0.2">
      <c r="R289" s="1"/>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c r="CE289" s="2"/>
      <c r="CF289" s="2"/>
      <c r="CG289" s="2"/>
      <c r="CH289" s="2"/>
      <c r="CI289" s="2"/>
      <c r="CJ289" s="2"/>
      <c r="CK289" s="2"/>
      <c r="CL289" s="2"/>
      <c r="CM289" s="2"/>
      <c r="CN289" s="2"/>
      <c r="CO289" s="2"/>
      <c r="CP289" s="2"/>
      <c r="CQ289" s="2"/>
      <c r="CR289" s="2"/>
      <c r="CS289" s="2"/>
      <c r="CT289" s="2"/>
      <c r="CU289" s="2"/>
      <c r="CV289" s="2"/>
      <c r="CW289" s="2"/>
      <c r="CX289" s="2"/>
      <c r="CY289" s="2"/>
      <c r="CZ289" s="2"/>
      <c r="DA289" s="2"/>
      <c r="DB289" s="2"/>
      <c r="DC289" s="2"/>
      <c r="DD289" s="2"/>
      <c r="DE289" s="2"/>
      <c r="DF289" s="2"/>
      <c r="DG289" s="2"/>
    </row>
    <row r="290" spans="18:111" x14ac:dyDescent="0.2">
      <c r="R290" s="1"/>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c r="CG290" s="2"/>
      <c r="CH290" s="2"/>
      <c r="CI290" s="2"/>
      <c r="CJ290" s="2"/>
      <c r="CK290" s="2"/>
      <c r="CL290" s="2"/>
      <c r="CM290" s="2"/>
      <c r="CN290" s="2"/>
      <c r="CO290" s="2"/>
      <c r="CP290" s="2"/>
      <c r="CQ290" s="2"/>
      <c r="CR290" s="2"/>
      <c r="CS290" s="2"/>
      <c r="CT290" s="2"/>
      <c r="CU290" s="2"/>
      <c r="CV290" s="2"/>
      <c r="CW290" s="2"/>
      <c r="CX290" s="2"/>
      <c r="CY290" s="2"/>
      <c r="CZ290" s="2"/>
      <c r="DA290" s="2"/>
      <c r="DB290" s="2"/>
      <c r="DC290" s="2"/>
      <c r="DD290" s="2"/>
      <c r="DE290" s="2"/>
      <c r="DF290" s="2"/>
      <c r="DG290" s="2"/>
    </row>
    <row r="291" spans="18:111" x14ac:dyDescent="0.2">
      <c r="R291" s="1"/>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c r="CE291" s="2"/>
      <c r="CF291" s="2"/>
      <c r="CG291" s="2"/>
      <c r="CH291" s="2"/>
      <c r="CI291" s="2"/>
      <c r="CJ291" s="2"/>
      <c r="CK291" s="2"/>
      <c r="CL291" s="2"/>
      <c r="CM291" s="2"/>
      <c r="CN291" s="2"/>
      <c r="CO291" s="2"/>
      <c r="CP291" s="2"/>
      <c r="CQ291" s="2"/>
      <c r="CR291" s="2"/>
      <c r="CS291" s="2"/>
      <c r="CT291" s="2"/>
      <c r="CU291" s="2"/>
      <c r="CV291" s="2"/>
      <c r="CW291" s="2"/>
      <c r="CX291" s="2"/>
      <c r="CY291" s="2"/>
      <c r="CZ291" s="2"/>
      <c r="DA291" s="2"/>
      <c r="DB291" s="2"/>
      <c r="DC291" s="2"/>
      <c r="DD291" s="2"/>
      <c r="DE291" s="2"/>
      <c r="DF291" s="2"/>
      <c r="DG291" s="2"/>
    </row>
    <row r="292" spans="18:111" x14ac:dyDescent="0.2">
      <c r="R292" s="1"/>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c r="CE292" s="2"/>
      <c r="CF292" s="2"/>
      <c r="CG292" s="2"/>
      <c r="CH292" s="2"/>
      <c r="CI292" s="2"/>
      <c r="CJ292" s="2"/>
      <c r="CK292" s="2"/>
      <c r="CL292" s="2"/>
      <c r="CM292" s="2"/>
      <c r="CN292" s="2"/>
      <c r="CO292" s="2"/>
      <c r="CP292" s="2"/>
      <c r="CQ292" s="2"/>
      <c r="CR292" s="2"/>
      <c r="CS292" s="2"/>
      <c r="CT292" s="2"/>
      <c r="CU292" s="2"/>
      <c r="CV292" s="2"/>
      <c r="CW292" s="2"/>
      <c r="CX292" s="2"/>
      <c r="CY292" s="2"/>
      <c r="CZ292" s="2"/>
      <c r="DA292" s="2"/>
      <c r="DB292" s="2"/>
      <c r="DC292" s="2"/>
      <c r="DD292" s="2"/>
      <c r="DE292" s="2"/>
      <c r="DF292" s="2"/>
      <c r="DG292" s="2"/>
    </row>
    <row r="293" spans="18:111" x14ac:dyDescent="0.2">
      <c r="R293" s="1"/>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c r="CE293" s="2"/>
      <c r="CF293" s="2"/>
      <c r="CG293" s="2"/>
      <c r="CH293" s="2"/>
      <c r="CI293" s="2"/>
      <c r="CJ293" s="2"/>
      <c r="CK293" s="2"/>
      <c r="CL293" s="2"/>
      <c r="CM293" s="2"/>
      <c r="CN293" s="2"/>
      <c r="CO293" s="2"/>
      <c r="CP293" s="2"/>
      <c r="CQ293" s="2"/>
      <c r="CR293" s="2"/>
      <c r="CS293" s="2"/>
      <c r="CT293" s="2"/>
      <c r="CU293" s="2"/>
      <c r="CV293" s="2"/>
      <c r="CW293" s="2"/>
      <c r="CX293" s="2"/>
      <c r="CY293" s="2"/>
      <c r="CZ293" s="2"/>
      <c r="DA293" s="2"/>
      <c r="DB293" s="2"/>
      <c r="DC293" s="2"/>
      <c r="DD293" s="2"/>
      <c r="DE293" s="2"/>
      <c r="DF293" s="2"/>
      <c r="DG293" s="2"/>
    </row>
    <row r="294" spans="18:111" x14ac:dyDescent="0.2">
      <c r="R294" s="1"/>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c r="CE294" s="2"/>
      <c r="CF294" s="2"/>
      <c r="CG294" s="2"/>
      <c r="CH294" s="2"/>
      <c r="CI294" s="2"/>
      <c r="CJ294" s="2"/>
      <c r="CK294" s="2"/>
      <c r="CL294" s="2"/>
      <c r="CM294" s="2"/>
      <c r="CN294" s="2"/>
      <c r="CO294" s="2"/>
      <c r="CP294" s="2"/>
      <c r="CQ294" s="2"/>
      <c r="CR294" s="2"/>
      <c r="CS294" s="2"/>
      <c r="CT294" s="2"/>
      <c r="CU294" s="2"/>
      <c r="CV294" s="2"/>
      <c r="CW294" s="2"/>
      <c r="CX294" s="2"/>
      <c r="CY294" s="2"/>
      <c r="CZ294" s="2"/>
      <c r="DA294" s="2"/>
      <c r="DB294" s="2"/>
      <c r="DC294" s="2"/>
      <c r="DD294" s="2"/>
      <c r="DE294" s="2"/>
      <c r="DF294" s="2"/>
      <c r="DG294" s="2"/>
    </row>
    <row r="295" spans="18:111" x14ac:dyDescent="0.2">
      <c r="R295" s="1"/>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c r="CL295" s="2"/>
      <c r="CM295" s="2"/>
      <c r="CN295" s="2"/>
      <c r="CO295" s="2"/>
      <c r="CP295" s="2"/>
      <c r="CQ295" s="2"/>
      <c r="CR295" s="2"/>
      <c r="CS295" s="2"/>
      <c r="CT295" s="2"/>
      <c r="CU295" s="2"/>
      <c r="CV295" s="2"/>
      <c r="CW295" s="2"/>
      <c r="CX295" s="2"/>
      <c r="CY295" s="2"/>
      <c r="CZ295" s="2"/>
      <c r="DA295" s="2"/>
      <c r="DB295" s="2"/>
      <c r="DC295" s="2"/>
      <c r="DD295" s="2"/>
      <c r="DE295" s="2"/>
      <c r="DF295" s="2"/>
      <c r="DG295" s="2"/>
    </row>
    <row r="296" spans="18:111" x14ac:dyDescent="0.2">
      <c r="R296" s="1"/>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c r="CE296" s="2"/>
      <c r="CF296" s="2"/>
      <c r="CG296" s="2"/>
      <c r="CH296" s="2"/>
      <c r="CI296" s="2"/>
      <c r="CJ296" s="2"/>
      <c r="CK296" s="2"/>
      <c r="CL296" s="2"/>
      <c r="CM296" s="2"/>
      <c r="CN296" s="2"/>
      <c r="CO296" s="2"/>
      <c r="CP296" s="2"/>
      <c r="CQ296" s="2"/>
      <c r="CR296" s="2"/>
      <c r="CS296" s="2"/>
      <c r="CT296" s="2"/>
      <c r="CU296" s="2"/>
      <c r="CV296" s="2"/>
      <c r="CW296" s="2"/>
      <c r="CX296" s="2"/>
      <c r="CY296" s="2"/>
      <c r="CZ296" s="2"/>
      <c r="DA296" s="2"/>
      <c r="DB296" s="2"/>
      <c r="DC296" s="2"/>
      <c r="DD296" s="2"/>
      <c r="DE296" s="2"/>
      <c r="DF296" s="2"/>
      <c r="DG296" s="2"/>
    </row>
    <row r="297" spans="18:111" x14ac:dyDescent="0.2">
      <c r="R297" s="1"/>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c r="CD297" s="2"/>
      <c r="CE297" s="2"/>
      <c r="CF297" s="2"/>
      <c r="CG297" s="2"/>
      <c r="CH297" s="2"/>
      <c r="CI297" s="2"/>
      <c r="CJ297" s="2"/>
      <c r="CK297" s="2"/>
      <c r="CL297" s="2"/>
      <c r="CM297" s="2"/>
      <c r="CN297" s="2"/>
      <c r="CO297" s="2"/>
      <c r="CP297" s="2"/>
      <c r="CQ297" s="2"/>
      <c r="CR297" s="2"/>
      <c r="CS297" s="2"/>
      <c r="CT297" s="2"/>
      <c r="CU297" s="2"/>
      <c r="CV297" s="2"/>
      <c r="CW297" s="2"/>
      <c r="CX297" s="2"/>
      <c r="CY297" s="2"/>
      <c r="CZ297" s="2"/>
      <c r="DA297" s="2"/>
      <c r="DB297" s="2"/>
      <c r="DC297" s="2"/>
      <c r="DD297" s="2"/>
      <c r="DE297" s="2"/>
      <c r="DF297" s="2"/>
      <c r="DG297" s="2"/>
    </row>
    <row r="298" spans="18:111" x14ac:dyDescent="0.2">
      <c r="R298" s="1"/>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c r="CB298" s="2"/>
      <c r="CC298" s="2"/>
      <c r="CD298" s="2"/>
      <c r="CE298" s="2"/>
      <c r="CF298" s="2"/>
      <c r="CG298" s="2"/>
      <c r="CH298" s="2"/>
      <c r="CI298" s="2"/>
      <c r="CJ298" s="2"/>
      <c r="CK298" s="2"/>
      <c r="CL298" s="2"/>
      <c r="CM298" s="2"/>
      <c r="CN298" s="2"/>
      <c r="CO298" s="2"/>
      <c r="CP298" s="2"/>
      <c r="CQ298" s="2"/>
      <c r="CR298" s="2"/>
      <c r="CS298" s="2"/>
      <c r="CT298" s="2"/>
      <c r="CU298" s="2"/>
      <c r="CV298" s="2"/>
      <c r="CW298" s="2"/>
      <c r="CX298" s="2"/>
      <c r="CY298" s="2"/>
      <c r="CZ298" s="2"/>
      <c r="DA298" s="2"/>
      <c r="DB298" s="2"/>
      <c r="DC298" s="2"/>
      <c r="DD298" s="2"/>
      <c r="DE298" s="2"/>
      <c r="DF298" s="2"/>
      <c r="DG298" s="2"/>
    </row>
    <row r="299" spans="18:111" x14ac:dyDescent="0.2">
      <c r="R299" s="1"/>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c r="CD299" s="2"/>
      <c r="CE299" s="2"/>
      <c r="CF299" s="2"/>
      <c r="CG299" s="2"/>
      <c r="CH299" s="2"/>
      <c r="CI299" s="2"/>
      <c r="CJ299" s="2"/>
      <c r="CK299" s="2"/>
      <c r="CL299" s="2"/>
      <c r="CM299" s="2"/>
      <c r="CN299" s="2"/>
      <c r="CO299" s="2"/>
      <c r="CP299" s="2"/>
      <c r="CQ299" s="2"/>
      <c r="CR299" s="2"/>
      <c r="CS299" s="2"/>
      <c r="CT299" s="2"/>
      <c r="CU299" s="2"/>
      <c r="CV299" s="2"/>
      <c r="CW299" s="2"/>
      <c r="CX299" s="2"/>
      <c r="CY299" s="2"/>
      <c r="CZ299" s="2"/>
      <c r="DA299" s="2"/>
      <c r="DB299" s="2"/>
      <c r="DC299" s="2"/>
      <c r="DD299" s="2"/>
      <c r="DE299" s="2"/>
      <c r="DF299" s="2"/>
      <c r="DG299" s="2"/>
    </row>
    <row r="300" spans="18:111" x14ac:dyDescent="0.2">
      <c r="R300" s="1"/>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c r="CC300" s="2"/>
      <c r="CD300" s="2"/>
      <c r="CE300" s="2"/>
      <c r="CF300" s="2"/>
      <c r="CG300" s="2"/>
      <c r="CH300" s="2"/>
      <c r="CI300" s="2"/>
      <c r="CJ300" s="2"/>
      <c r="CK300" s="2"/>
      <c r="CL300" s="2"/>
      <c r="CM300" s="2"/>
      <c r="CN300" s="2"/>
      <c r="CO300" s="2"/>
      <c r="CP300" s="2"/>
      <c r="CQ300" s="2"/>
      <c r="CR300" s="2"/>
      <c r="CS300" s="2"/>
      <c r="CT300" s="2"/>
      <c r="CU300" s="2"/>
      <c r="CV300" s="2"/>
      <c r="CW300" s="2"/>
      <c r="CX300" s="2"/>
      <c r="CY300" s="2"/>
      <c r="CZ300" s="2"/>
      <c r="DA300" s="2"/>
      <c r="DB300" s="2"/>
      <c r="DC300" s="2"/>
      <c r="DD300" s="2"/>
      <c r="DE300" s="2"/>
      <c r="DF300" s="2"/>
      <c r="DG300" s="2"/>
    </row>
    <row r="301" spans="18:111" x14ac:dyDescent="0.2">
      <c r="R301" s="1"/>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c r="CB301" s="2"/>
      <c r="CC301" s="2"/>
      <c r="CD301" s="2"/>
      <c r="CE301" s="2"/>
      <c r="CF301" s="2"/>
      <c r="CG301" s="2"/>
      <c r="CH301" s="2"/>
      <c r="CI301" s="2"/>
      <c r="CJ301" s="2"/>
      <c r="CK301" s="2"/>
      <c r="CL301" s="2"/>
      <c r="CM301" s="2"/>
      <c r="CN301" s="2"/>
      <c r="CO301" s="2"/>
      <c r="CP301" s="2"/>
      <c r="CQ301" s="2"/>
      <c r="CR301" s="2"/>
      <c r="CS301" s="2"/>
      <c r="CT301" s="2"/>
      <c r="CU301" s="2"/>
      <c r="CV301" s="2"/>
      <c r="CW301" s="2"/>
      <c r="CX301" s="2"/>
      <c r="CY301" s="2"/>
      <c r="CZ301" s="2"/>
      <c r="DA301" s="2"/>
      <c r="DB301" s="2"/>
      <c r="DC301" s="2"/>
      <c r="DD301" s="2"/>
      <c r="DE301" s="2"/>
      <c r="DF301" s="2"/>
      <c r="DG301" s="2"/>
    </row>
    <row r="302" spans="18:111" x14ac:dyDescent="0.2">
      <c r="R302" s="1"/>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c r="CB302" s="2"/>
      <c r="CC302" s="2"/>
      <c r="CD302" s="2"/>
      <c r="CE302" s="2"/>
      <c r="CF302" s="2"/>
      <c r="CG302" s="2"/>
      <c r="CH302" s="2"/>
      <c r="CI302" s="2"/>
      <c r="CJ302" s="2"/>
      <c r="CK302" s="2"/>
      <c r="CL302" s="2"/>
      <c r="CM302" s="2"/>
      <c r="CN302" s="2"/>
      <c r="CO302" s="2"/>
      <c r="CP302" s="2"/>
      <c r="CQ302" s="2"/>
      <c r="CR302" s="2"/>
      <c r="CS302" s="2"/>
      <c r="CT302" s="2"/>
      <c r="CU302" s="2"/>
      <c r="CV302" s="2"/>
      <c r="CW302" s="2"/>
      <c r="CX302" s="2"/>
      <c r="CY302" s="2"/>
      <c r="CZ302" s="2"/>
      <c r="DA302" s="2"/>
      <c r="DB302" s="2"/>
      <c r="DC302" s="2"/>
      <c r="DD302" s="2"/>
      <c r="DE302" s="2"/>
      <c r="DF302" s="2"/>
      <c r="DG302" s="2"/>
    </row>
    <row r="303" spans="18:111" x14ac:dyDescent="0.2">
      <c r="R303" s="1"/>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c r="CB303" s="2"/>
      <c r="CC303" s="2"/>
      <c r="CD303" s="2"/>
      <c r="CE303" s="2"/>
      <c r="CF303" s="2"/>
      <c r="CG303" s="2"/>
      <c r="CH303" s="2"/>
      <c r="CI303" s="2"/>
      <c r="CJ303" s="2"/>
      <c r="CK303" s="2"/>
      <c r="CL303" s="2"/>
      <c r="CM303" s="2"/>
      <c r="CN303" s="2"/>
      <c r="CO303" s="2"/>
      <c r="CP303" s="2"/>
      <c r="CQ303" s="2"/>
      <c r="CR303" s="2"/>
      <c r="CS303" s="2"/>
      <c r="CT303" s="2"/>
      <c r="CU303" s="2"/>
      <c r="CV303" s="2"/>
      <c r="CW303" s="2"/>
      <c r="CX303" s="2"/>
      <c r="CY303" s="2"/>
      <c r="CZ303" s="2"/>
      <c r="DA303" s="2"/>
      <c r="DB303" s="2"/>
      <c r="DC303" s="2"/>
      <c r="DD303" s="2"/>
      <c r="DE303" s="2"/>
      <c r="DF303" s="2"/>
      <c r="DG303" s="2"/>
    </row>
    <row r="304" spans="18:111" x14ac:dyDescent="0.2">
      <c r="R304" s="1"/>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c r="CD304" s="2"/>
      <c r="CE304" s="2"/>
      <c r="CF304" s="2"/>
      <c r="CG304" s="2"/>
      <c r="CH304" s="2"/>
      <c r="CI304" s="2"/>
      <c r="CJ304" s="2"/>
      <c r="CK304" s="2"/>
      <c r="CL304" s="2"/>
      <c r="CM304" s="2"/>
      <c r="CN304" s="2"/>
      <c r="CO304" s="2"/>
      <c r="CP304" s="2"/>
      <c r="CQ304" s="2"/>
      <c r="CR304" s="2"/>
      <c r="CS304" s="2"/>
      <c r="CT304" s="2"/>
      <c r="CU304" s="2"/>
      <c r="CV304" s="2"/>
      <c r="CW304" s="2"/>
      <c r="CX304" s="2"/>
      <c r="CY304" s="2"/>
      <c r="CZ304" s="2"/>
      <c r="DA304" s="2"/>
      <c r="DB304" s="2"/>
      <c r="DC304" s="2"/>
      <c r="DD304" s="2"/>
      <c r="DE304" s="2"/>
      <c r="DF304" s="2"/>
      <c r="DG304" s="2"/>
    </row>
    <row r="305" spans="18:111" x14ac:dyDescent="0.2">
      <c r="R305" s="1"/>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c r="CE305" s="2"/>
      <c r="CF305" s="2"/>
      <c r="CG305" s="2"/>
      <c r="CH305" s="2"/>
      <c r="CI305" s="2"/>
      <c r="CJ305" s="2"/>
      <c r="CK305" s="2"/>
      <c r="CL305" s="2"/>
      <c r="CM305" s="2"/>
      <c r="CN305" s="2"/>
      <c r="CO305" s="2"/>
      <c r="CP305" s="2"/>
      <c r="CQ305" s="2"/>
      <c r="CR305" s="2"/>
      <c r="CS305" s="2"/>
      <c r="CT305" s="2"/>
      <c r="CU305" s="2"/>
      <c r="CV305" s="2"/>
      <c r="CW305" s="2"/>
      <c r="CX305" s="2"/>
      <c r="CY305" s="2"/>
      <c r="CZ305" s="2"/>
      <c r="DA305" s="2"/>
      <c r="DB305" s="2"/>
      <c r="DC305" s="2"/>
      <c r="DD305" s="2"/>
      <c r="DE305" s="2"/>
      <c r="DF305" s="2"/>
      <c r="DG305" s="2"/>
    </row>
    <row r="306" spans="18:111" x14ac:dyDescent="0.2">
      <c r="R306" s="1"/>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c r="CD306" s="2"/>
      <c r="CE306" s="2"/>
      <c r="CF306" s="2"/>
      <c r="CG306" s="2"/>
      <c r="CH306" s="2"/>
      <c r="CI306" s="2"/>
      <c r="CJ306" s="2"/>
      <c r="CK306" s="2"/>
      <c r="CL306" s="2"/>
      <c r="CM306" s="2"/>
      <c r="CN306" s="2"/>
      <c r="CO306" s="2"/>
      <c r="CP306" s="2"/>
      <c r="CQ306" s="2"/>
      <c r="CR306" s="2"/>
      <c r="CS306" s="2"/>
      <c r="CT306" s="2"/>
      <c r="CU306" s="2"/>
      <c r="CV306" s="2"/>
      <c r="CW306" s="2"/>
      <c r="CX306" s="2"/>
      <c r="CY306" s="2"/>
      <c r="CZ306" s="2"/>
      <c r="DA306" s="2"/>
      <c r="DB306" s="2"/>
      <c r="DC306" s="2"/>
      <c r="DD306" s="2"/>
      <c r="DE306" s="2"/>
      <c r="DF306" s="2"/>
      <c r="DG306" s="2"/>
    </row>
    <row r="307" spans="18:111" x14ac:dyDescent="0.2">
      <c r="R307" s="1"/>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c r="CC307" s="2"/>
      <c r="CD307" s="2"/>
      <c r="CE307" s="2"/>
      <c r="CF307" s="2"/>
      <c r="CG307" s="2"/>
      <c r="CH307" s="2"/>
      <c r="CI307" s="2"/>
      <c r="CJ307" s="2"/>
      <c r="CK307" s="2"/>
      <c r="CL307" s="2"/>
      <c r="CM307" s="2"/>
      <c r="CN307" s="2"/>
      <c r="CO307" s="2"/>
      <c r="CP307" s="2"/>
      <c r="CQ307" s="2"/>
      <c r="CR307" s="2"/>
      <c r="CS307" s="2"/>
      <c r="CT307" s="2"/>
      <c r="CU307" s="2"/>
      <c r="CV307" s="2"/>
      <c r="CW307" s="2"/>
      <c r="CX307" s="2"/>
      <c r="CY307" s="2"/>
      <c r="CZ307" s="2"/>
      <c r="DA307" s="2"/>
      <c r="DB307" s="2"/>
      <c r="DC307" s="2"/>
      <c r="DD307" s="2"/>
      <c r="DE307" s="2"/>
      <c r="DF307" s="2"/>
      <c r="DG307" s="2"/>
    </row>
    <row r="308" spans="18:111" x14ac:dyDescent="0.2">
      <c r="R308" s="1"/>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c r="CD308" s="2"/>
      <c r="CE308" s="2"/>
      <c r="CF308" s="2"/>
      <c r="CG308" s="2"/>
      <c r="CH308" s="2"/>
      <c r="CI308" s="2"/>
      <c r="CJ308" s="2"/>
      <c r="CK308" s="2"/>
      <c r="CL308" s="2"/>
      <c r="CM308" s="2"/>
      <c r="CN308" s="2"/>
      <c r="CO308" s="2"/>
      <c r="CP308" s="2"/>
      <c r="CQ308" s="2"/>
      <c r="CR308" s="2"/>
      <c r="CS308" s="2"/>
      <c r="CT308" s="2"/>
      <c r="CU308" s="2"/>
      <c r="CV308" s="2"/>
      <c r="CW308" s="2"/>
      <c r="CX308" s="2"/>
      <c r="CY308" s="2"/>
      <c r="CZ308" s="2"/>
      <c r="DA308" s="2"/>
      <c r="DB308" s="2"/>
      <c r="DC308" s="2"/>
      <c r="DD308" s="2"/>
      <c r="DE308" s="2"/>
      <c r="DF308" s="2"/>
      <c r="DG308" s="2"/>
    </row>
    <row r="309" spans="18:111" x14ac:dyDescent="0.2">
      <c r="R309" s="1"/>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c r="CE309" s="2"/>
      <c r="CF309" s="2"/>
      <c r="CG309" s="2"/>
      <c r="CH309" s="2"/>
      <c r="CI309" s="2"/>
      <c r="CJ309" s="2"/>
      <c r="CK309" s="2"/>
      <c r="CL309" s="2"/>
      <c r="CM309" s="2"/>
      <c r="CN309" s="2"/>
      <c r="CO309" s="2"/>
      <c r="CP309" s="2"/>
      <c r="CQ309" s="2"/>
      <c r="CR309" s="2"/>
      <c r="CS309" s="2"/>
      <c r="CT309" s="2"/>
      <c r="CU309" s="2"/>
      <c r="CV309" s="2"/>
      <c r="CW309" s="2"/>
      <c r="CX309" s="2"/>
      <c r="CY309" s="2"/>
      <c r="CZ309" s="2"/>
      <c r="DA309" s="2"/>
      <c r="DB309" s="2"/>
      <c r="DC309" s="2"/>
      <c r="DD309" s="2"/>
      <c r="DE309" s="2"/>
      <c r="DF309" s="2"/>
      <c r="DG309" s="2"/>
    </row>
    <row r="310" spans="18:111" x14ac:dyDescent="0.2">
      <c r="R310" s="1"/>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c r="CE310" s="2"/>
      <c r="CF310" s="2"/>
      <c r="CG310" s="2"/>
      <c r="CH310" s="2"/>
      <c r="CI310" s="2"/>
      <c r="CJ310" s="2"/>
      <c r="CK310" s="2"/>
      <c r="CL310" s="2"/>
      <c r="CM310" s="2"/>
      <c r="CN310" s="2"/>
      <c r="CO310" s="2"/>
      <c r="CP310" s="2"/>
      <c r="CQ310" s="2"/>
      <c r="CR310" s="2"/>
      <c r="CS310" s="2"/>
      <c r="CT310" s="2"/>
      <c r="CU310" s="2"/>
      <c r="CV310" s="2"/>
      <c r="CW310" s="2"/>
      <c r="CX310" s="2"/>
      <c r="CY310" s="2"/>
      <c r="CZ310" s="2"/>
      <c r="DA310" s="2"/>
      <c r="DB310" s="2"/>
      <c r="DC310" s="2"/>
      <c r="DD310" s="2"/>
      <c r="DE310" s="2"/>
      <c r="DF310" s="2"/>
      <c r="DG310" s="2"/>
    </row>
    <row r="311" spans="18:111" x14ac:dyDescent="0.2">
      <c r="R311" s="1"/>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c r="CD311" s="2"/>
      <c r="CE311" s="2"/>
      <c r="CF311" s="2"/>
      <c r="CG311" s="2"/>
      <c r="CH311" s="2"/>
      <c r="CI311" s="2"/>
      <c r="CJ311" s="2"/>
      <c r="CK311" s="2"/>
      <c r="CL311" s="2"/>
      <c r="CM311" s="2"/>
      <c r="CN311" s="2"/>
      <c r="CO311" s="2"/>
      <c r="CP311" s="2"/>
      <c r="CQ311" s="2"/>
      <c r="CR311" s="2"/>
      <c r="CS311" s="2"/>
      <c r="CT311" s="2"/>
      <c r="CU311" s="2"/>
      <c r="CV311" s="2"/>
      <c r="CW311" s="2"/>
      <c r="CX311" s="2"/>
      <c r="CY311" s="2"/>
      <c r="CZ311" s="2"/>
      <c r="DA311" s="2"/>
      <c r="DB311" s="2"/>
      <c r="DC311" s="2"/>
      <c r="DD311" s="2"/>
      <c r="DE311" s="2"/>
      <c r="DF311" s="2"/>
      <c r="DG311" s="2"/>
    </row>
    <row r="312" spans="18:111" x14ac:dyDescent="0.2">
      <c r="R312" s="1"/>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c r="CB312" s="2"/>
      <c r="CC312" s="2"/>
      <c r="CD312" s="2"/>
      <c r="CE312" s="2"/>
      <c r="CF312" s="2"/>
      <c r="CG312" s="2"/>
      <c r="CH312" s="2"/>
      <c r="CI312" s="2"/>
      <c r="CJ312" s="2"/>
      <c r="CK312" s="2"/>
      <c r="CL312" s="2"/>
      <c r="CM312" s="2"/>
      <c r="CN312" s="2"/>
      <c r="CO312" s="2"/>
      <c r="CP312" s="2"/>
      <c r="CQ312" s="2"/>
      <c r="CR312" s="2"/>
      <c r="CS312" s="2"/>
      <c r="CT312" s="2"/>
      <c r="CU312" s="2"/>
      <c r="CV312" s="2"/>
      <c r="CW312" s="2"/>
      <c r="CX312" s="2"/>
      <c r="CY312" s="2"/>
      <c r="CZ312" s="2"/>
      <c r="DA312" s="2"/>
      <c r="DB312" s="2"/>
      <c r="DC312" s="2"/>
      <c r="DD312" s="2"/>
      <c r="DE312" s="2"/>
      <c r="DF312" s="2"/>
      <c r="DG312" s="2"/>
    </row>
    <row r="313" spans="18:111" x14ac:dyDescent="0.2">
      <c r="R313" s="1"/>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c r="CB313" s="2"/>
      <c r="CC313" s="2"/>
      <c r="CD313" s="2"/>
      <c r="CE313" s="2"/>
      <c r="CF313" s="2"/>
      <c r="CG313" s="2"/>
      <c r="CH313" s="2"/>
      <c r="CI313" s="2"/>
      <c r="CJ313" s="2"/>
      <c r="CK313" s="2"/>
      <c r="CL313" s="2"/>
      <c r="CM313" s="2"/>
      <c r="CN313" s="2"/>
      <c r="CO313" s="2"/>
      <c r="CP313" s="2"/>
      <c r="CQ313" s="2"/>
      <c r="CR313" s="2"/>
      <c r="CS313" s="2"/>
      <c r="CT313" s="2"/>
      <c r="CU313" s="2"/>
      <c r="CV313" s="2"/>
      <c r="CW313" s="2"/>
      <c r="CX313" s="2"/>
      <c r="CY313" s="2"/>
      <c r="CZ313" s="2"/>
      <c r="DA313" s="2"/>
      <c r="DB313" s="2"/>
      <c r="DC313" s="2"/>
      <c r="DD313" s="2"/>
      <c r="DE313" s="2"/>
      <c r="DF313" s="2"/>
      <c r="DG313" s="2"/>
    </row>
    <row r="314" spans="18:111" x14ac:dyDescent="0.2">
      <c r="R314" s="1"/>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c r="CB314" s="2"/>
      <c r="CC314" s="2"/>
      <c r="CD314" s="2"/>
      <c r="CE314" s="2"/>
      <c r="CF314" s="2"/>
      <c r="CG314" s="2"/>
      <c r="CH314" s="2"/>
      <c r="CI314" s="2"/>
      <c r="CJ314" s="2"/>
      <c r="CK314" s="2"/>
      <c r="CL314" s="2"/>
      <c r="CM314" s="2"/>
      <c r="CN314" s="2"/>
      <c r="CO314" s="2"/>
      <c r="CP314" s="2"/>
      <c r="CQ314" s="2"/>
      <c r="CR314" s="2"/>
      <c r="CS314" s="2"/>
      <c r="CT314" s="2"/>
      <c r="CU314" s="2"/>
      <c r="CV314" s="2"/>
      <c r="CW314" s="2"/>
      <c r="CX314" s="2"/>
      <c r="CY314" s="2"/>
      <c r="CZ314" s="2"/>
      <c r="DA314" s="2"/>
      <c r="DB314" s="2"/>
      <c r="DC314" s="2"/>
      <c r="DD314" s="2"/>
      <c r="DE314" s="2"/>
      <c r="DF314" s="2"/>
      <c r="DG314" s="2"/>
    </row>
    <row r="315" spans="18:111" x14ac:dyDescent="0.2">
      <c r="R315" s="1"/>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c r="CB315" s="2"/>
      <c r="CC315" s="2"/>
      <c r="CD315" s="2"/>
      <c r="CE315" s="2"/>
      <c r="CF315" s="2"/>
      <c r="CG315" s="2"/>
      <c r="CH315" s="2"/>
      <c r="CI315" s="2"/>
      <c r="CJ315" s="2"/>
      <c r="CK315" s="2"/>
      <c r="CL315" s="2"/>
      <c r="CM315" s="2"/>
      <c r="CN315" s="2"/>
      <c r="CO315" s="2"/>
      <c r="CP315" s="2"/>
      <c r="CQ315" s="2"/>
      <c r="CR315" s="2"/>
      <c r="CS315" s="2"/>
      <c r="CT315" s="2"/>
      <c r="CU315" s="2"/>
      <c r="CV315" s="2"/>
      <c r="CW315" s="2"/>
      <c r="CX315" s="2"/>
      <c r="CY315" s="2"/>
      <c r="CZ315" s="2"/>
      <c r="DA315" s="2"/>
      <c r="DB315" s="2"/>
      <c r="DC315" s="2"/>
      <c r="DD315" s="2"/>
      <c r="DE315" s="2"/>
      <c r="DF315" s="2"/>
      <c r="DG315" s="2"/>
    </row>
    <row r="316" spans="18:111" x14ac:dyDescent="0.2">
      <c r="R316" s="1"/>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c r="CB316" s="2"/>
      <c r="CC316" s="2"/>
      <c r="CD316" s="2"/>
      <c r="CE316" s="2"/>
      <c r="CF316" s="2"/>
      <c r="CG316" s="2"/>
      <c r="CH316" s="2"/>
      <c r="CI316" s="2"/>
      <c r="CJ316" s="2"/>
      <c r="CK316" s="2"/>
      <c r="CL316" s="2"/>
      <c r="CM316" s="2"/>
      <c r="CN316" s="2"/>
      <c r="CO316" s="2"/>
      <c r="CP316" s="2"/>
      <c r="CQ316" s="2"/>
      <c r="CR316" s="2"/>
      <c r="CS316" s="2"/>
      <c r="CT316" s="2"/>
      <c r="CU316" s="2"/>
      <c r="CV316" s="2"/>
      <c r="CW316" s="2"/>
      <c r="CX316" s="2"/>
      <c r="CY316" s="2"/>
      <c r="CZ316" s="2"/>
      <c r="DA316" s="2"/>
      <c r="DB316" s="2"/>
      <c r="DC316" s="2"/>
      <c r="DD316" s="2"/>
      <c r="DE316" s="2"/>
      <c r="DF316" s="2"/>
      <c r="DG316" s="2"/>
    </row>
    <row r="317" spans="18:111" x14ac:dyDescent="0.2">
      <c r="R317" s="1"/>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c r="CB317" s="2"/>
      <c r="CC317" s="2"/>
      <c r="CD317" s="2"/>
      <c r="CE317" s="2"/>
      <c r="CF317" s="2"/>
      <c r="CG317" s="2"/>
      <c r="CH317" s="2"/>
      <c r="CI317" s="2"/>
      <c r="CJ317" s="2"/>
      <c r="CK317" s="2"/>
      <c r="CL317" s="2"/>
      <c r="CM317" s="2"/>
      <c r="CN317" s="2"/>
      <c r="CO317" s="2"/>
      <c r="CP317" s="2"/>
      <c r="CQ317" s="2"/>
      <c r="CR317" s="2"/>
      <c r="CS317" s="2"/>
      <c r="CT317" s="2"/>
      <c r="CU317" s="2"/>
      <c r="CV317" s="2"/>
      <c r="CW317" s="2"/>
      <c r="CX317" s="2"/>
      <c r="CY317" s="2"/>
      <c r="CZ317" s="2"/>
      <c r="DA317" s="2"/>
      <c r="DB317" s="2"/>
      <c r="DC317" s="2"/>
      <c r="DD317" s="2"/>
      <c r="DE317" s="2"/>
      <c r="DF317" s="2"/>
      <c r="DG317" s="2"/>
    </row>
    <row r="318" spans="18:111" x14ac:dyDescent="0.2">
      <c r="R318" s="1"/>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c r="CB318" s="2"/>
      <c r="CC318" s="2"/>
      <c r="CD318" s="2"/>
      <c r="CE318" s="2"/>
      <c r="CF318" s="2"/>
      <c r="CG318" s="2"/>
      <c r="CH318" s="2"/>
      <c r="CI318" s="2"/>
      <c r="CJ318" s="2"/>
      <c r="CK318" s="2"/>
      <c r="CL318" s="2"/>
      <c r="CM318" s="2"/>
      <c r="CN318" s="2"/>
      <c r="CO318" s="2"/>
      <c r="CP318" s="2"/>
      <c r="CQ318" s="2"/>
      <c r="CR318" s="2"/>
      <c r="CS318" s="2"/>
      <c r="CT318" s="2"/>
      <c r="CU318" s="2"/>
      <c r="CV318" s="2"/>
      <c r="CW318" s="2"/>
      <c r="CX318" s="2"/>
      <c r="CY318" s="2"/>
      <c r="CZ318" s="2"/>
      <c r="DA318" s="2"/>
      <c r="DB318" s="2"/>
      <c r="DC318" s="2"/>
      <c r="DD318" s="2"/>
      <c r="DE318" s="2"/>
      <c r="DF318" s="2"/>
      <c r="DG318" s="2"/>
    </row>
    <row r="319" spans="18:111" x14ac:dyDescent="0.2">
      <c r="R319" s="1"/>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c r="CD319" s="2"/>
      <c r="CE319" s="2"/>
      <c r="CF319" s="2"/>
      <c r="CG319" s="2"/>
      <c r="CH319" s="2"/>
      <c r="CI319" s="2"/>
      <c r="CJ319" s="2"/>
      <c r="CK319" s="2"/>
      <c r="CL319" s="2"/>
      <c r="CM319" s="2"/>
      <c r="CN319" s="2"/>
      <c r="CO319" s="2"/>
      <c r="CP319" s="2"/>
      <c r="CQ319" s="2"/>
      <c r="CR319" s="2"/>
      <c r="CS319" s="2"/>
      <c r="CT319" s="2"/>
      <c r="CU319" s="2"/>
      <c r="CV319" s="2"/>
      <c r="CW319" s="2"/>
      <c r="CX319" s="2"/>
      <c r="CY319" s="2"/>
      <c r="CZ319" s="2"/>
      <c r="DA319" s="2"/>
      <c r="DB319" s="2"/>
      <c r="DC319" s="2"/>
      <c r="DD319" s="2"/>
      <c r="DE319" s="2"/>
      <c r="DF319" s="2"/>
      <c r="DG319" s="2"/>
    </row>
    <row r="320" spans="18:111" x14ac:dyDescent="0.2">
      <c r="R320" s="1"/>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c r="CG320" s="2"/>
      <c r="CH320" s="2"/>
      <c r="CI320" s="2"/>
      <c r="CJ320" s="2"/>
      <c r="CK320" s="2"/>
      <c r="CL320" s="2"/>
      <c r="CM320" s="2"/>
      <c r="CN320" s="2"/>
      <c r="CO320" s="2"/>
      <c r="CP320" s="2"/>
      <c r="CQ320" s="2"/>
      <c r="CR320" s="2"/>
      <c r="CS320" s="2"/>
      <c r="CT320" s="2"/>
      <c r="CU320" s="2"/>
      <c r="CV320" s="2"/>
      <c r="CW320" s="2"/>
      <c r="CX320" s="2"/>
      <c r="CY320" s="2"/>
      <c r="CZ320" s="2"/>
      <c r="DA320" s="2"/>
      <c r="DB320" s="2"/>
      <c r="DC320" s="2"/>
      <c r="DD320" s="2"/>
      <c r="DE320" s="2"/>
      <c r="DF320" s="2"/>
      <c r="DG320" s="2"/>
    </row>
    <row r="321" spans="18:111" x14ac:dyDescent="0.2">
      <c r="R321" s="1"/>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c r="CE321" s="2"/>
      <c r="CF321" s="2"/>
      <c r="CG321" s="2"/>
      <c r="CH321" s="2"/>
      <c r="CI321" s="2"/>
      <c r="CJ321" s="2"/>
      <c r="CK321" s="2"/>
      <c r="CL321" s="2"/>
      <c r="CM321" s="2"/>
      <c r="CN321" s="2"/>
      <c r="CO321" s="2"/>
      <c r="CP321" s="2"/>
      <c r="CQ321" s="2"/>
      <c r="CR321" s="2"/>
      <c r="CS321" s="2"/>
      <c r="CT321" s="2"/>
      <c r="CU321" s="2"/>
      <c r="CV321" s="2"/>
      <c r="CW321" s="2"/>
      <c r="CX321" s="2"/>
      <c r="CY321" s="2"/>
      <c r="CZ321" s="2"/>
      <c r="DA321" s="2"/>
      <c r="DB321" s="2"/>
      <c r="DC321" s="2"/>
      <c r="DD321" s="2"/>
      <c r="DE321" s="2"/>
      <c r="DF321" s="2"/>
      <c r="DG321" s="2"/>
    </row>
    <row r="322" spans="18:111" x14ac:dyDescent="0.2">
      <c r="R322" s="1"/>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c r="CD322" s="2"/>
      <c r="CE322" s="2"/>
      <c r="CF322" s="2"/>
      <c r="CG322" s="2"/>
      <c r="CH322" s="2"/>
      <c r="CI322" s="2"/>
      <c r="CJ322" s="2"/>
      <c r="CK322" s="2"/>
      <c r="CL322" s="2"/>
      <c r="CM322" s="2"/>
      <c r="CN322" s="2"/>
      <c r="CO322" s="2"/>
      <c r="CP322" s="2"/>
      <c r="CQ322" s="2"/>
      <c r="CR322" s="2"/>
      <c r="CS322" s="2"/>
      <c r="CT322" s="2"/>
      <c r="CU322" s="2"/>
      <c r="CV322" s="2"/>
      <c r="CW322" s="2"/>
      <c r="CX322" s="2"/>
      <c r="CY322" s="2"/>
      <c r="CZ322" s="2"/>
      <c r="DA322" s="2"/>
      <c r="DB322" s="2"/>
      <c r="DC322" s="2"/>
      <c r="DD322" s="2"/>
      <c r="DE322" s="2"/>
      <c r="DF322" s="2"/>
      <c r="DG322" s="2"/>
    </row>
    <row r="323" spans="18:111" x14ac:dyDescent="0.2">
      <c r="R323" s="1"/>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c r="CE323" s="2"/>
      <c r="CF323" s="2"/>
      <c r="CG323" s="2"/>
      <c r="CH323" s="2"/>
      <c r="CI323" s="2"/>
      <c r="CJ323" s="2"/>
      <c r="CK323" s="2"/>
      <c r="CL323" s="2"/>
      <c r="CM323" s="2"/>
      <c r="CN323" s="2"/>
      <c r="CO323" s="2"/>
      <c r="CP323" s="2"/>
      <c r="CQ323" s="2"/>
      <c r="CR323" s="2"/>
      <c r="CS323" s="2"/>
      <c r="CT323" s="2"/>
      <c r="CU323" s="2"/>
      <c r="CV323" s="2"/>
      <c r="CW323" s="2"/>
      <c r="CX323" s="2"/>
      <c r="CY323" s="2"/>
      <c r="CZ323" s="2"/>
      <c r="DA323" s="2"/>
      <c r="DB323" s="2"/>
      <c r="DC323" s="2"/>
      <c r="DD323" s="2"/>
      <c r="DE323" s="2"/>
      <c r="DF323" s="2"/>
      <c r="DG323" s="2"/>
    </row>
    <row r="324" spans="18:111" x14ac:dyDescent="0.2">
      <c r="R324" s="1"/>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c r="CE324" s="2"/>
      <c r="CF324" s="2"/>
      <c r="CG324" s="2"/>
      <c r="CH324" s="2"/>
      <c r="CI324" s="2"/>
      <c r="CJ324" s="2"/>
      <c r="CK324" s="2"/>
      <c r="CL324" s="2"/>
      <c r="CM324" s="2"/>
      <c r="CN324" s="2"/>
      <c r="CO324" s="2"/>
      <c r="CP324" s="2"/>
      <c r="CQ324" s="2"/>
      <c r="CR324" s="2"/>
      <c r="CS324" s="2"/>
      <c r="CT324" s="2"/>
      <c r="CU324" s="2"/>
      <c r="CV324" s="2"/>
      <c r="CW324" s="2"/>
      <c r="CX324" s="2"/>
      <c r="CY324" s="2"/>
      <c r="CZ324" s="2"/>
      <c r="DA324" s="2"/>
      <c r="DB324" s="2"/>
      <c r="DC324" s="2"/>
      <c r="DD324" s="2"/>
      <c r="DE324" s="2"/>
      <c r="DF324" s="2"/>
      <c r="DG324" s="2"/>
    </row>
    <row r="325" spans="18:111" x14ac:dyDescent="0.2">
      <c r="R325" s="1"/>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c r="CG325" s="2"/>
      <c r="CH325" s="2"/>
      <c r="CI325" s="2"/>
      <c r="CJ325" s="2"/>
      <c r="CK325" s="2"/>
      <c r="CL325" s="2"/>
      <c r="CM325" s="2"/>
      <c r="CN325" s="2"/>
      <c r="CO325" s="2"/>
      <c r="CP325" s="2"/>
      <c r="CQ325" s="2"/>
      <c r="CR325" s="2"/>
      <c r="CS325" s="2"/>
      <c r="CT325" s="2"/>
      <c r="CU325" s="2"/>
      <c r="CV325" s="2"/>
      <c r="CW325" s="2"/>
      <c r="CX325" s="2"/>
      <c r="CY325" s="2"/>
      <c r="CZ325" s="2"/>
      <c r="DA325" s="2"/>
      <c r="DB325" s="2"/>
      <c r="DC325" s="2"/>
      <c r="DD325" s="2"/>
      <c r="DE325" s="2"/>
      <c r="DF325" s="2"/>
      <c r="DG325" s="2"/>
    </row>
    <row r="326" spans="18:111" x14ac:dyDescent="0.2">
      <c r="R326" s="1"/>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c r="CD326" s="2"/>
      <c r="CE326" s="2"/>
      <c r="CF326" s="2"/>
      <c r="CG326" s="2"/>
      <c r="CH326" s="2"/>
      <c r="CI326" s="2"/>
      <c r="CJ326" s="2"/>
      <c r="CK326" s="2"/>
      <c r="CL326" s="2"/>
      <c r="CM326" s="2"/>
      <c r="CN326" s="2"/>
      <c r="CO326" s="2"/>
      <c r="CP326" s="2"/>
      <c r="CQ326" s="2"/>
      <c r="CR326" s="2"/>
      <c r="CS326" s="2"/>
      <c r="CT326" s="2"/>
      <c r="CU326" s="2"/>
      <c r="CV326" s="2"/>
      <c r="CW326" s="2"/>
      <c r="CX326" s="2"/>
      <c r="CY326" s="2"/>
      <c r="CZ326" s="2"/>
      <c r="DA326" s="2"/>
      <c r="DB326" s="2"/>
      <c r="DC326" s="2"/>
      <c r="DD326" s="2"/>
      <c r="DE326" s="2"/>
      <c r="DF326" s="2"/>
      <c r="DG326" s="2"/>
    </row>
    <row r="327" spans="18:111" x14ac:dyDescent="0.2">
      <c r="R327" s="1"/>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c r="CB327" s="2"/>
      <c r="CC327" s="2"/>
      <c r="CD327" s="2"/>
      <c r="CE327" s="2"/>
      <c r="CF327" s="2"/>
      <c r="CG327" s="2"/>
      <c r="CH327" s="2"/>
      <c r="CI327" s="2"/>
      <c r="CJ327" s="2"/>
      <c r="CK327" s="2"/>
      <c r="CL327" s="2"/>
      <c r="CM327" s="2"/>
      <c r="CN327" s="2"/>
      <c r="CO327" s="2"/>
      <c r="CP327" s="2"/>
      <c r="CQ327" s="2"/>
      <c r="CR327" s="2"/>
      <c r="CS327" s="2"/>
      <c r="CT327" s="2"/>
      <c r="CU327" s="2"/>
      <c r="CV327" s="2"/>
      <c r="CW327" s="2"/>
      <c r="CX327" s="2"/>
      <c r="CY327" s="2"/>
      <c r="CZ327" s="2"/>
      <c r="DA327" s="2"/>
      <c r="DB327" s="2"/>
      <c r="DC327" s="2"/>
      <c r="DD327" s="2"/>
      <c r="DE327" s="2"/>
      <c r="DF327" s="2"/>
      <c r="DG327" s="2"/>
    </row>
    <row r="328" spans="18:111" x14ac:dyDescent="0.2">
      <c r="R328" s="1"/>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c r="CD328" s="2"/>
      <c r="CE328" s="2"/>
      <c r="CF328" s="2"/>
      <c r="CG328" s="2"/>
      <c r="CH328" s="2"/>
      <c r="CI328" s="2"/>
      <c r="CJ328" s="2"/>
      <c r="CK328" s="2"/>
      <c r="CL328" s="2"/>
      <c r="CM328" s="2"/>
      <c r="CN328" s="2"/>
      <c r="CO328" s="2"/>
      <c r="CP328" s="2"/>
      <c r="CQ328" s="2"/>
      <c r="CR328" s="2"/>
      <c r="CS328" s="2"/>
      <c r="CT328" s="2"/>
      <c r="CU328" s="2"/>
      <c r="CV328" s="2"/>
      <c r="CW328" s="2"/>
      <c r="CX328" s="2"/>
      <c r="CY328" s="2"/>
      <c r="CZ328" s="2"/>
      <c r="DA328" s="2"/>
      <c r="DB328" s="2"/>
      <c r="DC328" s="2"/>
      <c r="DD328" s="2"/>
      <c r="DE328" s="2"/>
      <c r="DF328" s="2"/>
      <c r="DG328" s="2"/>
    </row>
    <row r="329" spans="18:111" x14ac:dyDescent="0.2">
      <c r="R329" s="1"/>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c r="CB329" s="2"/>
      <c r="CC329" s="2"/>
      <c r="CD329" s="2"/>
      <c r="CE329" s="2"/>
      <c r="CF329" s="2"/>
      <c r="CG329" s="2"/>
      <c r="CH329" s="2"/>
      <c r="CI329" s="2"/>
      <c r="CJ329" s="2"/>
      <c r="CK329" s="2"/>
      <c r="CL329" s="2"/>
      <c r="CM329" s="2"/>
      <c r="CN329" s="2"/>
      <c r="CO329" s="2"/>
      <c r="CP329" s="2"/>
      <c r="CQ329" s="2"/>
      <c r="CR329" s="2"/>
      <c r="CS329" s="2"/>
      <c r="CT329" s="2"/>
      <c r="CU329" s="2"/>
      <c r="CV329" s="2"/>
      <c r="CW329" s="2"/>
      <c r="CX329" s="2"/>
      <c r="CY329" s="2"/>
      <c r="CZ329" s="2"/>
      <c r="DA329" s="2"/>
      <c r="DB329" s="2"/>
      <c r="DC329" s="2"/>
      <c r="DD329" s="2"/>
      <c r="DE329" s="2"/>
      <c r="DF329" s="2"/>
      <c r="DG329" s="2"/>
    </row>
    <row r="330" spans="18:111" x14ac:dyDescent="0.2">
      <c r="R330" s="1"/>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c r="CB330" s="2"/>
      <c r="CC330" s="2"/>
      <c r="CD330" s="2"/>
      <c r="CE330" s="2"/>
      <c r="CF330" s="2"/>
      <c r="CG330" s="2"/>
      <c r="CH330" s="2"/>
      <c r="CI330" s="2"/>
      <c r="CJ330" s="2"/>
      <c r="CK330" s="2"/>
      <c r="CL330" s="2"/>
      <c r="CM330" s="2"/>
      <c r="CN330" s="2"/>
      <c r="CO330" s="2"/>
      <c r="CP330" s="2"/>
      <c r="CQ330" s="2"/>
      <c r="CR330" s="2"/>
      <c r="CS330" s="2"/>
      <c r="CT330" s="2"/>
      <c r="CU330" s="2"/>
      <c r="CV330" s="2"/>
      <c r="CW330" s="2"/>
      <c r="CX330" s="2"/>
      <c r="CY330" s="2"/>
      <c r="CZ330" s="2"/>
      <c r="DA330" s="2"/>
      <c r="DB330" s="2"/>
      <c r="DC330" s="2"/>
      <c r="DD330" s="2"/>
      <c r="DE330" s="2"/>
      <c r="DF330" s="2"/>
      <c r="DG330" s="2"/>
    </row>
    <row r="331" spans="18:111" x14ac:dyDescent="0.2">
      <c r="R331" s="1"/>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c r="CA331" s="2"/>
      <c r="CB331" s="2"/>
      <c r="CC331" s="2"/>
      <c r="CD331" s="2"/>
      <c r="CE331" s="2"/>
      <c r="CF331" s="2"/>
      <c r="CG331" s="2"/>
      <c r="CH331" s="2"/>
      <c r="CI331" s="2"/>
      <c r="CJ331" s="2"/>
      <c r="CK331" s="2"/>
      <c r="CL331" s="2"/>
      <c r="CM331" s="2"/>
      <c r="CN331" s="2"/>
      <c r="CO331" s="2"/>
      <c r="CP331" s="2"/>
      <c r="CQ331" s="2"/>
      <c r="CR331" s="2"/>
      <c r="CS331" s="2"/>
      <c r="CT331" s="2"/>
      <c r="CU331" s="2"/>
      <c r="CV331" s="2"/>
      <c r="CW331" s="2"/>
      <c r="CX331" s="2"/>
      <c r="CY331" s="2"/>
      <c r="CZ331" s="2"/>
      <c r="DA331" s="2"/>
      <c r="DB331" s="2"/>
      <c r="DC331" s="2"/>
      <c r="DD331" s="2"/>
      <c r="DE331" s="2"/>
      <c r="DF331" s="2"/>
      <c r="DG331" s="2"/>
    </row>
    <row r="332" spans="18:111" x14ac:dyDescent="0.2">
      <c r="R332" s="1"/>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c r="CA332" s="2"/>
      <c r="CB332" s="2"/>
      <c r="CC332" s="2"/>
      <c r="CD332" s="2"/>
      <c r="CE332" s="2"/>
      <c r="CF332" s="2"/>
      <c r="CG332" s="2"/>
      <c r="CH332" s="2"/>
      <c r="CI332" s="2"/>
      <c r="CJ332" s="2"/>
      <c r="CK332" s="2"/>
      <c r="CL332" s="2"/>
      <c r="CM332" s="2"/>
      <c r="CN332" s="2"/>
      <c r="CO332" s="2"/>
      <c r="CP332" s="2"/>
      <c r="CQ332" s="2"/>
      <c r="CR332" s="2"/>
      <c r="CS332" s="2"/>
      <c r="CT332" s="2"/>
      <c r="CU332" s="2"/>
      <c r="CV332" s="2"/>
      <c r="CW332" s="2"/>
      <c r="CX332" s="2"/>
      <c r="CY332" s="2"/>
      <c r="CZ332" s="2"/>
      <c r="DA332" s="2"/>
      <c r="DB332" s="2"/>
      <c r="DC332" s="2"/>
      <c r="DD332" s="2"/>
      <c r="DE332" s="2"/>
      <c r="DF332" s="2"/>
      <c r="DG332" s="2"/>
    </row>
    <row r="333" spans="18:111" x14ac:dyDescent="0.2">
      <c r="R333" s="1"/>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c r="CA333" s="2"/>
      <c r="CB333" s="2"/>
      <c r="CC333" s="2"/>
      <c r="CD333" s="2"/>
      <c r="CE333" s="2"/>
      <c r="CF333" s="2"/>
      <c r="CG333" s="2"/>
      <c r="CH333" s="2"/>
      <c r="CI333" s="2"/>
      <c r="CJ333" s="2"/>
      <c r="CK333" s="2"/>
      <c r="CL333" s="2"/>
      <c r="CM333" s="2"/>
      <c r="CN333" s="2"/>
      <c r="CO333" s="2"/>
      <c r="CP333" s="2"/>
      <c r="CQ333" s="2"/>
      <c r="CR333" s="2"/>
      <c r="CS333" s="2"/>
      <c r="CT333" s="2"/>
      <c r="CU333" s="2"/>
      <c r="CV333" s="2"/>
      <c r="CW333" s="2"/>
      <c r="CX333" s="2"/>
      <c r="CY333" s="2"/>
      <c r="CZ333" s="2"/>
      <c r="DA333" s="2"/>
      <c r="DB333" s="2"/>
      <c r="DC333" s="2"/>
      <c r="DD333" s="2"/>
      <c r="DE333" s="2"/>
      <c r="DF333" s="2"/>
      <c r="DG333" s="2"/>
    </row>
    <row r="334" spans="18:111" x14ac:dyDescent="0.2">
      <c r="R334" s="1"/>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c r="CC334" s="2"/>
      <c r="CD334" s="2"/>
      <c r="CE334" s="2"/>
      <c r="CF334" s="2"/>
      <c r="CG334" s="2"/>
      <c r="CH334" s="2"/>
      <c r="CI334" s="2"/>
      <c r="CJ334" s="2"/>
      <c r="CK334" s="2"/>
      <c r="CL334" s="2"/>
      <c r="CM334" s="2"/>
      <c r="CN334" s="2"/>
      <c r="CO334" s="2"/>
      <c r="CP334" s="2"/>
      <c r="CQ334" s="2"/>
      <c r="CR334" s="2"/>
      <c r="CS334" s="2"/>
      <c r="CT334" s="2"/>
      <c r="CU334" s="2"/>
      <c r="CV334" s="2"/>
      <c r="CW334" s="2"/>
      <c r="CX334" s="2"/>
      <c r="CY334" s="2"/>
      <c r="CZ334" s="2"/>
      <c r="DA334" s="2"/>
      <c r="DB334" s="2"/>
      <c r="DC334" s="2"/>
      <c r="DD334" s="2"/>
      <c r="DE334" s="2"/>
      <c r="DF334" s="2"/>
      <c r="DG334" s="2"/>
    </row>
    <row r="335" spans="18:111" x14ac:dyDescent="0.2">
      <c r="R335" s="1"/>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c r="CL335" s="2"/>
      <c r="CM335" s="2"/>
      <c r="CN335" s="2"/>
      <c r="CO335" s="2"/>
      <c r="CP335" s="2"/>
      <c r="CQ335" s="2"/>
      <c r="CR335" s="2"/>
      <c r="CS335" s="2"/>
      <c r="CT335" s="2"/>
      <c r="CU335" s="2"/>
      <c r="CV335" s="2"/>
      <c r="CW335" s="2"/>
      <c r="CX335" s="2"/>
      <c r="CY335" s="2"/>
      <c r="CZ335" s="2"/>
      <c r="DA335" s="2"/>
      <c r="DB335" s="2"/>
      <c r="DC335" s="2"/>
      <c r="DD335" s="2"/>
      <c r="DE335" s="2"/>
      <c r="DF335" s="2"/>
      <c r="DG335" s="2"/>
    </row>
    <row r="336" spans="18:111" x14ac:dyDescent="0.2">
      <c r="R336" s="1"/>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c r="CE336" s="2"/>
      <c r="CF336" s="2"/>
      <c r="CG336" s="2"/>
      <c r="CH336" s="2"/>
      <c r="CI336" s="2"/>
      <c r="CJ336" s="2"/>
      <c r="CK336" s="2"/>
      <c r="CL336" s="2"/>
      <c r="CM336" s="2"/>
      <c r="CN336" s="2"/>
      <c r="CO336" s="2"/>
      <c r="CP336" s="2"/>
      <c r="CQ336" s="2"/>
      <c r="CR336" s="2"/>
      <c r="CS336" s="2"/>
      <c r="CT336" s="2"/>
      <c r="CU336" s="2"/>
      <c r="CV336" s="2"/>
      <c r="CW336" s="2"/>
      <c r="CX336" s="2"/>
      <c r="CY336" s="2"/>
      <c r="CZ336" s="2"/>
      <c r="DA336" s="2"/>
      <c r="DB336" s="2"/>
      <c r="DC336" s="2"/>
      <c r="DD336" s="2"/>
      <c r="DE336" s="2"/>
      <c r="DF336" s="2"/>
      <c r="DG336" s="2"/>
    </row>
    <row r="337" spans="18:111" x14ac:dyDescent="0.2">
      <c r="R337" s="1"/>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c r="CE337" s="2"/>
      <c r="CF337" s="2"/>
      <c r="CG337" s="2"/>
      <c r="CH337" s="2"/>
      <c r="CI337" s="2"/>
      <c r="CJ337" s="2"/>
      <c r="CK337" s="2"/>
      <c r="CL337" s="2"/>
      <c r="CM337" s="2"/>
      <c r="CN337" s="2"/>
      <c r="CO337" s="2"/>
      <c r="CP337" s="2"/>
      <c r="CQ337" s="2"/>
      <c r="CR337" s="2"/>
      <c r="CS337" s="2"/>
      <c r="CT337" s="2"/>
      <c r="CU337" s="2"/>
      <c r="CV337" s="2"/>
      <c r="CW337" s="2"/>
      <c r="CX337" s="2"/>
      <c r="CY337" s="2"/>
      <c r="CZ337" s="2"/>
      <c r="DA337" s="2"/>
      <c r="DB337" s="2"/>
      <c r="DC337" s="2"/>
      <c r="DD337" s="2"/>
      <c r="DE337" s="2"/>
      <c r="DF337" s="2"/>
      <c r="DG337" s="2"/>
    </row>
    <row r="338" spans="18:111" x14ac:dyDescent="0.2">
      <c r="R338" s="1"/>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c r="CE338" s="2"/>
      <c r="CF338" s="2"/>
      <c r="CG338" s="2"/>
      <c r="CH338" s="2"/>
      <c r="CI338" s="2"/>
      <c r="CJ338" s="2"/>
      <c r="CK338" s="2"/>
      <c r="CL338" s="2"/>
      <c r="CM338" s="2"/>
      <c r="CN338" s="2"/>
      <c r="CO338" s="2"/>
      <c r="CP338" s="2"/>
      <c r="CQ338" s="2"/>
      <c r="CR338" s="2"/>
      <c r="CS338" s="2"/>
      <c r="CT338" s="2"/>
      <c r="CU338" s="2"/>
      <c r="CV338" s="2"/>
      <c r="CW338" s="2"/>
      <c r="CX338" s="2"/>
      <c r="CY338" s="2"/>
      <c r="CZ338" s="2"/>
      <c r="DA338" s="2"/>
      <c r="DB338" s="2"/>
      <c r="DC338" s="2"/>
      <c r="DD338" s="2"/>
      <c r="DE338" s="2"/>
      <c r="DF338" s="2"/>
      <c r="DG338" s="2"/>
    </row>
    <row r="339" spans="18:111" x14ac:dyDescent="0.2">
      <c r="R339" s="1"/>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c r="CE339" s="2"/>
      <c r="CF339" s="2"/>
      <c r="CG339" s="2"/>
      <c r="CH339" s="2"/>
      <c r="CI339" s="2"/>
      <c r="CJ339" s="2"/>
      <c r="CK339" s="2"/>
      <c r="CL339" s="2"/>
      <c r="CM339" s="2"/>
      <c r="CN339" s="2"/>
      <c r="CO339" s="2"/>
      <c r="CP339" s="2"/>
      <c r="CQ339" s="2"/>
      <c r="CR339" s="2"/>
      <c r="CS339" s="2"/>
      <c r="CT339" s="2"/>
      <c r="CU339" s="2"/>
      <c r="CV339" s="2"/>
      <c r="CW339" s="2"/>
      <c r="CX339" s="2"/>
      <c r="CY339" s="2"/>
      <c r="CZ339" s="2"/>
      <c r="DA339" s="2"/>
      <c r="DB339" s="2"/>
      <c r="DC339" s="2"/>
      <c r="DD339" s="2"/>
      <c r="DE339" s="2"/>
      <c r="DF339" s="2"/>
      <c r="DG339" s="2"/>
    </row>
    <row r="340" spans="18:111" x14ac:dyDescent="0.2">
      <c r="R340" s="1"/>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c r="CE340" s="2"/>
      <c r="CF340" s="2"/>
      <c r="CG340" s="2"/>
      <c r="CH340" s="2"/>
      <c r="CI340" s="2"/>
      <c r="CJ340" s="2"/>
      <c r="CK340" s="2"/>
      <c r="CL340" s="2"/>
      <c r="CM340" s="2"/>
      <c r="CN340" s="2"/>
      <c r="CO340" s="2"/>
      <c r="CP340" s="2"/>
      <c r="CQ340" s="2"/>
      <c r="CR340" s="2"/>
      <c r="CS340" s="2"/>
      <c r="CT340" s="2"/>
      <c r="CU340" s="2"/>
      <c r="CV340" s="2"/>
      <c r="CW340" s="2"/>
      <c r="CX340" s="2"/>
      <c r="CY340" s="2"/>
      <c r="CZ340" s="2"/>
      <c r="DA340" s="2"/>
      <c r="DB340" s="2"/>
      <c r="DC340" s="2"/>
      <c r="DD340" s="2"/>
      <c r="DE340" s="2"/>
      <c r="DF340" s="2"/>
      <c r="DG340" s="2"/>
    </row>
    <row r="341" spans="18:111" x14ac:dyDescent="0.2">
      <c r="R341" s="1"/>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c r="CE341" s="2"/>
      <c r="CF341" s="2"/>
      <c r="CG341" s="2"/>
      <c r="CH341" s="2"/>
      <c r="CI341" s="2"/>
      <c r="CJ341" s="2"/>
      <c r="CK341" s="2"/>
      <c r="CL341" s="2"/>
      <c r="CM341" s="2"/>
      <c r="CN341" s="2"/>
      <c r="CO341" s="2"/>
      <c r="CP341" s="2"/>
      <c r="CQ341" s="2"/>
      <c r="CR341" s="2"/>
      <c r="CS341" s="2"/>
      <c r="CT341" s="2"/>
      <c r="CU341" s="2"/>
      <c r="CV341" s="2"/>
      <c r="CW341" s="2"/>
      <c r="CX341" s="2"/>
      <c r="CY341" s="2"/>
      <c r="CZ341" s="2"/>
      <c r="DA341" s="2"/>
      <c r="DB341" s="2"/>
      <c r="DC341" s="2"/>
      <c r="DD341" s="2"/>
      <c r="DE341" s="2"/>
      <c r="DF341" s="2"/>
      <c r="DG341" s="2"/>
    </row>
    <row r="342" spans="18:111" x14ac:dyDescent="0.2">
      <c r="R342" s="1"/>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c r="CB342" s="2"/>
      <c r="CC342" s="2"/>
      <c r="CD342" s="2"/>
      <c r="CE342" s="2"/>
      <c r="CF342" s="2"/>
      <c r="CG342" s="2"/>
      <c r="CH342" s="2"/>
      <c r="CI342" s="2"/>
      <c r="CJ342" s="2"/>
      <c r="CK342" s="2"/>
      <c r="CL342" s="2"/>
      <c r="CM342" s="2"/>
      <c r="CN342" s="2"/>
      <c r="CO342" s="2"/>
      <c r="CP342" s="2"/>
      <c r="CQ342" s="2"/>
      <c r="CR342" s="2"/>
      <c r="CS342" s="2"/>
      <c r="CT342" s="2"/>
      <c r="CU342" s="2"/>
      <c r="CV342" s="2"/>
      <c r="CW342" s="2"/>
      <c r="CX342" s="2"/>
      <c r="CY342" s="2"/>
      <c r="CZ342" s="2"/>
      <c r="DA342" s="2"/>
      <c r="DB342" s="2"/>
      <c r="DC342" s="2"/>
      <c r="DD342" s="2"/>
      <c r="DE342" s="2"/>
      <c r="DF342" s="2"/>
      <c r="DG342" s="2"/>
    </row>
    <row r="343" spans="18:111" x14ac:dyDescent="0.2">
      <c r="R343" s="1"/>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c r="CD343" s="2"/>
      <c r="CE343" s="2"/>
      <c r="CF343" s="2"/>
      <c r="CG343" s="2"/>
      <c r="CH343" s="2"/>
      <c r="CI343" s="2"/>
      <c r="CJ343" s="2"/>
      <c r="CK343" s="2"/>
      <c r="CL343" s="2"/>
      <c r="CM343" s="2"/>
      <c r="CN343" s="2"/>
      <c r="CO343" s="2"/>
      <c r="CP343" s="2"/>
      <c r="CQ343" s="2"/>
      <c r="CR343" s="2"/>
      <c r="CS343" s="2"/>
      <c r="CT343" s="2"/>
      <c r="CU343" s="2"/>
      <c r="CV343" s="2"/>
      <c r="CW343" s="2"/>
      <c r="CX343" s="2"/>
      <c r="CY343" s="2"/>
      <c r="CZ343" s="2"/>
      <c r="DA343" s="2"/>
      <c r="DB343" s="2"/>
      <c r="DC343" s="2"/>
      <c r="DD343" s="2"/>
      <c r="DE343" s="2"/>
      <c r="DF343" s="2"/>
      <c r="DG343" s="2"/>
    </row>
    <row r="344" spans="18:111" x14ac:dyDescent="0.2">
      <c r="R344" s="1"/>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c r="CE344" s="2"/>
      <c r="CF344" s="2"/>
      <c r="CG344" s="2"/>
      <c r="CH344" s="2"/>
      <c r="CI344" s="2"/>
      <c r="CJ344" s="2"/>
      <c r="CK344" s="2"/>
      <c r="CL344" s="2"/>
      <c r="CM344" s="2"/>
      <c r="CN344" s="2"/>
      <c r="CO344" s="2"/>
      <c r="CP344" s="2"/>
      <c r="CQ344" s="2"/>
      <c r="CR344" s="2"/>
      <c r="CS344" s="2"/>
      <c r="CT344" s="2"/>
      <c r="CU344" s="2"/>
      <c r="CV344" s="2"/>
      <c r="CW344" s="2"/>
      <c r="CX344" s="2"/>
      <c r="CY344" s="2"/>
      <c r="CZ344" s="2"/>
      <c r="DA344" s="2"/>
      <c r="DB344" s="2"/>
      <c r="DC344" s="2"/>
      <c r="DD344" s="2"/>
      <c r="DE344" s="2"/>
      <c r="DF344" s="2"/>
      <c r="DG344" s="2"/>
    </row>
    <row r="345" spans="18:111" x14ac:dyDescent="0.2">
      <c r="R345" s="1"/>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c r="CE345" s="2"/>
      <c r="CF345" s="2"/>
      <c r="CG345" s="2"/>
      <c r="CH345" s="2"/>
      <c r="CI345" s="2"/>
      <c r="CJ345" s="2"/>
      <c r="CK345" s="2"/>
      <c r="CL345" s="2"/>
      <c r="CM345" s="2"/>
      <c r="CN345" s="2"/>
      <c r="CO345" s="2"/>
      <c r="CP345" s="2"/>
      <c r="CQ345" s="2"/>
      <c r="CR345" s="2"/>
      <c r="CS345" s="2"/>
      <c r="CT345" s="2"/>
      <c r="CU345" s="2"/>
      <c r="CV345" s="2"/>
      <c r="CW345" s="2"/>
      <c r="CX345" s="2"/>
      <c r="CY345" s="2"/>
      <c r="CZ345" s="2"/>
      <c r="DA345" s="2"/>
      <c r="DB345" s="2"/>
      <c r="DC345" s="2"/>
      <c r="DD345" s="2"/>
      <c r="DE345" s="2"/>
      <c r="DF345" s="2"/>
      <c r="DG345" s="2"/>
    </row>
    <row r="346" spans="18:111" x14ac:dyDescent="0.2">
      <c r="R346" s="1"/>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c r="CE346" s="2"/>
      <c r="CF346" s="2"/>
      <c r="CG346" s="2"/>
      <c r="CH346" s="2"/>
      <c r="CI346" s="2"/>
      <c r="CJ346" s="2"/>
      <c r="CK346" s="2"/>
      <c r="CL346" s="2"/>
      <c r="CM346" s="2"/>
      <c r="CN346" s="2"/>
      <c r="CO346" s="2"/>
      <c r="CP346" s="2"/>
      <c r="CQ346" s="2"/>
      <c r="CR346" s="2"/>
      <c r="CS346" s="2"/>
      <c r="CT346" s="2"/>
      <c r="CU346" s="2"/>
      <c r="CV346" s="2"/>
      <c r="CW346" s="2"/>
      <c r="CX346" s="2"/>
      <c r="CY346" s="2"/>
      <c r="CZ346" s="2"/>
      <c r="DA346" s="2"/>
      <c r="DB346" s="2"/>
      <c r="DC346" s="2"/>
      <c r="DD346" s="2"/>
      <c r="DE346" s="2"/>
      <c r="DF346" s="2"/>
      <c r="DG346" s="2"/>
    </row>
    <row r="347" spans="18:111" x14ac:dyDescent="0.2">
      <c r="R347" s="1"/>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c r="CE347" s="2"/>
      <c r="CF347" s="2"/>
      <c r="CG347" s="2"/>
      <c r="CH347" s="2"/>
      <c r="CI347" s="2"/>
      <c r="CJ347" s="2"/>
      <c r="CK347" s="2"/>
      <c r="CL347" s="2"/>
      <c r="CM347" s="2"/>
      <c r="CN347" s="2"/>
      <c r="CO347" s="2"/>
      <c r="CP347" s="2"/>
      <c r="CQ347" s="2"/>
      <c r="CR347" s="2"/>
      <c r="CS347" s="2"/>
      <c r="CT347" s="2"/>
      <c r="CU347" s="2"/>
      <c r="CV347" s="2"/>
      <c r="CW347" s="2"/>
      <c r="CX347" s="2"/>
      <c r="CY347" s="2"/>
      <c r="CZ347" s="2"/>
      <c r="DA347" s="2"/>
      <c r="DB347" s="2"/>
      <c r="DC347" s="2"/>
      <c r="DD347" s="2"/>
      <c r="DE347" s="2"/>
      <c r="DF347" s="2"/>
      <c r="DG347" s="2"/>
    </row>
    <row r="348" spans="18:111" x14ac:dyDescent="0.2">
      <c r="R348" s="1"/>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c r="CE348" s="2"/>
      <c r="CF348" s="2"/>
      <c r="CG348" s="2"/>
      <c r="CH348" s="2"/>
      <c r="CI348" s="2"/>
      <c r="CJ348" s="2"/>
      <c r="CK348" s="2"/>
      <c r="CL348" s="2"/>
      <c r="CM348" s="2"/>
      <c r="CN348" s="2"/>
      <c r="CO348" s="2"/>
      <c r="CP348" s="2"/>
      <c r="CQ348" s="2"/>
      <c r="CR348" s="2"/>
      <c r="CS348" s="2"/>
      <c r="CT348" s="2"/>
      <c r="CU348" s="2"/>
      <c r="CV348" s="2"/>
      <c r="CW348" s="2"/>
      <c r="CX348" s="2"/>
      <c r="CY348" s="2"/>
      <c r="CZ348" s="2"/>
      <c r="DA348" s="2"/>
      <c r="DB348" s="2"/>
      <c r="DC348" s="2"/>
      <c r="DD348" s="2"/>
      <c r="DE348" s="2"/>
      <c r="DF348" s="2"/>
      <c r="DG348" s="2"/>
    </row>
    <row r="349" spans="18:111" x14ac:dyDescent="0.2">
      <c r="R349" s="1"/>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c r="CG349" s="2"/>
      <c r="CH349" s="2"/>
      <c r="CI349" s="2"/>
      <c r="CJ349" s="2"/>
      <c r="CK349" s="2"/>
      <c r="CL349" s="2"/>
      <c r="CM349" s="2"/>
      <c r="CN349" s="2"/>
      <c r="CO349" s="2"/>
      <c r="CP349" s="2"/>
      <c r="CQ349" s="2"/>
      <c r="CR349" s="2"/>
      <c r="CS349" s="2"/>
      <c r="CT349" s="2"/>
      <c r="CU349" s="2"/>
      <c r="CV349" s="2"/>
      <c r="CW349" s="2"/>
      <c r="CX349" s="2"/>
      <c r="CY349" s="2"/>
      <c r="CZ349" s="2"/>
      <c r="DA349" s="2"/>
      <c r="DB349" s="2"/>
      <c r="DC349" s="2"/>
      <c r="DD349" s="2"/>
      <c r="DE349" s="2"/>
      <c r="DF349" s="2"/>
      <c r="DG349" s="2"/>
    </row>
    <row r="350" spans="18:111" x14ac:dyDescent="0.2">
      <c r="R350" s="1"/>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
      <c r="CN350" s="2"/>
      <c r="CO350" s="2"/>
      <c r="CP350" s="2"/>
      <c r="CQ350" s="2"/>
      <c r="CR350" s="2"/>
      <c r="CS350" s="2"/>
      <c r="CT350" s="2"/>
      <c r="CU350" s="2"/>
      <c r="CV350" s="2"/>
      <c r="CW350" s="2"/>
      <c r="CX350" s="2"/>
      <c r="CY350" s="2"/>
      <c r="CZ350" s="2"/>
      <c r="DA350" s="2"/>
      <c r="DB350" s="2"/>
      <c r="DC350" s="2"/>
      <c r="DD350" s="2"/>
      <c r="DE350" s="2"/>
      <c r="DF350" s="2"/>
      <c r="DG350" s="2"/>
    </row>
    <row r="351" spans="18:111" x14ac:dyDescent="0.2">
      <c r="R351" s="1"/>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
      <c r="CN351" s="2"/>
      <c r="CO351" s="2"/>
      <c r="CP351" s="2"/>
      <c r="CQ351" s="2"/>
      <c r="CR351" s="2"/>
      <c r="CS351" s="2"/>
      <c r="CT351" s="2"/>
      <c r="CU351" s="2"/>
      <c r="CV351" s="2"/>
      <c r="CW351" s="2"/>
      <c r="CX351" s="2"/>
      <c r="CY351" s="2"/>
      <c r="CZ351" s="2"/>
      <c r="DA351" s="2"/>
      <c r="DB351" s="2"/>
      <c r="DC351" s="2"/>
      <c r="DD351" s="2"/>
      <c r="DE351" s="2"/>
      <c r="DF351" s="2"/>
      <c r="DG351" s="2"/>
    </row>
    <row r="352" spans="18:111" x14ac:dyDescent="0.2">
      <c r="R352" s="1"/>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
      <c r="CN352" s="2"/>
      <c r="CO352" s="2"/>
      <c r="CP352" s="2"/>
      <c r="CQ352" s="2"/>
      <c r="CR352" s="2"/>
      <c r="CS352" s="2"/>
      <c r="CT352" s="2"/>
      <c r="CU352" s="2"/>
      <c r="CV352" s="2"/>
      <c r="CW352" s="2"/>
      <c r="CX352" s="2"/>
      <c r="CY352" s="2"/>
      <c r="CZ352" s="2"/>
      <c r="DA352" s="2"/>
      <c r="DB352" s="2"/>
      <c r="DC352" s="2"/>
      <c r="DD352" s="2"/>
      <c r="DE352" s="2"/>
      <c r="DF352" s="2"/>
      <c r="DG352" s="2"/>
    </row>
    <row r="353" spans="18:111" x14ac:dyDescent="0.2">
      <c r="R353" s="1"/>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
      <c r="CN353" s="2"/>
      <c r="CO353" s="2"/>
      <c r="CP353" s="2"/>
      <c r="CQ353" s="2"/>
      <c r="CR353" s="2"/>
      <c r="CS353" s="2"/>
      <c r="CT353" s="2"/>
      <c r="CU353" s="2"/>
      <c r="CV353" s="2"/>
      <c r="CW353" s="2"/>
      <c r="CX353" s="2"/>
      <c r="CY353" s="2"/>
      <c r="CZ353" s="2"/>
      <c r="DA353" s="2"/>
      <c r="DB353" s="2"/>
      <c r="DC353" s="2"/>
      <c r="DD353" s="2"/>
      <c r="DE353" s="2"/>
      <c r="DF353" s="2"/>
      <c r="DG353" s="2"/>
    </row>
    <row r="354" spans="18:111" x14ac:dyDescent="0.2">
      <c r="R354" s="1"/>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
      <c r="CN354" s="2"/>
      <c r="CO354" s="2"/>
      <c r="CP354" s="2"/>
      <c r="CQ354" s="2"/>
      <c r="CR354" s="2"/>
      <c r="CS354" s="2"/>
      <c r="CT354" s="2"/>
      <c r="CU354" s="2"/>
      <c r="CV354" s="2"/>
      <c r="CW354" s="2"/>
      <c r="CX354" s="2"/>
      <c r="CY354" s="2"/>
      <c r="CZ354" s="2"/>
      <c r="DA354" s="2"/>
      <c r="DB354" s="2"/>
      <c r="DC354" s="2"/>
      <c r="DD354" s="2"/>
      <c r="DE354" s="2"/>
      <c r="DF354" s="2"/>
      <c r="DG354" s="2"/>
    </row>
    <row r="355" spans="18:111" x14ac:dyDescent="0.2">
      <c r="R355" s="1"/>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
      <c r="CN355" s="2"/>
      <c r="CO355" s="2"/>
      <c r="CP355" s="2"/>
      <c r="CQ355" s="2"/>
      <c r="CR355" s="2"/>
      <c r="CS355" s="2"/>
      <c r="CT355" s="2"/>
      <c r="CU355" s="2"/>
      <c r="CV355" s="2"/>
      <c r="CW355" s="2"/>
      <c r="CX355" s="2"/>
      <c r="CY355" s="2"/>
      <c r="CZ355" s="2"/>
      <c r="DA355" s="2"/>
      <c r="DB355" s="2"/>
      <c r="DC355" s="2"/>
      <c r="DD355" s="2"/>
      <c r="DE355" s="2"/>
      <c r="DF355" s="2"/>
      <c r="DG355" s="2"/>
    </row>
    <row r="356" spans="18:111" x14ac:dyDescent="0.2">
      <c r="R356" s="1"/>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c r="CG356" s="2"/>
      <c r="CH356" s="2"/>
      <c r="CI356" s="2"/>
      <c r="CJ356" s="2"/>
      <c r="CK356" s="2"/>
      <c r="CL356" s="2"/>
      <c r="CM356" s="2"/>
      <c r="CN356" s="2"/>
      <c r="CO356" s="2"/>
      <c r="CP356" s="2"/>
      <c r="CQ356" s="2"/>
      <c r="CR356" s="2"/>
      <c r="CS356" s="2"/>
      <c r="CT356" s="2"/>
      <c r="CU356" s="2"/>
      <c r="CV356" s="2"/>
      <c r="CW356" s="2"/>
      <c r="CX356" s="2"/>
      <c r="CY356" s="2"/>
      <c r="CZ356" s="2"/>
      <c r="DA356" s="2"/>
      <c r="DB356" s="2"/>
      <c r="DC356" s="2"/>
      <c r="DD356" s="2"/>
      <c r="DE356" s="2"/>
      <c r="DF356" s="2"/>
      <c r="DG356" s="2"/>
    </row>
    <row r="357" spans="18:111" x14ac:dyDescent="0.2">
      <c r="R357" s="1"/>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c r="CE357" s="2"/>
      <c r="CF357" s="2"/>
      <c r="CG357" s="2"/>
      <c r="CH357" s="2"/>
      <c r="CI357" s="2"/>
      <c r="CJ357" s="2"/>
      <c r="CK357" s="2"/>
      <c r="CL357" s="2"/>
      <c r="CM357" s="2"/>
      <c r="CN357" s="2"/>
      <c r="CO357" s="2"/>
      <c r="CP357" s="2"/>
      <c r="CQ357" s="2"/>
      <c r="CR357" s="2"/>
      <c r="CS357" s="2"/>
      <c r="CT357" s="2"/>
      <c r="CU357" s="2"/>
      <c r="CV357" s="2"/>
      <c r="CW357" s="2"/>
      <c r="CX357" s="2"/>
      <c r="CY357" s="2"/>
      <c r="CZ357" s="2"/>
      <c r="DA357" s="2"/>
      <c r="DB357" s="2"/>
      <c r="DC357" s="2"/>
      <c r="DD357" s="2"/>
      <c r="DE357" s="2"/>
      <c r="DF357" s="2"/>
      <c r="DG357" s="2"/>
    </row>
    <row r="358" spans="18:111" x14ac:dyDescent="0.2">
      <c r="R358" s="1"/>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c r="CD358" s="2"/>
      <c r="CE358" s="2"/>
      <c r="CF358" s="2"/>
      <c r="CG358" s="2"/>
      <c r="CH358" s="2"/>
      <c r="CI358" s="2"/>
      <c r="CJ358" s="2"/>
      <c r="CK358" s="2"/>
      <c r="CL358" s="2"/>
      <c r="CM358" s="2"/>
      <c r="CN358" s="2"/>
      <c r="CO358" s="2"/>
      <c r="CP358" s="2"/>
      <c r="CQ358" s="2"/>
      <c r="CR358" s="2"/>
      <c r="CS358" s="2"/>
      <c r="CT358" s="2"/>
      <c r="CU358" s="2"/>
      <c r="CV358" s="2"/>
      <c r="CW358" s="2"/>
      <c r="CX358" s="2"/>
      <c r="CY358" s="2"/>
      <c r="CZ358" s="2"/>
      <c r="DA358" s="2"/>
      <c r="DB358" s="2"/>
      <c r="DC358" s="2"/>
      <c r="DD358" s="2"/>
      <c r="DE358" s="2"/>
      <c r="DF358" s="2"/>
      <c r="DG358" s="2"/>
    </row>
    <row r="359" spans="18:111" x14ac:dyDescent="0.2">
      <c r="R359" s="1"/>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c r="CE359" s="2"/>
      <c r="CF359" s="2"/>
      <c r="CG359" s="2"/>
      <c r="CH359" s="2"/>
      <c r="CI359" s="2"/>
      <c r="CJ359" s="2"/>
      <c r="CK359" s="2"/>
      <c r="CL359" s="2"/>
      <c r="CM359" s="2"/>
      <c r="CN359" s="2"/>
      <c r="CO359" s="2"/>
      <c r="CP359" s="2"/>
      <c r="CQ359" s="2"/>
      <c r="CR359" s="2"/>
      <c r="CS359" s="2"/>
      <c r="CT359" s="2"/>
      <c r="CU359" s="2"/>
      <c r="CV359" s="2"/>
      <c r="CW359" s="2"/>
      <c r="CX359" s="2"/>
      <c r="CY359" s="2"/>
      <c r="CZ359" s="2"/>
      <c r="DA359" s="2"/>
      <c r="DB359" s="2"/>
      <c r="DC359" s="2"/>
      <c r="DD359" s="2"/>
      <c r="DE359" s="2"/>
      <c r="DF359" s="2"/>
      <c r="DG359" s="2"/>
    </row>
    <row r="360" spans="18:111" x14ac:dyDescent="0.2">
      <c r="R360" s="1"/>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c r="CD360" s="2"/>
      <c r="CE360" s="2"/>
      <c r="CF360" s="2"/>
      <c r="CG360" s="2"/>
      <c r="CH360" s="2"/>
      <c r="CI360" s="2"/>
      <c r="CJ360" s="2"/>
      <c r="CK360" s="2"/>
      <c r="CL360" s="2"/>
      <c r="CM360" s="2"/>
      <c r="CN360" s="2"/>
      <c r="CO360" s="2"/>
      <c r="CP360" s="2"/>
      <c r="CQ360" s="2"/>
      <c r="CR360" s="2"/>
      <c r="CS360" s="2"/>
      <c r="CT360" s="2"/>
      <c r="CU360" s="2"/>
      <c r="CV360" s="2"/>
      <c r="CW360" s="2"/>
      <c r="CX360" s="2"/>
      <c r="CY360" s="2"/>
      <c r="CZ360" s="2"/>
      <c r="DA360" s="2"/>
      <c r="DB360" s="2"/>
      <c r="DC360" s="2"/>
      <c r="DD360" s="2"/>
      <c r="DE360" s="2"/>
      <c r="DF360" s="2"/>
      <c r="DG360" s="2"/>
    </row>
    <row r="361" spans="18:111" x14ac:dyDescent="0.2">
      <c r="R361" s="1"/>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c r="CG361" s="2"/>
      <c r="CH361" s="2"/>
      <c r="CI361" s="2"/>
      <c r="CJ361" s="2"/>
      <c r="CK361" s="2"/>
      <c r="CL361" s="2"/>
      <c r="CM361" s="2"/>
      <c r="CN361" s="2"/>
      <c r="CO361" s="2"/>
      <c r="CP361" s="2"/>
      <c r="CQ361" s="2"/>
      <c r="CR361" s="2"/>
      <c r="CS361" s="2"/>
      <c r="CT361" s="2"/>
      <c r="CU361" s="2"/>
      <c r="CV361" s="2"/>
      <c r="CW361" s="2"/>
      <c r="CX361" s="2"/>
      <c r="CY361" s="2"/>
      <c r="CZ361" s="2"/>
      <c r="DA361" s="2"/>
      <c r="DB361" s="2"/>
      <c r="DC361" s="2"/>
      <c r="DD361" s="2"/>
      <c r="DE361" s="2"/>
      <c r="DF361" s="2"/>
      <c r="DG361" s="2"/>
    </row>
    <row r="362" spans="18:111" x14ac:dyDescent="0.2">
      <c r="R362" s="1"/>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c r="CK362" s="2"/>
      <c r="CL362" s="2"/>
      <c r="CM362" s="2"/>
      <c r="CN362" s="2"/>
      <c r="CO362" s="2"/>
      <c r="CP362" s="2"/>
      <c r="CQ362" s="2"/>
      <c r="CR362" s="2"/>
      <c r="CS362" s="2"/>
      <c r="CT362" s="2"/>
      <c r="CU362" s="2"/>
      <c r="CV362" s="2"/>
      <c r="CW362" s="2"/>
      <c r="CX362" s="2"/>
      <c r="CY362" s="2"/>
      <c r="CZ362" s="2"/>
      <c r="DA362" s="2"/>
      <c r="DB362" s="2"/>
      <c r="DC362" s="2"/>
      <c r="DD362" s="2"/>
      <c r="DE362" s="2"/>
      <c r="DF362" s="2"/>
      <c r="DG362" s="2"/>
    </row>
    <row r="363" spans="18:111" x14ac:dyDescent="0.2">
      <c r="R363" s="1"/>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c r="CE363" s="2"/>
      <c r="CF363" s="2"/>
      <c r="CG363" s="2"/>
      <c r="CH363" s="2"/>
      <c r="CI363" s="2"/>
      <c r="CJ363" s="2"/>
      <c r="CK363" s="2"/>
      <c r="CL363" s="2"/>
      <c r="CM363" s="2"/>
      <c r="CN363" s="2"/>
      <c r="CO363" s="2"/>
      <c r="CP363" s="2"/>
      <c r="CQ363" s="2"/>
      <c r="CR363" s="2"/>
      <c r="CS363" s="2"/>
      <c r="CT363" s="2"/>
      <c r="CU363" s="2"/>
      <c r="CV363" s="2"/>
      <c r="CW363" s="2"/>
      <c r="CX363" s="2"/>
      <c r="CY363" s="2"/>
      <c r="CZ363" s="2"/>
      <c r="DA363" s="2"/>
      <c r="DB363" s="2"/>
      <c r="DC363" s="2"/>
      <c r="DD363" s="2"/>
      <c r="DE363" s="2"/>
      <c r="DF363" s="2"/>
      <c r="DG363" s="2"/>
    </row>
    <row r="364" spans="18:111" x14ac:dyDescent="0.2">
      <c r="R364" s="1"/>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
      <c r="CN364" s="2"/>
      <c r="CO364" s="2"/>
      <c r="CP364" s="2"/>
      <c r="CQ364" s="2"/>
      <c r="CR364" s="2"/>
      <c r="CS364" s="2"/>
      <c r="CT364" s="2"/>
      <c r="CU364" s="2"/>
      <c r="CV364" s="2"/>
      <c r="CW364" s="2"/>
      <c r="CX364" s="2"/>
      <c r="CY364" s="2"/>
      <c r="CZ364" s="2"/>
      <c r="DA364" s="2"/>
      <c r="DB364" s="2"/>
      <c r="DC364" s="2"/>
      <c r="DD364" s="2"/>
      <c r="DE364" s="2"/>
      <c r="DF364" s="2"/>
      <c r="DG364" s="2"/>
    </row>
    <row r="365" spans="18:111" x14ac:dyDescent="0.2">
      <c r="R365" s="1"/>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c r="CK365" s="2"/>
      <c r="CL365" s="2"/>
      <c r="CM365" s="2"/>
      <c r="CN365" s="2"/>
      <c r="CO365" s="2"/>
      <c r="CP365" s="2"/>
      <c r="CQ365" s="2"/>
      <c r="CR365" s="2"/>
      <c r="CS365" s="2"/>
      <c r="CT365" s="2"/>
      <c r="CU365" s="2"/>
      <c r="CV365" s="2"/>
      <c r="CW365" s="2"/>
      <c r="CX365" s="2"/>
      <c r="CY365" s="2"/>
      <c r="CZ365" s="2"/>
      <c r="DA365" s="2"/>
      <c r="DB365" s="2"/>
      <c r="DC365" s="2"/>
      <c r="DD365" s="2"/>
      <c r="DE365" s="2"/>
      <c r="DF365" s="2"/>
      <c r="DG365" s="2"/>
    </row>
    <row r="366" spans="18:111" x14ac:dyDescent="0.2">
      <c r="R366" s="1"/>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c r="CG366" s="2"/>
      <c r="CH366" s="2"/>
      <c r="CI366" s="2"/>
      <c r="CJ366" s="2"/>
      <c r="CK366" s="2"/>
      <c r="CL366" s="2"/>
      <c r="CM366" s="2"/>
      <c r="CN366" s="2"/>
      <c r="CO366" s="2"/>
      <c r="CP366" s="2"/>
      <c r="CQ366" s="2"/>
      <c r="CR366" s="2"/>
      <c r="CS366" s="2"/>
      <c r="CT366" s="2"/>
      <c r="CU366" s="2"/>
      <c r="CV366" s="2"/>
      <c r="CW366" s="2"/>
      <c r="CX366" s="2"/>
      <c r="CY366" s="2"/>
      <c r="CZ366" s="2"/>
      <c r="DA366" s="2"/>
      <c r="DB366" s="2"/>
      <c r="DC366" s="2"/>
      <c r="DD366" s="2"/>
      <c r="DE366" s="2"/>
      <c r="DF366" s="2"/>
      <c r="DG366" s="2"/>
    </row>
    <row r="367" spans="18:111" x14ac:dyDescent="0.2">
      <c r="R367" s="1"/>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c r="CG367" s="2"/>
      <c r="CH367" s="2"/>
      <c r="CI367" s="2"/>
      <c r="CJ367" s="2"/>
      <c r="CK367" s="2"/>
      <c r="CL367" s="2"/>
      <c r="CM367" s="2"/>
      <c r="CN367" s="2"/>
      <c r="CO367" s="2"/>
      <c r="CP367" s="2"/>
      <c r="CQ367" s="2"/>
      <c r="CR367" s="2"/>
      <c r="CS367" s="2"/>
      <c r="CT367" s="2"/>
      <c r="CU367" s="2"/>
      <c r="CV367" s="2"/>
      <c r="CW367" s="2"/>
      <c r="CX367" s="2"/>
      <c r="CY367" s="2"/>
      <c r="CZ367" s="2"/>
      <c r="DA367" s="2"/>
      <c r="DB367" s="2"/>
      <c r="DC367" s="2"/>
      <c r="DD367" s="2"/>
      <c r="DE367" s="2"/>
      <c r="DF367" s="2"/>
      <c r="DG367" s="2"/>
    </row>
    <row r="368" spans="18:111" x14ac:dyDescent="0.2">
      <c r="R368" s="1"/>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c r="CE368" s="2"/>
      <c r="CF368" s="2"/>
      <c r="CG368" s="2"/>
      <c r="CH368" s="2"/>
      <c r="CI368" s="2"/>
      <c r="CJ368" s="2"/>
      <c r="CK368" s="2"/>
      <c r="CL368" s="2"/>
      <c r="CM368" s="2"/>
      <c r="CN368" s="2"/>
      <c r="CO368" s="2"/>
      <c r="CP368" s="2"/>
      <c r="CQ368" s="2"/>
      <c r="CR368" s="2"/>
      <c r="CS368" s="2"/>
      <c r="CT368" s="2"/>
      <c r="CU368" s="2"/>
      <c r="CV368" s="2"/>
      <c r="CW368" s="2"/>
      <c r="CX368" s="2"/>
      <c r="CY368" s="2"/>
      <c r="CZ368" s="2"/>
      <c r="DA368" s="2"/>
      <c r="DB368" s="2"/>
      <c r="DC368" s="2"/>
      <c r="DD368" s="2"/>
      <c r="DE368" s="2"/>
      <c r="DF368" s="2"/>
      <c r="DG368" s="2"/>
    </row>
    <row r="369" spans="18:111" x14ac:dyDescent="0.2">
      <c r="R369" s="1"/>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c r="CL369" s="2"/>
      <c r="CM369" s="2"/>
      <c r="CN369" s="2"/>
      <c r="CO369" s="2"/>
      <c r="CP369" s="2"/>
      <c r="CQ369" s="2"/>
      <c r="CR369" s="2"/>
      <c r="CS369" s="2"/>
      <c r="CT369" s="2"/>
      <c r="CU369" s="2"/>
      <c r="CV369" s="2"/>
      <c r="CW369" s="2"/>
      <c r="CX369" s="2"/>
      <c r="CY369" s="2"/>
      <c r="CZ369" s="2"/>
      <c r="DA369" s="2"/>
      <c r="DB369" s="2"/>
      <c r="DC369" s="2"/>
      <c r="DD369" s="2"/>
      <c r="DE369" s="2"/>
      <c r="DF369" s="2"/>
      <c r="DG369" s="2"/>
    </row>
    <row r="370" spans="18:111" x14ac:dyDescent="0.2">
      <c r="R370" s="1"/>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c r="CL370" s="2"/>
      <c r="CM370" s="2"/>
      <c r="CN370" s="2"/>
      <c r="CO370" s="2"/>
      <c r="CP370" s="2"/>
      <c r="CQ370" s="2"/>
      <c r="CR370" s="2"/>
      <c r="CS370" s="2"/>
      <c r="CT370" s="2"/>
      <c r="CU370" s="2"/>
      <c r="CV370" s="2"/>
      <c r="CW370" s="2"/>
      <c r="CX370" s="2"/>
      <c r="CY370" s="2"/>
      <c r="CZ370" s="2"/>
      <c r="DA370" s="2"/>
      <c r="DB370" s="2"/>
      <c r="DC370" s="2"/>
      <c r="DD370" s="2"/>
      <c r="DE370" s="2"/>
      <c r="DF370" s="2"/>
      <c r="DG370" s="2"/>
    </row>
    <row r="371" spans="18:111" x14ac:dyDescent="0.2">
      <c r="R371" s="1"/>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c r="CG371" s="2"/>
      <c r="CH371" s="2"/>
      <c r="CI371" s="2"/>
      <c r="CJ371" s="2"/>
      <c r="CK371" s="2"/>
      <c r="CL371" s="2"/>
      <c r="CM371" s="2"/>
      <c r="CN371" s="2"/>
      <c r="CO371" s="2"/>
      <c r="CP371" s="2"/>
      <c r="CQ371" s="2"/>
      <c r="CR371" s="2"/>
      <c r="CS371" s="2"/>
      <c r="CT371" s="2"/>
      <c r="CU371" s="2"/>
      <c r="CV371" s="2"/>
      <c r="CW371" s="2"/>
      <c r="CX371" s="2"/>
      <c r="CY371" s="2"/>
      <c r="CZ371" s="2"/>
      <c r="DA371" s="2"/>
      <c r="DB371" s="2"/>
      <c r="DC371" s="2"/>
      <c r="DD371" s="2"/>
      <c r="DE371" s="2"/>
      <c r="DF371" s="2"/>
      <c r="DG371" s="2"/>
    </row>
    <row r="372" spans="18:111" x14ac:dyDescent="0.2">
      <c r="R372" s="1"/>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c r="CC372" s="2"/>
      <c r="CD372" s="2"/>
      <c r="CE372" s="2"/>
      <c r="CF372" s="2"/>
      <c r="CG372" s="2"/>
      <c r="CH372" s="2"/>
      <c r="CI372" s="2"/>
      <c r="CJ372" s="2"/>
      <c r="CK372" s="2"/>
      <c r="CL372" s="2"/>
      <c r="CM372" s="2"/>
      <c r="CN372" s="2"/>
      <c r="CO372" s="2"/>
      <c r="CP372" s="2"/>
      <c r="CQ372" s="2"/>
      <c r="CR372" s="2"/>
      <c r="CS372" s="2"/>
      <c r="CT372" s="2"/>
      <c r="CU372" s="2"/>
      <c r="CV372" s="2"/>
      <c r="CW372" s="2"/>
      <c r="CX372" s="2"/>
      <c r="CY372" s="2"/>
      <c r="CZ372" s="2"/>
      <c r="DA372" s="2"/>
      <c r="DB372" s="2"/>
      <c r="DC372" s="2"/>
      <c r="DD372" s="2"/>
      <c r="DE372" s="2"/>
      <c r="DF372" s="2"/>
      <c r="DG372" s="2"/>
    </row>
    <row r="373" spans="18:111" x14ac:dyDescent="0.2">
      <c r="R373" s="1"/>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c r="CD373" s="2"/>
      <c r="CE373" s="2"/>
      <c r="CF373" s="2"/>
      <c r="CG373" s="2"/>
      <c r="CH373" s="2"/>
      <c r="CI373" s="2"/>
      <c r="CJ373" s="2"/>
      <c r="CK373" s="2"/>
      <c r="CL373" s="2"/>
      <c r="CM373" s="2"/>
      <c r="CN373" s="2"/>
      <c r="CO373" s="2"/>
      <c r="CP373" s="2"/>
      <c r="CQ373" s="2"/>
      <c r="CR373" s="2"/>
      <c r="CS373" s="2"/>
      <c r="CT373" s="2"/>
      <c r="CU373" s="2"/>
      <c r="CV373" s="2"/>
      <c r="CW373" s="2"/>
      <c r="CX373" s="2"/>
      <c r="CY373" s="2"/>
      <c r="CZ373" s="2"/>
      <c r="DA373" s="2"/>
      <c r="DB373" s="2"/>
      <c r="DC373" s="2"/>
      <c r="DD373" s="2"/>
      <c r="DE373" s="2"/>
      <c r="DF373" s="2"/>
      <c r="DG373" s="2"/>
    </row>
    <row r="374" spans="18:111" x14ac:dyDescent="0.2">
      <c r="R374" s="1"/>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c r="CE374" s="2"/>
      <c r="CF374" s="2"/>
      <c r="CG374" s="2"/>
      <c r="CH374" s="2"/>
      <c r="CI374" s="2"/>
      <c r="CJ374" s="2"/>
      <c r="CK374" s="2"/>
      <c r="CL374" s="2"/>
      <c r="CM374" s="2"/>
      <c r="CN374" s="2"/>
      <c r="CO374" s="2"/>
      <c r="CP374" s="2"/>
      <c r="CQ374" s="2"/>
      <c r="CR374" s="2"/>
      <c r="CS374" s="2"/>
      <c r="CT374" s="2"/>
      <c r="CU374" s="2"/>
      <c r="CV374" s="2"/>
      <c r="CW374" s="2"/>
      <c r="CX374" s="2"/>
      <c r="CY374" s="2"/>
      <c r="CZ374" s="2"/>
      <c r="DA374" s="2"/>
      <c r="DB374" s="2"/>
      <c r="DC374" s="2"/>
      <c r="DD374" s="2"/>
      <c r="DE374" s="2"/>
      <c r="DF374" s="2"/>
      <c r="DG374" s="2"/>
    </row>
    <row r="375" spans="18:111" x14ac:dyDescent="0.2">
      <c r="R375" s="1"/>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c r="CC375" s="2"/>
      <c r="CD375" s="2"/>
      <c r="CE375" s="2"/>
      <c r="CF375" s="2"/>
      <c r="CG375" s="2"/>
      <c r="CH375" s="2"/>
      <c r="CI375" s="2"/>
      <c r="CJ375" s="2"/>
      <c r="CK375" s="2"/>
      <c r="CL375" s="2"/>
      <c r="CM375" s="2"/>
      <c r="CN375" s="2"/>
      <c r="CO375" s="2"/>
      <c r="CP375" s="2"/>
      <c r="CQ375" s="2"/>
      <c r="CR375" s="2"/>
      <c r="CS375" s="2"/>
      <c r="CT375" s="2"/>
      <c r="CU375" s="2"/>
      <c r="CV375" s="2"/>
      <c r="CW375" s="2"/>
      <c r="CX375" s="2"/>
      <c r="CY375" s="2"/>
      <c r="CZ375" s="2"/>
      <c r="DA375" s="2"/>
      <c r="DB375" s="2"/>
      <c r="DC375" s="2"/>
      <c r="DD375" s="2"/>
      <c r="DE375" s="2"/>
      <c r="DF375" s="2"/>
      <c r="DG375" s="2"/>
    </row>
    <row r="376" spans="18:111" x14ac:dyDescent="0.2">
      <c r="R376" s="1"/>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c r="CC376" s="2"/>
      <c r="CD376" s="2"/>
      <c r="CE376" s="2"/>
      <c r="CF376" s="2"/>
      <c r="CG376" s="2"/>
      <c r="CH376" s="2"/>
      <c r="CI376" s="2"/>
      <c r="CJ376" s="2"/>
      <c r="CK376" s="2"/>
      <c r="CL376" s="2"/>
      <c r="CM376" s="2"/>
      <c r="CN376" s="2"/>
      <c r="CO376" s="2"/>
      <c r="CP376" s="2"/>
      <c r="CQ376" s="2"/>
      <c r="CR376" s="2"/>
      <c r="CS376" s="2"/>
      <c r="CT376" s="2"/>
      <c r="CU376" s="2"/>
      <c r="CV376" s="2"/>
      <c r="CW376" s="2"/>
      <c r="CX376" s="2"/>
      <c r="CY376" s="2"/>
      <c r="CZ376" s="2"/>
      <c r="DA376" s="2"/>
      <c r="DB376" s="2"/>
      <c r="DC376" s="2"/>
      <c r="DD376" s="2"/>
      <c r="DE376" s="2"/>
      <c r="DF376" s="2"/>
      <c r="DG376" s="2"/>
    </row>
    <row r="377" spans="18:111" x14ac:dyDescent="0.2">
      <c r="R377" s="1"/>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c r="CE377" s="2"/>
      <c r="CF377" s="2"/>
      <c r="CG377" s="2"/>
      <c r="CH377" s="2"/>
      <c r="CI377" s="2"/>
      <c r="CJ377" s="2"/>
      <c r="CK377" s="2"/>
      <c r="CL377" s="2"/>
      <c r="CM377" s="2"/>
      <c r="CN377" s="2"/>
      <c r="CO377" s="2"/>
      <c r="CP377" s="2"/>
      <c r="CQ377" s="2"/>
      <c r="CR377" s="2"/>
      <c r="CS377" s="2"/>
      <c r="CT377" s="2"/>
      <c r="CU377" s="2"/>
      <c r="CV377" s="2"/>
      <c r="CW377" s="2"/>
      <c r="CX377" s="2"/>
      <c r="CY377" s="2"/>
      <c r="CZ377" s="2"/>
      <c r="DA377" s="2"/>
      <c r="DB377" s="2"/>
      <c r="DC377" s="2"/>
      <c r="DD377" s="2"/>
      <c r="DE377" s="2"/>
      <c r="DF377" s="2"/>
      <c r="DG377" s="2"/>
    </row>
    <row r="378" spans="18:111" x14ac:dyDescent="0.2">
      <c r="R378" s="1"/>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c r="CG378" s="2"/>
      <c r="CH378" s="2"/>
      <c r="CI378" s="2"/>
      <c r="CJ378" s="2"/>
      <c r="CK378" s="2"/>
      <c r="CL378" s="2"/>
      <c r="CM378" s="2"/>
      <c r="CN378" s="2"/>
      <c r="CO378" s="2"/>
      <c r="CP378" s="2"/>
      <c r="CQ378" s="2"/>
      <c r="CR378" s="2"/>
      <c r="CS378" s="2"/>
      <c r="CT378" s="2"/>
      <c r="CU378" s="2"/>
      <c r="CV378" s="2"/>
      <c r="CW378" s="2"/>
      <c r="CX378" s="2"/>
      <c r="CY378" s="2"/>
      <c r="CZ378" s="2"/>
      <c r="DA378" s="2"/>
      <c r="DB378" s="2"/>
      <c r="DC378" s="2"/>
      <c r="DD378" s="2"/>
      <c r="DE378" s="2"/>
      <c r="DF378" s="2"/>
      <c r="DG378" s="2"/>
    </row>
    <row r="379" spans="18:111" x14ac:dyDescent="0.2">
      <c r="R379" s="1"/>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c r="CE379" s="2"/>
      <c r="CF379" s="2"/>
      <c r="CG379" s="2"/>
      <c r="CH379" s="2"/>
      <c r="CI379" s="2"/>
      <c r="CJ379" s="2"/>
      <c r="CK379" s="2"/>
      <c r="CL379" s="2"/>
      <c r="CM379" s="2"/>
      <c r="CN379" s="2"/>
      <c r="CO379" s="2"/>
      <c r="CP379" s="2"/>
      <c r="CQ379" s="2"/>
      <c r="CR379" s="2"/>
      <c r="CS379" s="2"/>
      <c r="CT379" s="2"/>
      <c r="CU379" s="2"/>
      <c r="CV379" s="2"/>
      <c r="CW379" s="2"/>
      <c r="CX379" s="2"/>
      <c r="CY379" s="2"/>
      <c r="CZ379" s="2"/>
      <c r="DA379" s="2"/>
      <c r="DB379" s="2"/>
      <c r="DC379" s="2"/>
      <c r="DD379" s="2"/>
      <c r="DE379" s="2"/>
      <c r="DF379" s="2"/>
      <c r="DG379" s="2"/>
    </row>
    <row r="380" spans="18:111" x14ac:dyDescent="0.2">
      <c r="R380" s="1"/>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c r="CD380" s="2"/>
      <c r="CE380" s="2"/>
      <c r="CF380" s="2"/>
      <c r="CG380" s="2"/>
      <c r="CH380" s="2"/>
      <c r="CI380" s="2"/>
      <c r="CJ380" s="2"/>
      <c r="CK380" s="2"/>
      <c r="CL380" s="2"/>
      <c r="CM380" s="2"/>
      <c r="CN380" s="2"/>
      <c r="CO380" s="2"/>
      <c r="CP380" s="2"/>
      <c r="CQ380" s="2"/>
      <c r="CR380" s="2"/>
      <c r="CS380" s="2"/>
      <c r="CT380" s="2"/>
      <c r="CU380" s="2"/>
      <c r="CV380" s="2"/>
      <c r="CW380" s="2"/>
      <c r="CX380" s="2"/>
      <c r="CY380" s="2"/>
      <c r="CZ380" s="2"/>
      <c r="DA380" s="2"/>
      <c r="DB380" s="2"/>
      <c r="DC380" s="2"/>
      <c r="DD380" s="2"/>
      <c r="DE380" s="2"/>
      <c r="DF380" s="2"/>
      <c r="DG380" s="2"/>
    </row>
    <row r="381" spans="18:111" x14ac:dyDescent="0.2">
      <c r="R381" s="1"/>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c r="CE381" s="2"/>
      <c r="CF381" s="2"/>
      <c r="CG381" s="2"/>
      <c r="CH381" s="2"/>
      <c r="CI381" s="2"/>
      <c r="CJ381" s="2"/>
      <c r="CK381" s="2"/>
      <c r="CL381" s="2"/>
      <c r="CM381" s="2"/>
      <c r="CN381" s="2"/>
      <c r="CO381" s="2"/>
      <c r="CP381" s="2"/>
      <c r="CQ381" s="2"/>
      <c r="CR381" s="2"/>
      <c r="CS381" s="2"/>
      <c r="CT381" s="2"/>
      <c r="CU381" s="2"/>
      <c r="CV381" s="2"/>
      <c r="CW381" s="2"/>
      <c r="CX381" s="2"/>
      <c r="CY381" s="2"/>
      <c r="CZ381" s="2"/>
      <c r="DA381" s="2"/>
      <c r="DB381" s="2"/>
      <c r="DC381" s="2"/>
      <c r="DD381" s="2"/>
      <c r="DE381" s="2"/>
      <c r="DF381" s="2"/>
      <c r="DG381" s="2"/>
    </row>
    <row r="382" spans="18:111" x14ac:dyDescent="0.2">
      <c r="R382" s="1"/>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c r="CH382" s="2"/>
      <c r="CI382" s="2"/>
      <c r="CJ382" s="2"/>
      <c r="CK382" s="2"/>
      <c r="CL382" s="2"/>
      <c r="CM382" s="2"/>
      <c r="CN382" s="2"/>
      <c r="CO382" s="2"/>
      <c r="CP382" s="2"/>
      <c r="CQ382" s="2"/>
      <c r="CR382" s="2"/>
      <c r="CS382" s="2"/>
      <c r="CT382" s="2"/>
      <c r="CU382" s="2"/>
      <c r="CV382" s="2"/>
      <c r="CW382" s="2"/>
      <c r="CX382" s="2"/>
      <c r="CY382" s="2"/>
      <c r="CZ382" s="2"/>
      <c r="DA382" s="2"/>
      <c r="DB382" s="2"/>
      <c r="DC382" s="2"/>
      <c r="DD382" s="2"/>
      <c r="DE382" s="2"/>
      <c r="DF382" s="2"/>
      <c r="DG382" s="2"/>
    </row>
    <row r="383" spans="18:111" x14ac:dyDescent="0.2">
      <c r="R383" s="1"/>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c r="CD383" s="2"/>
      <c r="CE383" s="2"/>
      <c r="CF383" s="2"/>
      <c r="CG383" s="2"/>
      <c r="CH383" s="2"/>
      <c r="CI383" s="2"/>
      <c r="CJ383" s="2"/>
      <c r="CK383" s="2"/>
      <c r="CL383" s="2"/>
      <c r="CM383" s="2"/>
      <c r="CN383" s="2"/>
      <c r="CO383" s="2"/>
      <c r="CP383" s="2"/>
      <c r="CQ383" s="2"/>
      <c r="CR383" s="2"/>
      <c r="CS383" s="2"/>
      <c r="CT383" s="2"/>
      <c r="CU383" s="2"/>
      <c r="CV383" s="2"/>
      <c r="CW383" s="2"/>
      <c r="CX383" s="2"/>
      <c r="CY383" s="2"/>
      <c r="CZ383" s="2"/>
      <c r="DA383" s="2"/>
      <c r="DB383" s="2"/>
      <c r="DC383" s="2"/>
      <c r="DD383" s="2"/>
      <c r="DE383" s="2"/>
      <c r="DF383" s="2"/>
      <c r="DG383" s="2"/>
    </row>
    <row r="384" spans="18:111" x14ac:dyDescent="0.2">
      <c r="R384" s="1"/>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c r="CD384" s="2"/>
      <c r="CE384" s="2"/>
      <c r="CF384" s="2"/>
      <c r="CG384" s="2"/>
      <c r="CH384" s="2"/>
      <c r="CI384" s="2"/>
      <c r="CJ384" s="2"/>
      <c r="CK384" s="2"/>
      <c r="CL384" s="2"/>
      <c r="CM384" s="2"/>
      <c r="CN384" s="2"/>
      <c r="CO384" s="2"/>
      <c r="CP384" s="2"/>
      <c r="CQ384" s="2"/>
      <c r="CR384" s="2"/>
      <c r="CS384" s="2"/>
      <c r="CT384" s="2"/>
      <c r="CU384" s="2"/>
      <c r="CV384" s="2"/>
      <c r="CW384" s="2"/>
      <c r="CX384" s="2"/>
      <c r="CY384" s="2"/>
      <c r="CZ384" s="2"/>
      <c r="DA384" s="2"/>
      <c r="DB384" s="2"/>
      <c r="DC384" s="2"/>
      <c r="DD384" s="2"/>
      <c r="DE384" s="2"/>
      <c r="DF384" s="2"/>
      <c r="DG384" s="2"/>
    </row>
    <row r="385" spans="18:111" x14ac:dyDescent="0.2">
      <c r="R385" s="1"/>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c r="CD385" s="2"/>
      <c r="CE385" s="2"/>
      <c r="CF385" s="2"/>
      <c r="CG385" s="2"/>
      <c r="CH385" s="2"/>
      <c r="CI385" s="2"/>
      <c r="CJ385" s="2"/>
      <c r="CK385" s="2"/>
      <c r="CL385" s="2"/>
      <c r="CM385" s="2"/>
      <c r="CN385" s="2"/>
      <c r="CO385" s="2"/>
      <c r="CP385" s="2"/>
      <c r="CQ385" s="2"/>
      <c r="CR385" s="2"/>
      <c r="CS385" s="2"/>
      <c r="CT385" s="2"/>
      <c r="CU385" s="2"/>
      <c r="CV385" s="2"/>
      <c r="CW385" s="2"/>
      <c r="CX385" s="2"/>
      <c r="CY385" s="2"/>
      <c r="CZ385" s="2"/>
      <c r="DA385" s="2"/>
      <c r="DB385" s="2"/>
      <c r="DC385" s="2"/>
      <c r="DD385" s="2"/>
      <c r="DE385" s="2"/>
      <c r="DF385" s="2"/>
      <c r="DG385" s="2"/>
    </row>
    <row r="386" spans="18:111" x14ac:dyDescent="0.2">
      <c r="R386" s="1"/>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c r="CE386" s="2"/>
      <c r="CF386" s="2"/>
      <c r="CG386" s="2"/>
      <c r="CH386" s="2"/>
      <c r="CI386" s="2"/>
      <c r="CJ386" s="2"/>
      <c r="CK386" s="2"/>
      <c r="CL386" s="2"/>
      <c r="CM386" s="2"/>
      <c r="CN386" s="2"/>
      <c r="CO386" s="2"/>
      <c r="CP386" s="2"/>
      <c r="CQ386" s="2"/>
      <c r="CR386" s="2"/>
      <c r="CS386" s="2"/>
      <c r="CT386" s="2"/>
      <c r="CU386" s="2"/>
      <c r="CV386" s="2"/>
      <c r="CW386" s="2"/>
      <c r="CX386" s="2"/>
      <c r="CY386" s="2"/>
      <c r="CZ386" s="2"/>
      <c r="DA386" s="2"/>
      <c r="DB386" s="2"/>
      <c r="DC386" s="2"/>
      <c r="DD386" s="2"/>
      <c r="DE386" s="2"/>
      <c r="DF386" s="2"/>
      <c r="DG386" s="2"/>
    </row>
    <row r="387" spans="18:111" x14ac:dyDescent="0.2">
      <c r="R387" s="1"/>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c r="CD387" s="2"/>
      <c r="CE387" s="2"/>
      <c r="CF387" s="2"/>
      <c r="CG387" s="2"/>
      <c r="CH387" s="2"/>
      <c r="CI387" s="2"/>
      <c r="CJ387" s="2"/>
      <c r="CK387" s="2"/>
      <c r="CL387" s="2"/>
      <c r="CM387" s="2"/>
      <c r="CN387" s="2"/>
      <c r="CO387" s="2"/>
      <c r="CP387" s="2"/>
      <c r="CQ387" s="2"/>
      <c r="CR387" s="2"/>
      <c r="CS387" s="2"/>
      <c r="CT387" s="2"/>
      <c r="CU387" s="2"/>
      <c r="CV387" s="2"/>
      <c r="CW387" s="2"/>
      <c r="CX387" s="2"/>
      <c r="CY387" s="2"/>
      <c r="CZ387" s="2"/>
      <c r="DA387" s="2"/>
      <c r="DB387" s="2"/>
      <c r="DC387" s="2"/>
      <c r="DD387" s="2"/>
      <c r="DE387" s="2"/>
      <c r="DF387" s="2"/>
      <c r="DG387" s="2"/>
    </row>
    <row r="388" spans="18:111" x14ac:dyDescent="0.2">
      <c r="R388" s="1"/>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c r="CD388" s="2"/>
      <c r="CE388" s="2"/>
      <c r="CF388" s="2"/>
      <c r="CG388" s="2"/>
      <c r="CH388" s="2"/>
      <c r="CI388" s="2"/>
      <c r="CJ388" s="2"/>
      <c r="CK388" s="2"/>
      <c r="CL388" s="2"/>
      <c r="CM388" s="2"/>
      <c r="CN388" s="2"/>
      <c r="CO388" s="2"/>
      <c r="CP388" s="2"/>
      <c r="CQ388" s="2"/>
      <c r="CR388" s="2"/>
      <c r="CS388" s="2"/>
      <c r="CT388" s="2"/>
      <c r="CU388" s="2"/>
      <c r="CV388" s="2"/>
      <c r="CW388" s="2"/>
      <c r="CX388" s="2"/>
      <c r="CY388" s="2"/>
      <c r="CZ388" s="2"/>
      <c r="DA388" s="2"/>
      <c r="DB388" s="2"/>
      <c r="DC388" s="2"/>
      <c r="DD388" s="2"/>
      <c r="DE388" s="2"/>
      <c r="DF388" s="2"/>
      <c r="DG388" s="2"/>
    </row>
    <row r="389" spans="18:111" x14ac:dyDescent="0.2">
      <c r="R389" s="1"/>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c r="CE389" s="2"/>
      <c r="CF389" s="2"/>
      <c r="CG389" s="2"/>
      <c r="CH389" s="2"/>
      <c r="CI389" s="2"/>
      <c r="CJ389" s="2"/>
      <c r="CK389" s="2"/>
      <c r="CL389" s="2"/>
      <c r="CM389" s="2"/>
      <c r="CN389" s="2"/>
      <c r="CO389" s="2"/>
      <c r="CP389" s="2"/>
      <c r="CQ389" s="2"/>
      <c r="CR389" s="2"/>
      <c r="CS389" s="2"/>
      <c r="CT389" s="2"/>
      <c r="CU389" s="2"/>
      <c r="CV389" s="2"/>
      <c r="CW389" s="2"/>
      <c r="CX389" s="2"/>
      <c r="CY389" s="2"/>
      <c r="CZ389" s="2"/>
      <c r="DA389" s="2"/>
      <c r="DB389" s="2"/>
      <c r="DC389" s="2"/>
      <c r="DD389" s="2"/>
      <c r="DE389" s="2"/>
      <c r="DF389" s="2"/>
      <c r="DG389" s="2"/>
    </row>
    <row r="390" spans="18:111" x14ac:dyDescent="0.2">
      <c r="R390" s="1"/>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c r="CC390" s="2"/>
      <c r="CD390" s="2"/>
      <c r="CE390" s="2"/>
      <c r="CF390" s="2"/>
      <c r="CG390" s="2"/>
      <c r="CH390" s="2"/>
      <c r="CI390" s="2"/>
      <c r="CJ390" s="2"/>
      <c r="CK390" s="2"/>
      <c r="CL390" s="2"/>
      <c r="CM390" s="2"/>
      <c r="CN390" s="2"/>
      <c r="CO390" s="2"/>
      <c r="CP390" s="2"/>
      <c r="CQ390" s="2"/>
      <c r="CR390" s="2"/>
      <c r="CS390" s="2"/>
      <c r="CT390" s="2"/>
      <c r="CU390" s="2"/>
      <c r="CV390" s="2"/>
      <c r="CW390" s="2"/>
      <c r="CX390" s="2"/>
      <c r="CY390" s="2"/>
      <c r="CZ390" s="2"/>
      <c r="DA390" s="2"/>
      <c r="DB390" s="2"/>
      <c r="DC390" s="2"/>
      <c r="DD390" s="2"/>
      <c r="DE390" s="2"/>
      <c r="DF390" s="2"/>
      <c r="DG390" s="2"/>
    </row>
    <row r="391" spans="18:111" x14ac:dyDescent="0.2">
      <c r="R391" s="1"/>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c r="CA391" s="2"/>
      <c r="CB391" s="2"/>
      <c r="CC391" s="2"/>
      <c r="CD391" s="2"/>
      <c r="CE391" s="2"/>
      <c r="CF391" s="2"/>
      <c r="CG391" s="2"/>
      <c r="CH391" s="2"/>
      <c r="CI391" s="2"/>
      <c r="CJ391" s="2"/>
      <c r="CK391" s="2"/>
      <c r="CL391" s="2"/>
      <c r="CM391" s="2"/>
      <c r="CN391" s="2"/>
      <c r="CO391" s="2"/>
      <c r="CP391" s="2"/>
      <c r="CQ391" s="2"/>
      <c r="CR391" s="2"/>
      <c r="CS391" s="2"/>
      <c r="CT391" s="2"/>
      <c r="CU391" s="2"/>
      <c r="CV391" s="2"/>
      <c r="CW391" s="2"/>
      <c r="CX391" s="2"/>
      <c r="CY391" s="2"/>
      <c r="CZ391" s="2"/>
      <c r="DA391" s="2"/>
      <c r="DB391" s="2"/>
      <c r="DC391" s="2"/>
      <c r="DD391" s="2"/>
      <c r="DE391" s="2"/>
      <c r="DF391" s="2"/>
      <c r="DG391" s="2"/>
    </row>
    <row r="392" spans="18:111" x14ac:dyDescent="0.2">
      <c r="R392" s="1"/>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c r="CA392" s="2"/>
      <c r="CB392" s="2"/>
      <c r="CC392" s="2"/>
      <c r="CD392" s="2"/>
      <c r="CE392" s="2"/>
      <c r="CF392" s="2"/>
      <c r="CG392" s="2"/>
      <c r="CH392" s="2"/>
      <c r="CI392" s="2"/>
      <c r="CJ392" s="2"/>
      <c r="CK392" s="2"/>
      <c r="CL392" s="2"/>
      <c r="CM392" s="2"/>
      <c r="CN392" s="2"/>
      <c r="CO392" s="2"/>
      <c r="CP392" s="2"/>
      <c r="CQ392" s="2"/>
      <c r="CR392" s="2"/>
      <c r="CS392" s="2"/>
      <c r="CT392" s="2"/>
      <c r="CU392" s="2"/>
      <c r="CV392" s="2"/>
      <c r="CW392" s="2"/>
      <c r="CX392" s="2"/>
      <c r="CY392" s="2"/>
      <c r="CZ392" s="2"/>
      <c r="DA392" s="2"/>
      <c r="DB392" s="2"/>
      <c r="DC392" s="2"/>
      <c r="DD392" s="2"/>
      <c r="DE392" s="2"/>
      <c r="DF392" s="2"/>
      <c r="DG392" s="2"/>
    </row>
    <row r="393" spans="18:111" x14ac:dyDescent="0.2">
      <c r="R393" s="1"/>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c r="CA393" s="2"/>
      <c r="CB393" s="2"/>
      <c r="CC393" s="2"/>
      <c r="CD393" s="2"/>
      <c r="CE393" s="2"/>
      <c r="CF393" s="2"/>
      <c r="CG393" s="2"/>
      <c r="CH393" s="2"/>
      <c r="CI393" s="2"/>
      <c r="CJ393" s="2"/>
      <c r="CK393" s="2"/>
      <c r="CL393" s="2"/>
      <c r="CM393" s="2"/>
      <c r="CN393" s="2"/>
      <c r="CO393" s="2"/>
      <c r="CP393" s="2"/>
      <c r="CQ393" s="2"/>
      <c r="CR393" s="2"/>
      <c r="CS393" s="2"/>
      <c r="CT393" s="2"/>
      <c r="CU393" s="2"/>
      <c r="CV393" s="2"/>
      <c r="CW393" s="2"/>
      <c r="CX393" s="2"/>
      <c r="CY393" s="2"/>
      <c r="CZ393" s="2"/>
      <c r="DA393" s="2"/>
      <c r="DB393" s="2"/>
      <c r="DC393" s="2"/>
      <c r="DD393" s="2"/>
      <c r="DE393" s="2"/>
      <c r="DF393" s="2"/>
      <c r="DG393" s="2"/>
    </row>
    <row r="394" spans="18:111" x14ac:dyDescent="0.2">
      <c r="R394" s="1"/>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c r="CB394" s="2"/>
      <c r="CC394" s="2"/>
      <c r="CD394" s="2"/>
      <c r="CE394" s="2"/>
      <c r="CF394" s="2"/>
      <c r="CG394" s="2"/>
      <c r="CH394" s="2"/>
      <c r="CI394" s="2"/>
      <c r="CJ394" s="2"/>
      <c r="CK394" s="2"/>
      <c r="CL394" s="2"/>
      <c r="CM394" s="2"/>
      <c r="CN394" s="2"/>
      <c r="CO394" s="2"/>
      <c r="CP394" s="2"/>
      <c r="CQ394" s="2"/>
      <c r="CR394" s="2"/>
      <c r="CS394" s="2"/>
      <c r="CT394" s="2"/>
      <c r="CU394" s="2"/>
      <c r="CV394" s="2"/>
      <c r="CW394" s="2"/>
      <c r="CX394" s="2"/>
      <c r="CY394" s="2"/>
      <c r="CZ394" s="2"/>
      <c r="DA394" s="2"/>
      <c r="DB394" s="2"/>
      <c r="DC394" s="2"/>
      <c r="DD394" s="2"/>
      <c r="DE394" s="2"/>
      <c r="DF394" s="2"/>
      <c r="DG394" s="2"/>
    </row>
    <row r="395" spans="18:111" x14ac:dyDescent="0.2">
      <c r="R395" s="1"/>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c r="CA395" s="2"/>
      <c r="CB395" s="2"/>
      <c r="CC395" s="2"/>
      <c r="CD395" s="2"/>
      <c r="CE395" s="2"/>
      <c r="CF395" s="2"/>
      <c r="CG395" s="2"/>
      <c r="CH395" s="2"/>
      <c r="CI395" s="2"/>
      <c r="CJ395" s="2"/>
      <c r="CK395" s="2"/>
      <c r="CL395" s="2"/>
      <c r="CM395" s="2"/>
      <c r="CN395" s="2"/>
      <c r="CO395" s="2"/>
      <c r="CP395" s="2"/>
      <c r="CQ395" s="2"/>
      <c r="CR395" s="2"/>
      <c r="CS395" s="2"/>
      <c r="CT395" s="2"/>
      <c r="CU395" s="2"/>
      <c r="CV395" s="2"/>
      <c r="CW395" s="2"/>
      <c r="CX395" s="2"/>
      <c r="CY395" s="2"/>
      <c r="CZ395" s="2"/>
      <c r="DA395" s="2"/>
      <c r="DB395" s="2"/>
      <c r="DC395" s="2"/>
      <c r="DD395" s="2"/>
      <c r="DE395" s="2"/>
      <c r="DF395" s="2"/>
      <c r="DG395" s="2"/>
    </row>
    <row r="396" spans="18:111" x14ac:dyDescent="0.2">
      <c r="R396" s="1"/>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c r="CC396" s="2"/>
      <c r="CD396" s="2"/>
      <c r="CE396" s="2"/>
      <c r="CF396" s="2"/>
      <c r="CG396" s="2"/>
      <c r="CH396" s="2"/>
      <c r="CI396" s="2"/>
      <c r="CJ396" s="2"/>
      <c r="CK396" s="2"/>
      <c r="CL396" s="2"/>
      <c r="CM396" s="2"/>
      <c r="CN396" s="2"/>
      <c r="CO396" s="2"/>
      <c r="CP396" s="2"/>
      <c r="CQ396" s="2"/>
      <c r="CR396" s="2"/>
      <c r="CS396" s="2"/>
      <c r="CT396" s="2"/>
      <c r="CU396" s="2"/>
      <c r="CV396" s="2"/>
      <c r="CW396" s="2"/>
      <c r="CX396" s="2"/>
      <c r="CY396" s="2"/>
      <c r="CZ396" s="2"/>
      <c r="DA396" s="2"/>
      <c r="DB396" s="2"/>
      <c r="DC396" s="2"/>
      <c r="DD396" s="2"/>
      <c r="DE396" s="2"/>
      <c r="DF396" s="2"/>
      <c r="DG396" s="2"/>
    </row>
    <row r="397" spans="18:111" x14ac:dyDescent="0.2">
      <c r="R397" s="1"/>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c r="CG397" s="2"/>
      <c r="CH397" s="2"/>
      <c r="CI397" s="2"/>
      <c r="CJ397" s="2"/>
      <c r="CK397" s="2"/>
      <c r="CL397" s="2"/>
      <c r="CM397" s="2"/>
      <c r="CN397" s="2"/>
      <c r="CO397" s="2"/>
      <c r="CP397" s="2"/>
      <c r="CQ397" s="2"/>
      <c r="CR397" s="2"/>
      <c r="CS397" s="2"/>
      <c r="CT397" s="2"/>
      <c r="CU397" s="2"/>
      <c r="CV397" s="2"/>
      <c r="CW397" s="2"/>
      <c r="CX397" s="2"/>
      <c r="CY397" s="2"/>
      <c r="CZ397" s="2"/>
      <c r="DA397" s="2"/>
      <c r="DB397" s="2"/>
      <c r="DC397" s="2"/>
      <c r="DD397" s="2"/>
      <c r="DE397" s="2"/>
      <c r="DF397" s="2"/>
      <c r="DG397" s="2"/>
    </row>
    <row r="398" spans="18:111" x14ac:dyDescent="0.2">
      <c r="R398" s="1"/>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c r="CE398" s="2"/>
      <c r="CF398" s="2"/>
      <c r="CG398" s="2"/>
      <c r="CH398" s="2"/>
      <c r="CI398" s="2"/>
      <c r="CJ398" s="2"/>
      <c r="CK398" s="2"/>
      <c r="CL398" s="2"/>
      <c r="CM398" s="2"/>
      <c r="CN398" s="2"/>
      <c r="CO398" s="2"/>
      <c r="CP398" s="2"/>
      <c r="CQ398" s="2"/>
      <c r="CR398" s="2"/>
      <c r="CS398" s="2"/>
      <c r="CT398" s="2"/>
      <c r="CU398" s="2"/>
      <c r="CV398" s="2"/>
      <c r="CW398" s="2"/>
      <c r="CX398" s="2"/>
      <c r="CY398" s="2"/>
      <c r="CZ398" s="2"/>
      <c r="DA398" s="2"/>
      <c r="DB398" s="2"/>
      <c r="DC398" s="2"/>
      <c r="DD398" s="2"/>
      <c r="DE398" s="2"/>
      <c r="DF398" s="2"/>
      <c r="DG398" s="2"/>
    </row>
    <row r="399" spans="18:111" x14ac:dyDescent="0.2">
      <c r="R399" s="1"/>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c r="CC399" s="2"/>
      <c r="CD399" s="2"/>
      <c r="CE399" s="2"/>
      <c r="CF399" s="2"/>
      <c r="CG399" s="2"/>
      <c r="CH399" s="2"/>
      <c r="CI399" s="2"/>
      <c r="CJ399" s="2"/>
      <c r="CK399" s="2"/>
      <c r="CL399" s="2"/>
      <c r="CM399" s="2"/>
      <c r="CN399" s="2"/>
      <c r="CO399" s="2"/>
      <c r="CP399" s="2"/>
      <c r="CQ399" s="2"/>
      <c r="CR399" s="2"/>
      <c r="CS399" s="2"/>
      <c r="CT399" s="2"/>
      <c r="CU399" s="2"/>
      <c r="CV399" s="2"/>
      <c r="CW399" s="2"/>
      <c r="CX399" s="2"/>
      <c r="CY399" s="2"/>
      <c r="CZ399" s="2"/>
      <c r="DA399" s="2"/>
      <c r="DB399" s="2"/>
      <c r="DC399" s="2"/>
      <c r="DD399" s="2"/>
      <c r="DE399" s="2"/>
      <c r="DF399" s="2"/>
      <c r="DG399" s="2"/>
    </row>
    <row r="400" spans="18:111" x14ac:dyDescent="0.2">
      <c r="R400" s="1"/>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c r="CC400" s="2"/>
      <c r="CD400" s="2"/>
      <c r="CE400" s="2"/>
      <c r="CF400" s="2"/>
      <c r="CG400" s="2"/>
      <c r="CH400" s="2"/>
      <c r="CI400" s="2"/>
      <c r="CJ400" s="2"/>
      <c r="CK400" s="2"/>
      <c r="CL400" s="2"/>
      <c r="CM400" s="2"/>
      <c r="CN400" s="2"/>
      <c r="CO400" s="2"/>
      <c r="CP400" s="2"/>
      <c r="CQ400" s="2"/>
      <c r="CR400" s="2"/>
      <c r="CS400" s="2"/>
      <c r="CT400" s="2"/>
      <c r="CU400" s="2"/>
      <c r="CV400" s="2"/>
      <c r="CW400" s="2"/>
      <c r="CX400" s="2"/>
      <c r="CY400" s="2"/>
      <c r="CZ400" s="2"/>
      <c r="DA400" s="2"/>
      <c r="DB400" s="2"/>
      <c r="DC400" s="2"/>
      <c r="DD400" s="2"/>
      <c r="DE400" s="2"/>
      <c r="DF400" s="2"/>
      <c r="DG400" s="2"/>
    </row>
    <row r="401" spans="18:111" x14ac:dyDescent="0.2">
      <c r="R401" s="1"/>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c r="CD401" s="2"/>
      <c r="CE401" s="2"/>
      <c r="CF401" s="2"/>
      <c r="CG401" s="2"/>
      <c r="CH401" s="2"/>
      <c r="CI401" s="2"/>
      <c r="CJ401" s="2"/>
      <c r="CK401" s="2"/>
      <c r="CL401" s="2"/>
      <c r="CM401" s="2"/>
      <c r="CN401" s="2"/>
      <c r="CO401" s="2"/>
      <c r="CP401" s="2"/>
      <c r="CQ401" s="2"/>
      <c r="CR401" s="2"/>
      <c r="CS401" s="2"/>
      <c r="CT401" s="2"/>
      <c r="CU401" s="2"/>
      <c r="CV401" s="2"/>
      <c r="CW401" s="2"/>
      <c r="CX401" s="2"/>
      <c r="CY401" s="2"/>
      <c r="CZ401" s="2"/>
      <c r="DA401" s="2"/>
      <c r="DB401" s="2"/>
      <c r="DC401" s="2"/>
      <c r="DD401" s="2"/>
      <c r="DE401" s="2"/>
      <c r="DF401" s="2"/>
      <c r="DG401" s="2"/>
    </row>
    <row r="402" spans="18:111" x14ac:dyDescent="0.2">
      <c r="R402" s="1"/>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c r="CE402" s="2"/>
      <c r="CF402" s="2"/>
      <c r="CG402" s="2"/>
      <c r="CH402" s="2"/>
      <c r="CI402" s="2"/>
      <c r="CJ402" s="2"/>
      <c r="CK402" s="2"/>
      <c r="CL402" s="2"/>
      <c r="CM402" s="2"/>
      <c r="CN402" s="2"/>
      <c r="CO402" s="2"/>
      <c r="CP402" s="2"/>
      <c r="CQ402" s="2"/>
      <c r="CR402" s="2"/>
      <c r="CS402" s="2"/>
      <c r="CT402" s="2"/>
      <c r="CU402" s="2"/>
      <c r="CV402" s="2"/>
      <c r="CW402" s="2"/>
      <c r="CX402" s="2"/>
      <c r="CY402" s="2"/>
      <c r="CZ402" s="2"/>
      <c r="DA402" s="2"/>
      <c r="DB402" s="2"/>
      <c r="DC402" s="2"/>
      <c r="DD402" s="2"/>
      <c r="DE402" s="2"/>
      <c r="DF402" s="2"/>
      <c r="DG402" s="2"/>
    </row>
    <row r="403" spans="18:111" x14ac:dyDescent="0.2">
      <c r="R403" s="1"/>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c r="CE403" s="2"/>
      <c r="CF403" s="2"/>
      <c r="CG403" s="2"/>
      <c r="CH403" s="2"/>
      <c r="CI403" s="2"/>
      <c r="CJ403" s="2"/>
      <c r="CK403" s="2"/>
      <c r="CL403" s="2"/>
      <c r="CM403" s="2"/>
      <c r="CN403" s="2"/>
      <c r="CO403" s="2"/>
      <c r="CP403" s="2"/>
      <c r="CQ403" s="2"/>
      <c r="CR403" s="2"/>
      <c r="CS403" s="2"/>
      <c r="CT403" s="2"/>
      <c r="CU403" s="2"/>
      <c r="CV403" s="2"/>
      <c r="CW403" s="2"/>
      <c r="CX403" s="2"/>
      <c r="CY403" s="2"/>
      <c r="CZ403" s="2"/>
      <c r="DA403" s="2"/>
      <c r="DB403" s="2"/>
      <c r="DC403" s="2"/>
      <c r="DD403" s="2"/>
      <c r="DE403" s="2"/>
      <c r="DF403" s="2"/>
      <c r="DG403" s="2"/>
    </row>
    <row r="404" spans="18:111" x14ac:dyDescent="0.2">
      <c r="R404" s="1"/>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c r="CE404" s="2"/>
      <c r="CF404" s="2"/>
      <c r="CG404" s="2"/>
      <c r="CH404" s="2"/>
      <c r="CI404" s="2"/>
      <c r="CJ404" s="2"/>
      <c r="CK404" s="2"/>
      <c r="CL404" s="2"/>
      <c r="CM404" s="2"/>
      <c r="CN404" s="2"/>
      <c r="CO404" s="2"/>
      <c r="CP404" s="2"/>
      <c r="CQ404" s="2"/>
      <c r="CR404" s="2"/>
      <c r="CS404" s="2"/>
      <c r="CT404" s="2"/>
      <c r="CU404" s="2"/>
      <c r="CV404" s="2"/>
      <c r="CW404" s="2"/>
      <c r="CX404" s="2"/>
      <c r="CY404" s="2"/>
      <c r="CZ404" s="2"/>
      <c r="DA404" s="2"/>
      <c r="DB404" s="2"/>
      <c r="DC404" s="2"/>
      <c r="DD404" s="2"/>
      <c r="DE404" s="2"/>
      <c r="DF404" s="2"/>
      <c r="DG404" s="2"/>
    </row>
    <row r="405" spans="18:111" x14ac:dyDescent="0.2">
      <c r="R405" s="1"/>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c r="CD405" s="2"/>
      <c r="CE405" s="2"/>
      <c r="CF405" s="2"/>
      <c r="CG405" s="2"/>
      <c r="CH405" s="2"/>
      <c r="CI405" s="2"/>
      <c r="CJ405" s="2"/>
      <c r="CK405" s="2"/>
      <c r="CL405" s="2"/>
      <c r="CM405" s="2"/>
      <c r="CN405" s="2"/>
      <c r="CO405" s="2"/>
      <c r="CP405" s="2"/>
      <c r="CQ405" s="2"/>
      <c r="CR405" s="2"/>
      <c r="CS405" s="2"/>
      <c r="CT405" s="2"/>
      <c r="CU405" s="2"/>
      <c r="CV405" s="2"/>
      <c r="CW405" s="2"/>
      <c r="CX405" s="2"/>
      <c r="CY405" s="2"/>
      <c r="CZ405" s="2"/>
      <c r="DA405" s="2"/>
      <c r="DB405" s="2"/>
      <c r="DC405" s="2"/>
      <c r="DD405" s="2"/>
      <c r="DE405" s="2"/>
      <c r="DF405" s="2"/>
      <c r="DG405" s="2"/>
    </row>
    <row r="406" spans="18:111" x14ac:dyDescent="0.2">
      <c r="R406" s="1"/>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c r="CA406" s="2"/>
      <c r="CB406" s="2"/>
      <c r="CC406" s="2"/>
      <c r="CD406" s="2"/>
      <c r="CE406" s="2"/>
      <c r="CF406" s="2"/>
      <c r="CG406" s="2"/>
      <c r="CH406" s="2"/>
      <c r="CI406" s="2"/>
      <c r="CJ406" s="2"/>
      <c r="CK406" s="2"/>
      <c r="CL406" s="2"/>
      <c r="CM406" s="2"/>
      <c r="CN406" s="2"/>
      <c r="CO406" s="2"/>
      <c r="CP406" s="2"/>
      <c r="CQ406" s="2"/>
      <c r="CR406" s="2"/>
      <c r="CS406" s="2"/>
      <c r="CT406" s="2"/>
      <c r="CU406" s="2"/>
      <c r="CV406" s="2"/>
      <c r="CW406" s="2"/>
      <c r="CX406" s="2"/>
      <c r="CY406" s="2"/>
      <c r="CZ406" s="2"/>
      <c r="DA406" s="2"/>
      <c r="DB406" s="2"/>
      <c r="DC406" s="2"/>
      <c r="DD406" s="2"/>
      <c r="DE406" s="2"/>
      <c r="DF406" s="2"/>
      <c r="DG406" s="2"/>
    </row>
    <row r="407" spans="18:111" x14ac:dyDescent="0.2">
      <c r="R407" s="1"/>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c r="CC407" s="2"/>
      <c r="CD407" s="2"/>
      <c r="CE407" s="2"/>
      <c r="CF407" s="2"/>
      <c r="CG407" s="2"/>
      <c r="CH407" s="2"/>
      <c r="CI407" s="2"/>
      <c r="CJ407" s="2"/>
      <c r="CK407" s="2"/>
      <c r="CL407" s="2"/>
      <c r="CM407" s="2"/>
      <c r="CN407" s="2"/>
      <c r="CO407" s="2"/>
      <c r="CP407" s="2"/>
      <c r="CQ407" s="2"/>
      <c r="CR407" s="2"/>
      <c r="CS407" s="2"/>
      <c r="CT407" s="2"/>
      <c r="CU407" s="2"/>
      <c r="CV407" s="2"/>
      <c r="CW407" s="2"/>
      <c r="CX407" s="2"/>
      <c r="CY407" s="2"/>
      <c r="CZ407" s="2"/>
      <c r="DA407" s="2"/>
      <c r="DB407" s="2"/>
      <c r="DC407" s="2"/>
      <c r="DD407" s="2"/>
      <c r="DE407" s="2"/>
      <c r="DF407" s="2"/>
      <c r="DG407" s="2"/>
    </row>
    <row r="408" spans="18:111" x14ac:dyDescent="0.2">
      <c r="R408" s="1"/>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c r="CB408" s="2"/>
      <c r="CC408" s="2"/>
      <c r="CD408" s="2"/>
      <c r="CE408" s="2"/>
      <c r="CF408" s="2"/>
      <c r="CG408" s="2"/>
      <c r="CH408" s="2"/>
      <c r="CI408" s="2"/>
      <c r="CJ408" s="2"/>
      <c r="CK408" s="2"/>
      <c r="CL408" s="2"/>
      <c r="CM408" s="2"/>
      <c r="CN408" s="2"/>
      <c r="CO408" s="2"/>
      <c r="CP408" s="2"/>
      <c r="CQ408" s="2"/>
      <c r="CR408" s="2"/>
      <c r="CS408" s="2"/>
      <c r="CT408" s="2"/>
      <c r="CU408" s="2"/>
      <c r="CV408" s="2"/>
      <c r="CW408" s="2"/>
      <c r="CX408" s="2"/>
      <c r="CY408" s="2"/>
      <c r="CZ408" s="2"/>
      <c r="DA408" s="2"/>
      <c r="DB408" s="2"/>
      <c r="DC408" s="2"/>
      <c r="DD408" s="2"/>
      <c r="DE408" s="2"/>
      <c r="DF408" s="2"/>
      <c r="DG408" s="2"/>
    </row>
    <row r="409" spans="18:111" x14ac:dyDescent="0.2">
      <c r="R409" s="1"/>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c r="CB409" s="2"/>
      <c r="CC409" s="2"/>
      <c r="CD409" s="2"/>
      <c r="CE409" s="2"/>
      <c r="CF409" s="2"/>
      <c r="CG409" s="2"/>
      <c r="CH409" s="2"/>
      <c r="CI409" s="2"/>
      <c r="CJ409" s="2"/>
      <c r="CK409" s="2"/>
      <c r="CL409" s="2"/>
      <c r="CM409" s="2"/>
      <c r="CN409" s="2"/>
      <c r="CO409" s="2"/>
      <c r="CP409" s="2"/>
      <c r="CQ409" s="2"/>
      <c r="CR409" s="2"/>
      <c r="CS409" s="2"/>
      <c r="CT409" s="2"/>
      <c r="CU409" s="2"/>
      <c r="CV409" s="2"/>
      <c r="CW409" s="2"/>
      <c r="CX409" s="2"/>
      <c r="CY409" s="2"/>
      <c r="CZ409" s="2"/>
      <c r="DA409" s="2"/>
      <c r="DB409" s="2"/>
      <c r="DC409" s="2"/>
      <c r="DD409" s="2"/>
      <c r="DE409" s="2"/>
      <c r="DF409" s="2"/>
      <c r="DG409" s="2"/>
    </row>
    <row r="410" spans="18:111" x14ac:dyDescent="0.2">
      <c r="R410" s="1"/>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c r="CC410" s="2"/>
      <c r="CD410" s="2"/>
      <c r="CE410" s="2"/>
      <c r="CF410" s="2"/>
      <c r="CG410" s="2"/>
      <c r="CH410" s="2"/>
      <c r="CI410" s="2"/>
      <c r="CJ410" s="2"/>
      <c r="CK410" s="2"/>
      <c r="CL410" s="2"/>
      <c r="CM410" s="2"/>
      <c r="CN410" s="2"/>
      <c r="CO410" s="2"/>
      <c r="CP410" s="2"/>
      <c r="CQ410" s="2"/>
      <c r="CR410" s="2"/>
      <c r="CS410" s="2"/>
      <c r="CT410" s="2"/>
      <c r="CU410" s="2"/>
      <c r="CV410" s="2"/>
      <c r="CW410" s="2"/>
      <c r="CX410" s="2"/>
      <c r="CY410" s="2"/>
      <c r="CZ410" s="2"/>
      <c r="DA410" s="2"/>
      <c r="DB410" s="2"/>
      <c r="DC410" s="2"/>
      <c r="DD410" s="2"/>
      <c r="DE410" s="2"/>
      <c r="DF410" s="2"/>
      <c r="DG410" s="2"/>
    </row>
    <row r="411" spans="18:111" x14ac:dyDescent="0.2">
      <c r="R411" s="1"/>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c r="CD411" s="2"/>
      <c r="CE411" s="2"/>
      <c r="CF411" s="2"/>
      <c r="CG411" s="2"/>
      <c r="CH411" s="2"/>
      <c r="CI411" s="2"/>
      <c r="CJ411" s="2"/>
      <c r="CK411" s="2"/>
      <c r="CL411" s="2"/>
      <c r="CM411" s="2"/>
      <c r="CN411" s="2"/>
      <c r="CO411" s="2"/>
      <c r="CP411" s="2"/>
      <c r="CQ411" s="2"/>
      <c r="CR411" s="2"/>
      <c r="CS411" s="2"/>
      <c r="CT411" s="2"/>
      <c r="CU411" s="2"/>
      <c r="CV411" s="2"/>
      <c r="CW411" s="2"/>
      <c r="CX411" s="2"/>
      <c r="CY411" s="2"/>
      <c r="CZ411" s="2"/>
      <c r="DA411" s="2"/>
      <c r="DB411" s="2"/>
      <c r="DC411" s="2"/>
      <c r="DD411" s="2"/>
      <c r="DE411" s="2"/>
      <c r="DF411" s="2"/>
      <c r="DG411" s="2"/>
    </row>
  </sheetData>
  <sheetProtection selectLockedCells="1"/>
  <protectedRanges>
    <protectedRange sqref="R69" name="Range1"/>
  </protectedRanges>
  <mergeCells count="232">
    <mergeCell ref="B65:C65"/>
    <mergeCell ref="A4:P4"/>
    <mergeCell ref="B121:J121"/>
    <mergeCell ref="L121:M121"/>
    <mergeCell ref="N121:P121"/>
    <mergeCell ref="B122:J122"/>
    <mergeCell ref="N122:P122"/>
    <mergeCell ref="B125:N125"/>
    <mergeCell ref="B118:M118"/>
    <mergeCell ref="N118:P118"/>
    <mergeCell ref="B120:J120"/>
    <mergeCell ref="N120:P120"/>
    <mergeCell ref="B111:D111"/>
    <mergeCell ref="F111:H111"/>
    <mergeCell ref="N111:P111"/>
    <mergeCell ref="B113:M113"/>
    <mergeCell ref="B115:J115"/>
    <mergeCell ref="L115:M115"/>
    <mergeCell ref="N115:P115"/>
    <mergeCell ref="B106:D106"/>
    <mergeCell ref="F106:H106"/>
    <mergeCell ref="N106:P106"/>
    <mergeCell ref="B108:N108"/>
    <mergeCell ref="B110:D110"/>
    <mergeCell ref="F110:H110"/>
    <mergeCell ref="B131:Q131"/>
    <mergeCell ref="B133:D133"/>
    <mergeCell ref="F133:H133"/>
    <mergeCell ref="N133:P133"/>
    <mergeCell ref="B134:D134"/>
    <mergeCell ref="F134:H134"/>
    <mergeCell ref="N134:P134"/>
    <mergeCell ref="B127:D127"/>
    <mergeCell ref="F127:H127"/>
    <mergeCell ref="L127:M127"/>
    <mergeCell ref="N127:P127"/>
    <mergeCell ref="B128:D128"/>
    <mergeCell ref="F128:H128"/>
    <mergeCell ref="N128:P128"/>
    <mergeCell ref="L110:M110"/>
    <mergeCell ref="N110:P110"/>
    <mergeCell ref="B119:C119"/>
    <mergeCell ref="D119:E119"/>
    <mergeCell ref="B101:M101"/>
    <mergeCell ref="B102:M102"/>
    <mergeCell ref="B103:M103"/>
    <mergeCell ref="B105:D105"/>
    <mergeCell ref="F105:H105"/>
    <mergeCell ref="L105:M105"/>
    <mergeCell ref="B96:D96"/>
    <mergeCell ref="F96:H96"/>
    <mergeCell ref="N96:P96"/>
    <mergeCell ref="B98:M98"/>
    <mergeCell ref="B99:L99"/>
    <mergeCell ref="B100:J100"/>
    <mergeCell ref="L100:M100"/>
    <mergeCell ref="N100:P100"/>
    <mergeCell ref="N105:P105"/>
    <mergeCell ref="L90:M90"/>
    <mergeCell ref="N90:P90"/>
    <mergeCell ref="B93:P93"/>
    <mergeCell ref="B95:D95"/>
    <mergeCell ref="F95:H95"/>
    <mergeCell ref="L95:M95"/>
    <mergeCell ref="N95:P95"/>
    <mergeCell ref="B90:H90"/>
    <mergeCell ref="I90:K90"/>
    <mergeCell ref="B86:J86"/>
    <mergeCell ref="L86:M86"/>
    <mergeCell ref="N86:P86"/>
    <mergeCell ref="B88:I88"/>
    <mergeCell ref="L88:M88"/>
    <mergeCell ref="N88:P88"/>
    <mergeCell ref="E82:F82"/>
    <mergeCell ref="H82:K82"/>
    <mergeCell ref="B84:J84"/>
    <mergeCell ref="L84:M84"/>
    <mergeCell ref="N84:P84"/>
    <mergeCell ref="B83:K83"/>
    <mergeCell ref="L83:M83"/>
    <mergeCell ref="N83:P83"/>
    <mergeCell ref="E80:F80"/>
    <mergeCell ref="H80:K80"/>
    <mergeCell ref="E81:F81"/>
    <mergeCell ref="H81:K81"/>
    <mergeCell ref="L81:M81"/>
    <mergeCell ref="N81:P81"/>
    <mergeCell ref="A73:K73"/>
    <mergeCell ref="A75:E75"/>
    <mergeCell ref="B78:Q78"/>
    <mergeCell ref="E79:F79"/>
    <mergeCell ref="H79:K79"/>
    <mergeCell ref="L79:M79"/>
    <mergeCell ref="N79:P79"/>
    <mergeCell ref="L73:O73"/>
    <mergeCell ref="F75:H75"/>
    <mergeCell ref="J75:M75"/>
    <mergeCell ref="A69:C69"/>
    <mergeCell ref="D69:H69"/>
    <mergeCell ref="A72:Q72"/>
    <mergeCell ref="N75:P75"/>
    <mergeCell ref="A66:Q66"/>
    <mergeCell ref="A67:C67"/>
    <mergeCell ref="D67:H67"/>
    <mergeCell ref="K67:M67"/>
    <mergeCell ref="O67:P67"/>
    <mergeCell ref="A68:Q68"/>
    <mergeCell ref="B63:D63"/>
    <mergeCell ref="F63:H63"/>
    <mergeCell ref="L63:M63"/>
    <mergeCell ref="N63:P63"/>
    <mergeCell ref="B64:D64"/>
    <mergeCell ref="F64:H64"/>
    <mergeCell ref="B59:D59"/>
    <mergeCell ref="F59:H59"/>
    <mergeCell ref="L59:M59"/>
    <mergeCell ref="N59:P59"/>
    <mergeCell ref="B60:D60"/>
    <mergeCell ref="F60:H60"/>
    <mergeCell ref="B54:J54"/>
    <mergeCell ref="N54:P54"/>
    <mergeCell ref="B55:J55"/>
    <mergeCell ref="K55:L55"/>
    <mergeCell ref="N55:P55"/>
    <mergeCell ref="B51:L51"/>
    <mergeCell ref="N51:P51"/>
    <mergeCell ref="B52:L52"/>
    <mergeCell ref="B53:L53"/>
    <mergeCell ref="N53:P53"/>
    <mergeCell ref="B43:M43"/>
    <mergeCell ref="B44:J44"/>
    <mergeCell ref="L44:M44"/>
    <mergeCell ref="N44:P44"/>
    <mergeCell ref="B49:M49"/>
    <mergeCell ref="B50:L50"/>
    <mergeCell ref="B40:D40"/>
    <mergeCell ref="F40:H40"/>
    <mergeCell ref="L40:M40"/>
    <mergeCell ref="N40:P40"/>
    <mergeCell ref="B41:D41"/>
    <mergeCell ref="F41:H41"/>
    <mergeCell ref="N41:P41"/>
    <mergeCell ref="N46:P46"/>
    <mergeCell ref="L46:M46"/>
    <mergeCell ref="B46:K47"/>
    <mergeCell ref="B38:C38"/>
    <mergeCell ref="E38:F38"/>
    <mergeCell ref="H38:I38"/>
    <mergeCell ref="K38:L38"/>
    <mergeCell ref="N38:P38"/>
    <mergeCell ref="B39:C39"/>
    <mergeCell ref="E39:F39"/>
    <mergeCell ref="H39:I39"/>
    <mergeCell ref="J39:M39"/>
    <mergeCell ref="N39:P39"/>
    <mergeCell ref="B32:D32"/>
    <mergeCell ref="F32:H32"/>
    <mergeCell ref="B33:J33"/>
    <mergeCell ref="L33:M33"/>
    <mergeCell ref="N33:P33"/>
    <mergeCell ref="B36:P36"/>
    <mergeCell ref="B29:D29"/>
    <mergeCell ref="N29:P29"/>
    <mergeCell ref="B30:Q30"/>
    <mergeCell ref="B31:D31"/>
    <mergeCell ref="F31:H31"/>
    <mergeCell ref="L31:M31"/>
    <mergeCell ref="N31:P31"/>
    <mergeCell ref="B21:I21"/>
    <mergeCell ref="L21:M21"/>
    <mergeCell ref="N21:P21"/>
    <mergeCell ref="A24:Q24"/>
    <mergeCell ref="B26:Q26"/>
    <mergeCell ref="B28:D28"/>
    <mergeCell ref="F28:H28"/>
    <mergeCell ref="L28:M28"/>
    <mergeCell ref="N28:P28"/>
    <mergeCell ref="E8:F8"/>
    <mergeCell ref="H8:J8"/>
    <mergeCell ref="B19:D19"/>
    <mergeCell ref="F19:H19"/>
    <mergeCell ref="L19:M19"/>
    <mergeCell ref="N19:P19"/>
    <mergeCell ref="B20:D20"/>
    <mergeCell ref="F20:H20"/>
    <mergeCell ref="B15:Q15"/>
    <mergeCell ref="B17:D17"/>
    <mergeCell ref="F17:H17"/>
    <mergeCell ref="J17:M17"/>
    <mergeCell ref="N17:P17"/>
    <mergeCell ref="B18:D18"/>
    <mergeCell ref="F18:H18"/>
    <mergeCell ref="J18:L18"/>
    <mergeCell ref="B12:P12"/>
    <mergeCell ref="F14:H14"/>
    <mergeCell ref="F13:H13"/>
    <mergeCell ref="L13:M13"/>
    <mergeCell ref="N13:P13"/>
    <mergeCell ref="B13:D13"/>
    <mergeCell ref="B135:P135"/>
    <mergeCell ref="B138:E138"/>
    <mergeCell ref="H138:L138"/>
    <mergeCell ref="A1:Q1"/>
    <mergeCell ref="A2:Q2"/>
    <mergeCell ref="A3:C3"/>
    <mergeCell ref="D3:H3"/>
    <mergeCell ref="K3:M3"/>
    <mergeCell ref="O3:P3"/>
    <mergeCell ref="A71:K71"/>
    <mergeCell ref="L71:N71"/>
    <mergeCell ref="B9:Q9"/>
    <mergeCell ref="B10:D10"/>
    <mergeCell ref="F10:H10"/>
    <mergeCell ref="L10:M10"/>
    <mergeCell ref="N10:P10"/>
    <mergeCell ref="B11:D11"/>
    <mergeCell ref="F11:H11"/>
    <mergeCell ref="B5:Q5"/>
    <mergeCell ref="E7:F7"/>
    <mergeCell ref="H7:J7"/>
    <mergeCell ref="L7:M7"/>
    <mergeCell ref="N137:P137"/>
    <mergeCell ref="N7:P7"/>
    <mergeCell ref="F140:H140"/>
    <mergeCell ref="F139:H139"/>
    <mergeCell ref="N139:P139"/>
    <mergeCell ref="B139:D139"/>
    <mergeCell ref="B136:E136"/>
    <mergeCell ref="B137:E137"/>
    <mergeCell ref="N140:P140"/>
    <mergeCell ref="B140:D140"/>
    <mergeCell ref="H136:L136"/>
  </mergeCells>
  <pageMargins left="0.35" right="0.35" top="0.35" bottom="0.35" header="0.5" footer="0.4"/>
  <pageSetup scale="85" fitToWidth="2" fitToHeight="2" orientation="portrait" r:id="rId1"/>
  <rowBreaks count="1" manualBreakCount="1">
    <brk id="6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4098" r:id="rId4" name="Check Box 2">
              <controlPr defaultSize="0" autoFill="0" autoLine="0" autoPict="0">
                <anchor moveWithCells="1">
                  <from>
                    <xdr:col>3</xdr:col>
                    <xdr:colOff>238125</xdr:colOff>
                    <xdr:row>68</xdr:row>
                    <xdr:rowOff>0</xdr:rowOff>
                  </from>
                  <to>
                    <xdr:col>4</xdr:col>
                    <xdr:colOff>104775</xdr:colOff>
                    <xdr:row>68</xdr:row>
                    <xdr:rowOff>219075</xdr:rowOff>
                  </to>
                </anchor>
              </controlPr>
            </control>
          </mc:Choice>
        </mc:AlternateContent>
        <mc:AlternateContent xmlns:mc="http://schemas.openxmlformats.org/markup-compatibility/2006">
          <mc:Choice Requires="x14">
            <control shapeId="4100" r:id="rId5" name="Check Box 4">
              <controlPr defaultSize="0" autoFill="0" autoLine="0" autoPict="0">
                <anchor moveWithCells="1">
                  <from>
                    <xdr:col>5</xdr:col>
                    <xdr:colOff>190500</xdr:colOff>
                    <xdr:row>68</xdr:row>
                    <xdr:rowOff>0</xdr:rowOff>
                  </from>
                  <to>
                    <xdr:col>5</xdr:col>
                    <xdr:colOff>447675</xdr:colOff>
                    <xdr:row>69</xdr:row>
                    <xdr:rowOff>0</xdr:rowOff>
                  </to>
                </anchor>
              </controlPr>
            </control>
          </mc:Choice>
        </mc:AlternateContent>
        <mc:AlternateContent xmlns:mc="http://schemas.openxmlformats.org/markup-compatibility/2006">
          <mc:Choice Requires="x14">
            <control shapeId="4101" r:id="rId6" name="Check Box 5">
              <controlPr defaultSize="0" autoFill="0" autoLine="0" autoPict="0">
                <anchor moveWithCells="1">
                  <from>
                    <xdr:col>11</xdr:col>
                    <xdr:colOff>66675</xdr:colOff>
                    <xdr:row>69</xdr:row>
                    <xdr:rowOff>66675</xdr:rowOff>
                  </from>
                  <to>
                    <xdr:col>13</xdr:col>
                    <xdr:colOff>228600</xdr:colOff>
                    <xdr:row>70</xdr:row>
                    <xdr:rowOff>219075</xdr:rowOff>
                  </to>
                </anchor>
              </controlPr>
            </control>
          </mc:Choice>
        </mc:AlternateContent>
        <mc:AlternateContent xmlns:mc="http://schemas.openxmlformats.org/markup-compatibility/2006">
          <mc:Choice Requires="x14">
            <control shapeId="4102" r:id="rId7" name="Check Box 6">
              <controlPr defaultSize="0" autoFill="0" autoLine="0" autoPict="0">
                <anchor moveWithCells="1">
                  <from>
                    <xdr:col>13</xdr:col>
                    <xdr:colOff>66675</xdr:colOff>
                    <xdr:row>69</xdr:row>
                    <xdr:rowOff>66675</xdr:rowOff>
                  </from>
                  <to>
                    <xdr:col>14</xdr:col>
                    <xdr:colOff>219075</xdr:colOff>
                    <xdr:row>70</xdr:row>
                    <xdr:rowOff>219075</xdr:rowOff>
                  </to>
                </anchor>
              </controlPr>
            </control>
          </mc:Choice>
        </mc:AlternateContent>
        <mc:AlternateContent xmlns:mc="http://schemas.openxmlformats.org/markup-compatibility/2006">
          <mc:Choice Requires="x14">
            <control shapeId="4103" r:id="rId8" name="Check Box 7">
              <controlPr defaultSize="0" autoFill="0" autoLine="0" autoPict="0">
                <anchor moveWithCells="1">
                  <from>
                    <xdr:col>14</xdr:col>
                    <xdr:colOff>76200</xdr:colOff>
                    <xdr:row>72</xdr:row>
                    <xdr:rowOff>0</xdr:rowOff>
                  </from>
                  <to>
                    <xdr:col>14</xdr:col>
                    <xdr:colOff>314325</xdr:colOff>
                    <xdr:row>72</xdr:row>
                    <xdr:rowOff>190500</xdr:rowOff>
                  </to>
                </anchor>
              </controlPr>
            </control>
          </mc:Choice>
        </mc:AlternateContent>
        <mc:AlternateContent xmlns:mc="http://schemas.openxmlformats.org/markup-compatibility/2006">
          <mc:Choice Requires="x14">
            <control shapeId="4104" r:id="rId9" name="Check Box 8">
              <controlPr defaultSize="0" autoFill="0" autoLine="0" autoPict="0">
                <anchor moveWithCells="1">
                  <from>
                    <xdr:col>13</xdr:col>
                    <xdr:colOff>66675</xdr:colOff>
                    <xdr:row>72</xdr:row>
                    <xdr:rowOff>9525</xdr:rowOff>
                  </from>
                  <to>
                    <xdr:col>13</xdr:col>
                    <xdr:colOff>304800</xdr:colOff>
                    <xdr:row>72</xdr:row>
                    <xdr:rowOff>190500</xdr:rowOff>
                  </to>
                </anchor>
              </controlPr>
            </control>
          </mc:Choice>
        </mc:AlternateContent>
        <mc:AlternateContent xmlns:mc="http://schemas.openxmlformats.org/markup-compatibility/2006">
          <mc:Choice Requires="x14">
            <control shapeId="4105" r:id="rId10" name="Check Box 9">
              <controlPr defaultSize="0" autoFill="0" autoLine="0" autoPict="0">
                <anchor moveWithCells="1">
                  <from>
                    <xdr:col>11</xdr:col>
                    <xdr:colOff>38100</xdr:colOff>
                    <xdr:row>72</xdr:row>
                    <xdr:rowOff>9525</xdr:rowOff>
                  </from>
                  <to>
                    <xdr:col>12</xdr:col>
                    <xdr:colOff>0</xdr:colOff>
                    <xdr:row>72</xdr:row>
                    <xdr:rowOff>190500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with updates</vt:lpstr>
    </vt:vector>
  </TitlesOfParts>
  <Company>State of Washington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Revenue</dc:creator>
  <cp:lastModifiedBy>Danielle Hayes</cp:lastModifiedBy>
  <cp:lastPrinted>2022-08-05T17:51:55Z</cp:lastPrinted>
  <dcterms:created xsi:type="dcterms:W3CDTF">2002-12-18T19:03:54Z</dcterms:created>
  <dcterms:modified xsi:type="dcterms:W3CDTF">2024-12-31T16:10:21Z</dcterms:modified>
</cp:coreProperties>
</file>