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Telecommunication Technologies\"/>
    </mc:Choice>
  </mc:AlternateContent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2" i="1" l="1"/>
  <c r="E1048576" i="1"/>
  <c r="F1048576" i="1"/>
  <c r="F33" i="1" l="1"/>
  <c r="I5" i="1" l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2" i="1"/>
  <c r="I4" i="1"/>
  <c r="I6" i="1"/>
  <c r="I7" i="1"/>
  <c r="I29" i="1"/>
  <c r="I31" i="1"/>
  <c r="D33" i="1" l="1"/>
  <c r="I13" i="1"/>
  <c r="I34" i="1" s="1"/>
  <c r="E33" i="1"/>
  <c r="Q1048576" i="1" s="1"/>
  <c r="I33" i="1" l="1"/>
  <c r="C40" i="1" l="1"/>
  <c r="C42" i="1"/>
  <c r="C41" i="1"/>
  <c r="C37" i="1"/>
  <c r="C38" i="1"/>
  <c r="C39" i="1"/>
  <c r="J5" i="1" l="1"/>
  <c r="J13" i="1"/>
  <c r="J21" i="1"/>
  <c r="J29" i="1"/>
  <c r="J8" i="1"/>
  <c r="J32" i="1"/>
  <c r="J17" i="1"/>
  <c r="J4" i="1"/>
  <c r="J26" i="1"/>
  <c r="J27" i="1"/>
  <c r="J20" i="1"/>
  <c r="J14" i="1"/>
  <c r="J22" i="1"/>
  <c r="J30" i="1"/>
  <c r="J7" i="1"/>
  <c r="J15" i="1"/>
  <c r="J23" i="1"/>
  <c r="J31" i="1"/>
  <c r="J16" i="1"/>
  <c r="J24" i="1"/>
  <c r="J9" i="1"/>
  <c r="J25" i="1"/>
  <c r="J10" i="1"/>
  <c r="J18" i="1"/>
  <c r="J11" i="1"/>
  <c r="J19" i="1"/>
  <c r="J12" i="1"/>
  <c r="J28" i="1"/>
  <c r="J6" i="1"/>
  <c r="G37" i="1" l="1"/>
  <c r="G39" i="1"/>
  <c r="G41" i="1"/>
  <c r="G40" i="1"/>
  <c r="G42" i="1"/>
  <c r="G38" i="1"/>
  <c r="G1048576" i="1" l="1"/>
</calcChain>
</file>

<file path=xl/sharedStrings.xml><?xml version="1.0" encoding="utf-8"?>
<sst xmlns="http://schemas.openxmlformats.org/spreadsheetml/2006/main" count="85" uniqueCount="78">
  <si>
    <t>Entry Number</t>
  </si>
  <si>
    <t>Course Code : ELL818</t>
  </si>
  <si>
    <t>Course Description : TELECOMMUNICATION TECHNOLOGIES</t>
  </si>
  <si>
    <t>Student Name</t>
  </si>
  <si>
    <t>Minor 1</t>
  </si>
  <si>
    <t>Serial Number</t>
  </si>
  <si>
    <t>2015JOP2277</t>
  </si>
  <si>
    <t>2015JOP2279</t>
  </si>
  <si>
    <t>2016BSY7508</t>
  </si>
  <si>
    <t>2016BSY7509</t>
  </si>
  <si>
    <t>2016BSZ8041</t>
  </si>
  <si>
    <t>MAMTA AGGARWAL</t>
  </si>
  <si>
    <t>PAWAN KUMAR SINGH</t>
  </si>
  <si>
    <t>ABHISHEK MISHRA</t>
  </si>
  <si>
    <t>BHEEMA RAM</t>
  </si>
  <si>
    <t>SUKRITI GARG</t>
  </si>
  <si>
    <t>2016EEZ8069</t>
  </si>
  <si>
    <t>RISHU RAJ</t>
  </si>
  <si>
    <t>2016EEZ8340</t>
  </si>
  <si>
    <t xml:space="preserve">KSHITIZA SINGH </t>
  </si>
  <si>
    <t>2016JTM2077</t>
  </si>
  <si>
    <t>KARAN SAXENA</t>
  </si>
  <si>
    <t>2016JTM2078</t>
  </si>
  <si>
    <t>HARSHALKUMAR JAYANTKUMAR YAGNIK</t>
  </si>
  <si>
    <t>2016JTM2079</t>
  </si>
  <si>
    <t>NITIN GARG</t>
  </si>
  <si>
    <t>2016JTM2080</t>
  </si>
  <si>
    <t>PRAKHAR ARYA</t>
  </si>
  <si>
    <t>2016JTM2081</t>
  </si>
  <si>
    <t>TANYA BANSAL</t>
  </si>
  <si>
    <t>2016JTM2082</t>
  </si>
  <si>
    <t>MANISH RAI</t>
  </si>
  <si>
    <t>A</t>
  </si>
  <si>
    <t>2016JTM2083</t>
  </si>
  <si>
    <t>POOJA</t>
  </si>
  <si>
    <t>2016JTM2084</t>
  </si>
  <si>
    <t>MAHENDRA PRATAPSINGH BHADORIA</t>
  </si>
  <si>
    <t>2016JTM2085</t>
  </si>
  <si>
    <t>ANANT KHANDELWAL</t>
  </si>
  <si>
    <t>2016JTM2086</t>
  </si>
  <si>
    <t>MANOJ SINGH</t>
  </si>
  <si>
    <t>2016JTM2087</t>
  </si>
  <si>
    <t>ANUPAM KUMAR JHA</t>
  </si>
  <si>
    <t>2016JTM2088</t>
  </si>
  <si>
    <t>MADHAV SUNILBHAI BHATT</t>
  </si>
  <si>
    <t>2016JTM2089</t>
  </si>
  <si>
    <t>SUNKU VYSHNAV DUTT</t>
  </si>
  <si>
    <t>2016JTM2090</t>
  </si>
  <si>
    <t>VIVEK SINGH</t>
  </si>
  <si>
    <t>2016JTM2091</t>
  </si>
  <si>
    <t>JYOTIRMAY MAITY</t>
  </si>
  <si>
    <t>2016JTM2092</t>
  </si>
  <si>
    <t>AKARSH AGRAWAL</t>
  </si>
  <si>
    <t>2016JTM2093</t>
  </si>
  <si>
    <t>POOJA SHARMA</t>
  </si>
  <si>
    <t>2016JTM2095</t>
  </si>
  <si>
    <t>AKANKSHA RANI</t>
  </si>
  <si>
    <t>2016JTM2096</t>
  </si>
  <si>
    <t>DHEERAJ KUMAR</t>
  </si>
  <si>
    <t>2016JTM2098</t>
  </si>
  <si>
    <t>NISHANT</t>
  </si>
  <si>
    <t>2016JTM2099</t>
  </si>
  <si>
    <t>PRAGYA SHUKLA</t>
  </si>
  <si>
    <t>2016JTM2940</t>
  </si>
  <si>
    <t>MOUNIKA KUSUNURI</t>
  </si>
  <si>
    <t>Average Marks</t>
  </si>
  <si>
    <t>Quiz</t>
  </si>
  <si>
    <t>Major</t>
  </si>
  <si>
    <t>B</t>
  </si>
  <si>
    <t>C</t>
  </si>
  <si>
    <t>A-</t>
  </si>
  <si>
    <t>B-</t>
  </si>
  <si>
    <t>STD</t>
  </si>
  <si>
    <t>Grade</t>
  </si>
  <si>
    <t>F</t>
  </si>
  <si>
    <t>Minor 3</t>
  </si>
  <si>
    <t>Minor 2</t>
  </si>
  <si>
    <t>Total 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</si>
</sst>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0" xfId="0"/>
    <xf numFmtId="0" fontId="0" fillId="2" borderId="0" xfId="0" applyFill="1"/>
    <xf numFmtId="0" fontId="0" fillId="0" borderId="3" xfId="0" applyFill="1" applyBorder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0" fontId="0" fillId="0" borderId="0" xfId="0" applyNumberFormat="1"/>
    <xf numFmtId="0" fontId="3" fillId="0" borderId="0" xfId="0" applyFont="1"/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24759405074366"/>
          <c:y val="0.17171296296296296"/>
          <c:w val="0.8361968503937008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Sheet1!$F$37:$F$42</c:f>
              <c:strCache>
                <c:ptCount val="6"/>
                <c:pt idx="0">
                  <c:v>A</c:v>
                </c:pt>
                <c:pt idx="1">
                  <c:v>A-</c:v>
                </c:pt>
                <c:pt idx="2">
                  <c:v>B</c:v>
                </c:pt>
                <c:pt idx="3">
                  <c:v>B-</c:v>
                </c:pt>
                <c:pt idx="4">
                  <c:v>C</c:v>
                </c:pt>
                <c:pt idx="5">
                  <c:v>F</c:v>
                </c:pt>
              </c:strCache>
            </c:strRef>
          </c:cat>
          <c:val>
            <c:numRef>
              <c:f>Sheet1!$G$37:$G$42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8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10232"/>
        <c:axId val="188439600"/>
      </c:barChart>
      <c:catAx>
        <c:axId val="18841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9600"/>
        <c:crosses val="autoZero"/>
        <c:auto val="1"/>
        <c:lblAlgn val="ctr"/>
        <c:lblOffset val="100"/>
        <c:noMultiLvlLbl val="0"/>
      </c:catAx>
      <c:valAx>
        <c:axId val="1884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109537</xdr:rowOff>
    </xdr:from>
    <xdr:to>
      <xdr:col>14</xdr:col>
      <xdr:colOff>600075</xdr:colOff>
      <xdr:row>50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48576"/>
  <sheetViews>
    <sheetView tabSelected="1" workbookViewId="0">
      <selection activeCell="F26" sqref="F26"/>
    </sheetView>
  </sheetViews>
  <sheetFormatPr defaultRowHeight="15" x14ac:dyDescent="0.25"/>
  <cols>
    <col min="1" max="1" width="13.42578125" customWidth="1"/>
    <col min="2" max="2" width="19" customWidth="1"/>
    <col min="3" max="3" width="35.5703125" customWidth="1"/>
    <col min="4" max="4" width="8.28515625" style="1" customWidth="1"/>
    <col min="5" max="7" width="8.85546875" style="2"/>
    <col min="8" max="16" width="9.140625" style="2"/>
    <col min="17" max="17" width="8.85546875" style="2"/>
    <col min="18" max="20" width="9.140625" style="2"/>
  </cols>
  <sheetData>
    <row r="1" spans="1:37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</row>
    <row r="2" spans="1:37" x14ac:dyDescent="0.25">
      <c r="A2" s="19" t="s">
        <v>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</row>
    <row r="3" spans="1:37" x14ac:dyDescent="0.25">
      <c r="A3" s="3" t="s">
        <v>5</v>
      </c>
      <c r="B3" s="3" t="s">
        <v>0</v>
      </c>
      <c r="C3" s="3" t="s">
        <v>3</v>
      </c>
      <c r="D3" s="4" t="s">
        <v>66</v>
      </c>
      <c r="E3" s="4" t="s">
        <v>4</v>
      </c>
      <c r="F3" s="4" t="s">
        <v>76</v>
      </c>
      <c r="G3" s="4" t="s">
        <v>75</v>
      </c>
      <c r="H3" s="4" t="s">
        <v>67</v>
      </c>
      <c r="I3" s="4" t="s">
        <v>77</v>
      </c>
      <c r="J3" s="9" t="s">
        <v>73</v>
      </c>
      <c r="K3" s="7"/>
      <c r="L3"/>
      <c r="M3"/>
      <c r="N3"/>
      <c r="O3"/>
      <c r="P3"/>
      <c r="Q3"/>
      <c r="R3"/>
      <c r="S3"/>
      <c r="T3"/>
    </row>
    <row r="4" spans="1:37" x14ac:dyDescent="0.25">
      <c r="A4" s="3">
        <v>1</v>
      </c>
      <c r="B4" s="3" t="s">
        <v>6</v>
      </c>
      <c r="C4" s="3" t="s">
        <v>11</v>
      </c>
      <c r="D4" s="4">
        <v>7</v>
      </c>
      <c r="E4" s="4">
        <v>8.5</v>
      </c>
      <c r="F4" s="4">
        <v>9</v>
      </c>
      <c r="G4" s="4"/>
      <c r="H4" s="4"/>
      <c r="I4" s="3">
        <f>SUM(D4:H4)</f>
        <v>24.5</v>
      </c>
      <c r="J4" s="9" t="str">
        <f t="shared" ref="J4:J32" si="0">IF(I4&gt;C$37,B$37,IF(I4&gt;C$38,B$38,IF(I4&gt;C$39,B$39,IF(I4&gt;C$40,B$40,IF(I4&gt;C$41,B$41,IF(I4&gt;C$42,B$42,B$43))))))</f>
        <v>A-</v>
      </c>
      <c r="K4" s="7"/>
      <c r="L4"/>
      <c r="M4"/>
      <c r="N4"/>
      <c r="O4"/>
      <c r="P4"/>
      <c r="Q4"/>
      <c r="R4"/>
      <c r="S4"/>
      <c r="T4"/>
    </row>
    <row r="5" spans="1:37" x14ac:dyDescent="0.25">
      <c r="A5" s="3">
        <v>2</v>
      </c>
      <c r="B5" s="3" t="s">
        <v>7</v>
      </c>
      <c r="C5" s="3" t="s">
        <v>12</v>
      </c>
      <c r="D5" s="4">
        <v>3</v>
      </c>
      <c r="E5" s="4">
        <v>6</v>
      </c>
      <c r="F5" s="4">
        <v>7.5</v>
      </c>
      <c r="G5" s="4"/>
      <c r="H5" s="4"/>
      <c r="I5" s="3">
        <f t="shared" ref="I5:I32" si="1">SUM(D5:H5)</f>
        <v>16.5</v>
      </c>
      <c r="J5" s="9" t="str">
        <f t="shared" si="0"/>
        <v>B-</v>
      </c>
      <c r="K5" s="7"/>
      <c r="L5"/>
      <c r="M5"/>
      <c r="N5"/>
      <c r="O5"/>
      <c r="P5"/>
      <c r="Q5"/>
      <c r="R5"/>
      <c r="S5"/>
      <c r="T5"/>
    </row>
    <row r="6" spans="1:37" x14ac:dyDescent="0.25">
      <c r="A6" s="3">
        <v>3</v>
      </c>
      <c r="B6" s="3" t="s">
        <v>8</v>
      </c>
      <c r="C6" s="3" t="s">
        <v>13</v>
      </c>
      <c r="D6" s="4">
        <v>3.5</v>
      </c>
      <c r="E6" s="4">
        <v>3.5</v>
      </c>
      <c r="F6" s="4">
        <v>5</v>
      </c>
      <c r="G6" s="4"/>
      <c r="H6" s="4"/>
      <c r="I6" s="3">
        <f t="shared" si="1"/>
        <v>12</v>
      </c>
      <c r="J6" s="9" t="str">
        <f t="shared" si="0"/>
        <v>B-</v>
      </c>
      <c r="K6" s="7"/>
      <c r="L6"/>
      <c r="M6"/>
      <c r="N6"/>
      <c r="O6"/>
      <c r="P6"/>
      <c r="Q6"/>
      <c r="R6"/>
      <c r="S6"/>
      <c r="T6"/>
    </row>
    <row r="7" spans="1:37" x14ac:dyDescent="0.25">
      <c r="A7" s="3">
        <v>4</v>
      </c>
      <c r="B7" s="3" t="s">
        <v>9</v>
      </c>
      <c r="C7" s="3" t="s">
        <v>14</v>
      </c>
      <c r="D7" s="4">
        <v>4.5</v>
      </c>
      <c r="E7" s="4">
        <v>9</v>
      </c>
      <c r="F7" s="4">
        <v>4.5</v>
      </c>
      <c r="G7" s="4"/>
      <c r="H7" s="4"/>
      <c r="I7" s="3">
        <f t="shared" si="1"/>
        <v>18</v>
      </c>
      <c r="J7" s="9" t="str">
        <f t="shared" si="0"/>
        <v>B</v>
      </c>
      <c r="K7" s="7"/>
      <c r="L7"/>
      <c r="M7"/>
      <c r="N7"/>
      <c r="O7"/>
      <c r="P7"/>
      <c r="Q7"/>
      <c r="R7"/>
      <c r="S7"/>
      <c r="T7"/>
    </row>
    <row r="8" spans="1:37" x14ac:dyDescent="0.25">
      <c r="A8" s="3">
        <v>5</v>
      </c>
      <c r="B8" s="3" t="s">
        <v>10</v>
      </c>
      <c r="C8" s="3" t="s">
        <v>15</v>
      </c>
      <c r="D8" s="4">
        <v>3</v>
      </c>
      <c r="E8" s="4">
        <v>7</v>
      </c>
      <c r="F8" s="4">
        <v>7.5</v>
      </c>
      <c r="G8" s="4"/>
      <c r="H8" s="4"/>
      <c r="I8" s="3">
        <f t="shared" si="1"/>
        <v>17.5</v>
      </c>
      <c r="J8" s="9" t="str">
        <f t="shared" si="0"/>
        <v>B-</v>
      </c>
      <c r="K8" s="7"/>
      <c r="L8"/>
      <c r="M8"/>
      <c r="N8"/>
      <c r="O8"/>
      <c r="P8"/>
      <c r="Q8"/>
      <c r="R8"/>
      <c r="S8"/>
      <c r="T8"/>
    </row>
    <row r="9" spans="1:37" x14ac:dyDescent="0.25">
      <c r="A9" s="3">
        <v>6</v>
      </c>
      <c r="B9" s="3" t="s">
        <v>16</v>
      </c>
      <c r="C9" s="3" t="s">
        <v>17</v>
      </c>
      <c r="D9" s="4">
        <v>2</v>
      </c>
      <c r="E9" s="4">
        <v>8</v>
      </c>
      <c r="F9" s="4">
        <v>7.5</v>
      </c>
      <c r="G9" s="4"/>
      <c r="H9" s="4"/>
      <c r="I9" s="3">
        <f t="shared" si="1"/>
        <v>17.5</v>
      </c>
      <c r="J9" s="9" t="str">
        <f t="shared" si="0"/>
        <v>B-</v>
      </c>
      <c r="K9"/>
      <c r="L9"/>
      <c r="M9"/>
      <c r="N9"/>
      <c r="O9"/>
      <c r="P9"/>
      <c r="Q9"/>
      <c r="R9"/>
      <c r="S9"/>
      <c r="T9"/>
    </row>
    <row r="10" spans="1:37" x14ac:dyDescent="0.25">
      <c r="A10" s="3">
        <v>7</v>
      </c>
      <c r="B10" s="3" t="s">
        <v>18</v>
      </c>
      <c r="C10" s="3" t="s">
        <v>19</v>
      </c>
      <c r="D10" s="4">
        <v>2</v>
      </c>
      <c r="E10" s="4">
        <v>11</v>
      </c>
      <c r="F10" s="4">
        <v>11.5</v>
      </c>
      <c r="G10" s="4"/>
      <c r="H10" s="4"/>
      <c r="I10" s="3">
        <f t="shared" si="1"/>
        <v>24.5</v>
      </c>
      <c r="J10" s="9" t="str">
        <f t="shared" si="0"/>
        <v>A-</v>
      </c>
      <c r="K10" s="8"/>
      <c r="L10"/>
      <c r="M10"/>
      <c r="N10"/>
      <c r="O10"/>
      <c r="P10"/>
      <c r="Q10"/>
      <c r="R10"/>
      <c r="S10"/>
      <c r="T10"/>
    </row>
    <row r="11" spans="1:37" x14ac:dyDescent="0.25">
      <c r="A11" s="3">
        <v>8</v>
      </c>
      <c r="B11" s="3" t="s">
        <v>20</v>
      </c>
      <c r="C11" s="3" t="s">
        <v>21</v>
      </c>
      <c r="D11" s="4">
        <v>5.5</v>
      </c>
      <c r="E11" s="4">
        <v>9</v>
      </c>
      <c r="F11" s="4">
        <v>6</v>
      </c>
      <c r="G11" s="4"/>
      <c r="H11" s="4"/>
      <c r="I11" s="3">
        <f t="shared" si="1"/>
        <v>20.5</v>
      </c>
      <c r="J11" s="9" t="str">
        <f t="shared" si="0"/>
        <v>B</v>
      </c>
      <c r="K11" s="7"/>
      <c r="L11"/>
      <c r="M11"/>
      <c r="N11"/>
      <c r="O11"/>
      <c r="P11"/>
      <c r="Q11"/>
      <c r="R11"/>
      <c r="S11"/>
      <c r="T11"/>
    </row>
    <row r="12" spans="1:37" x14ac:dyDescent="0.25">
      <c r="A12" s="3">
        <v>9</v>
      </c>
      <c r="B12" s="3" t="s">
        <v>22</v>
      </c>
      <c r="C12" s="3" t="s">
        <v>23</v>
      </c>
      <c r="D12" s="4">
        <v>4.5</v>
      </c>
      <c r="E12" s="4">
        <v>11</v>
      </c>
      <c r="F12" s="4">
        <v>6</v>
      </c>
      <c r="G12" s="4"/>
      <c r="H12" s="4"/>
      <c r="I12" s="3">
        <f t="shared" si="1"/>
        <v>21.5</v>
      </c>
      <c r="J12" s="9" t="str">
        <f t="shared" si="0"/>
        <v>B</v>
      </c>
      <c r="K12" s="7"/>
      <c r="L12"/>
      <c r="M12"/>
      <c r="N12"/>
      <c r="O12"/>
      <c r="P12"/>
      <c r="Q12"/>
      <c r="R12"/>
      <c r="S12"/>
      <c r="T12"/>
    </row>
    <row r="13" spans="1:37" x14ac:dyDescent="0.25">
      <c r="A13" s="3">
        <v>10</v>
      </c>
      <c r="B13" s="3" t="s">
        <v>24</v>
      </c>
      <c r="C13" s="3" t="s">
        <v>25</v>
      </c>
      <c r="D13" s="4">
        <v>4.5</v>
      </c>
      <c r="E13" s="4">
        <v>8.5</v>
      </c>
      <c r="F13" s="4">
        <v>7.5</v>
      </c>
      <c r="G13" s="4"/>
      <c r="H13" s="4"/>
      <c r="I13" s="3">
        <f t="shared" si="1"/>
        <v>20.5</v>
      </c>
      <c r="J13" s="9" t="str">
        <f t="shared" si="0"/>
        <v>B</v>
      </c>
      <c r="K13" s="7"/>
      <c r="L13"/>
      <c r="M13"/>
      <c r="N13"/>
      <c r="O13"/>
      <c r="P13"/>
      <c r="Q13"/>
      <c r="R13"/>
      <c r="S13"/>
      <c r="T13"/>
    </row>
    <row r="14" spans="1:37" x14ac:dyDescent="0.25">
      <c r="A14" s="3">
        <v>11</v>
      </c>
      <c r="B14" s="3" t="s">
        <v>26</v>
      </c>
      <c r="C14" s="3" t="s">
        <v>27</v>
      </c>
      <c r="D14" s="4">
        <v>6.5</v>
      </c>
      <c r="E14" s="4">
        <v>10</v>
      </c>
      <c r="F14" s="4">
        <v>14</v>
      </c>
      <c r="G14" s="4"/>
      <c r="H14" s="4"/>
      <c r="I14" s="3">
        <f t="shared" si="1"/>
        <v>30.5</v>
      </c>
      <c r="J14" s="9" t="str">
        <f t="shared" si="0"/>
        <v>A</v>
      </c>
      <c r="K14" s="7"/>
      <c r="L14"/>
      <c r="M14"/>
      <c r="N14"/>
      <c r="O14"/>
      <c r="P14"/>
      <c r="Q14"/>
      <c r="R14"/>
      <c r="S14"/>
      <c r="T14"/>
    </row>
    <row r="15" spans="1:37" x14ac:dyDescent="0.25">
      <c r="A15" s="3">
        <v>12</v>
      </c>
      <c r="B15" s="3" t="s">
        <v>28</v>
      </c>
      <c r="C15" s="3" t="s">
        <v>29</v>
      </c>
      <c r="D15" s="4">
        <v>5</v>
      </c>
      <c r="E15" s="4">
        <v>14.5</v>
      </c>
      <c r="F15" s="4">
        <v>9.5</v>
      </c>
      <c r="G15" s="4"/>
      <c r="H15" s="4"/>
      <c r="I15" s="3">
        <f t="shared" si="1"/>
        <v>29</v>
      </c>
      <c r="J15" s="9" t="str">
        <f t="shared" si="0"/>
        <v>A-</v>
      </c>
      <c r="K15" s="8"/>
      <c r="L15"/>
      <c r="M15"/>
      <c r="N15"/>
      <c r="O15"/>
      <c r="P15"/>
      <c r="Q15"/>
      <c r="R15"/>
      <c r="S15"/>
      <c r="T15"/>
    </row>
    <row r="16" spans="1:37" x14ac:dyDescent="0.25">
      <c r="A16" s="3">
        <v>13</v>
      </c>
      <c r="B16" s="3" t="s">
        <v>30</v>
      </c>
      <c r="C16" s="3" t="s">
        <v>31</v>
      </c>
      <c r="D16" s="4">
        <v>5</v>
      </c>
      <c r="E16" s="4">
        <v>7</v>
      </c>
      <c r="F16" s="4">
        <v>7.5</v>
      </c>
      <c r="G16" s="4"/>
      <c r="H16" s="4"/>
      <c r="I16" s="3">
        <f t="shared" si="1"/>
        <v>19.5</v>
      </c>
      <c r="J16" s="9" t="str">
        <f t="shared" si="0"/>
        <v>B</v>
      </c>
      <c r="K16"/>
      <c r="L16"/>
      <c r="M16"/>
      <c r="N16"/>
      <c r="O16"/>
      <c r="P16"/>
      <c r="Q16"/>
      <c r="R16"/>
      <c r="S16"/>
      <c r="T16"/>
    </row>
    <row r="17" spans="1:20" x14ac:dyDescent="0.25">
      <c r="A17" s="3">
        <v>14</v>
      </c>
      <c r="B17" s="3" t="s">
        <v>33</v>
      </c>
      <c r="C17" s="3" t="s">
        <v>34</v>
      </c>
      <c r="D17" s="4">
        <v>4.5</v>
      </c>
      <c r="E17" s="4">
        <v>6</v>
      </c>
      <c r="F17" s="4">
        <v>12.5</v>
      </c>
      <c r="G17" s="4"/>
      <c r="H17" s="4"/>
      <c r="I17" s="3">
        <f t="shared" si="1"/>
        <v>23</v>
      </c>
      <c r="J17" s="9" t="str">
        <f t="shared" si="0"/>
        <v>B</v>
      </c>
      <c r="K17" s="8"/>
      <c r="L17"/>
      <c r="M17"/>
      <c r="N17"/>
      <c r="O17"/>
      <c r="P17"/>
      <c r="Q17"/>
      <c r="R17"/>
      <c r="S17"/>
      <c r="T17"/>
    </row>
    <row r="18" spans="1:20" x14ac:dyDescent="0.25">
      <c r="A18" s="3">
        <v>15</v>
      </c>
      <c r="B18" s="3" t="s">
        <v>35</v>
      </c>
      <c r="C18" s="3" t="s">
        <v>36</v>
      </c>
      <c r="D18" s="4">
        <v>3.5</v>
      </c>
      <c r="E18" s="4">
        <v>11</v>
      </c>
      <c r="F18" s="4">
        <v>11</v>
      </c>
      <c r="G18" s="4"/>
      <c r="H18" s="4"/>
      <c r="I18" s="3">
        <f t="shared" si="1"/>
        <v>25.5</v>
      </c>
      <c r="J18" s="9" t="str">
        <f t="shared" si="0"/>
        <v>A-</v>
      </c>
      <c r="K18" s="7"/>
      <c r="L18"/>
      <c r="M18"/>
      <c r="N18"/>
      <c r="O18"/>
      <c r="P18"/>
      <c r="Q18"/>
      <c r="R18"/>
      <c r="S18"/>
      <c r="T18"/>
    </row>
    <row r="19" spans="1:20" x14ac:dyDescent="0.25">
      <c r="A19" s="3">
        <v>16</v>
      </c>
      <c r="B19" s="3" t="s">
        <v>37</v>
      </c>
      <c r="C19" s="3" t="s">
        <v>38</v>
      </c>
      <c r="D19" s="4">
        <v>6</v>
      </c>
      <c r="E19" s="4">
        <v>10.5</v>
      </c>
      <c r="F19" s="4">
        <v>8.5</v>
      </c>
      <c r="G19" s="4"/>
      <c r="H19" s="4"/>
      <c r="I19" s="3">
        <f t="shared" si="1"/>
        <v>25</v>
      </c>
      <c r="J19" s="9" t="str">
        <f t="shared" si="0"/>
        <v>A-</v>
      </c>
      <c r="K19" s="8"/>
      <c r="L19"/>
      <c r="M19"/>
      <c r="N19"/>
      <c r="O19"/>
      <c r="P19"/>
      <c r="Q19"/>
      <c r="R19"/>
      <c r="S19"/>
      <c r="T19"/>
    </row>
    <row r="20" spans="1:20" x14ac:dyDescent="0.25">
      <c r="A20" s="3">
        <v>17</v>
      </c>
      <c r="B20" s="3" t="s">
        <v>39</v>
      </c>
      <c r="C20" s="3" t="s">
        <v>40</v>
      </c>
      <c r="D20" s="4">
        <v>4</v>
      </c>
      <c r="E20" s="4">
        <v>3</v>
      </c>
      <c r="F20" s="4">
        <v>6</v>
      </c>
      <c r="G20" s="4"/>
      <c r="H20" s="4"/>
      <c r="I20" s="3">
        <f t="shared" si="1"/>
        <v>13</v>
      </c>
      <c r="J20" s="9" t="str">
        <f t="shared" si="0"/>
        <v>B-</v>
      </c>
      <c r="K20" s="7"/>
      <c r="L20"/>
      <c r="M20"/>
      <c r="N20"/>
      <c r="O20"/>
      <c r="P20"/>
      <c r="Q20"/>
      <c r="R20"/>
      <c r="S20"/>
      <c r="T20"/>
    </row>
    <row r="21" spans="1:20" x14ac:dyDescent="0.25">
      <c r="A21" s="3">
        <v>18</v>
      </c>
      <c r="B21" s="3" t="s">
        <v>41</v>
      </c>
      <c r="C21" s="3" t="s">
        <v>42</v>
      </c>
      <c r="D21" s="4">
        <v>4</v>
      </c>
      <c r="E21" s="4">
        <v>2.5</v>
      </c>
      <c r="F21" s="4">
        <v>2.5</v>
      </c>
      <c r="G21" s="4"/>
      <c r="H21" s="4"/>
      <c r="I21" s="3">
        <f t="shared" si="1"/>
        <v>9</v>
      </c>
      <c r="J21" s="9" t="str">
        <f t="shared" si="0"/>
        <v>C</v>
      </c>
      <c r="K21" s="7"/>
      <c r="L21"/>
      <c r="M21"/>
      <c r="N21"/>
      <c r="O21"/>
      <c r="P21"/>
      <c r="Q21"/>
      <c r="R21"/>
      <c r="S21"/>
      <c r="T21"/>
    </row>
    <row r="22" spans="1:20" x14ac:dyDescent="0.25">
      <c r="A22" s="3">
        <v>19</v>
      </c>
      <c r="B22" s="3" t="s">
        <v>43</v>
      </c>
      <c r="C22" s="3" t="s">
        <v>44</v>
      </c>
      <c r="D22" s="4">
        <v>4.5</v>
      </c>
      <c r="E22" s="4">
        <v>8.5</v>
      </c>
      <c r="F22" s="4">
        <v>8.5</v>
      </c>
      <c r="G22" s="4"/>
      <c r="H22" s="4"/>
      <c r="I22" s="3">
        <f t="shared" si="1"/>
        <v>21.5</v>
      </c>
      <c r="J22" s="9" t="str">
        <f t="shared" si="0"/>
        <v>B</v>
      </c>
      <c r="K22" s="8"/>
      <c r="L22"/>
      <c r="M22"/>
      <c r="N22"/>
      <c r="O22"/>
      <c r="P22"/>
      <c r="Q22"/>
      <c r="R22"/>
      <c r="S22"/>
      <c r="T22"/>
    </row>
    <row r="23" spans="1:20" x14ac:dyDescent="0.25">
      <c r="A23" s="3">
        <v>20</v>
      </c>
      <c r="B23" s="3" t="s">
        <v>45</v>
      </c>
      <c r="C23" s="3" t="s">
        <v>46</v>
      </c>
      <c r="D23" s="4">
        <v>4</v>
      </c>
      <c r="E23" s="4">
        <v>5.5</v>
      </c>
      <c r="F23" s="4">
        <v>8</v>
      </c>
      <c r="G23" s="4"/>
      <c r="H23" s="4"/>
      <c r="I23" s="3">
        <f t="shared" si="1"/>
        <v>17.5</v>
      </c>
      <c r="J23" s="9" t="str">
        <f t="shared" si="0"/>
        <v>B-</v>
      </c>
      <c r="K23" s="8"/>
      <c r="L23"/>
      <c r="M23"/>
      <c r="N23"/>
      <c r="O23"/>
      <c r="P23"/>
      <c r="Q23"/>
      <c r="R23"/>
      <c r="S23"/>
      <c r="T23"/>
    </row>
    <row r="24" spans="1:20" x14ac:dyDescent="0.25">
      <c r="A24" s="3">
        <v>21</v>
      </c>
      <c r="B24" s="3" t="s">
        <v>47</v>
      </c>
      <c r="C24" s="3" t="s">
        <v>48</v>
      </c>
      <c r="D24" s="4">
        <v>3</v>
      </c>
      <c r="E24" s="4">
        <v>7.5</v>
      </c>
      <c r="F24" s="4">
        <v>9</v>
      </c>
      <c r="G24" s="4"/>
      <c r="H24" s="4"/>
      <c r="I24" s="3">
        <f t="shared" si="1"/>
        <v>19.5</v>
      </c>
      <c r="J24" s="9" t="str">
        <f t="shared" si="0"/>
        <v>B</v>
      </c>
      <c r="K24" s="7"/>
      <c r="L24"/>
      <c r="M24"/>
      <c r="N24"/>
      <c r="O24"/>
      <c r="P24"/>
      <c r="Q24"/>
      <c r="R24"/>
      <c r="S24"/>
      <c r="T24"/>
    </row>
    <row r="25" spans="1:20" x14ac:dyDescent="0.25">
      <c r="A25" s="3">
        <v>22</v>
      </c>
      <c r="B25" s="3" t="s">
        <v>49</v>
      </c>
      <c r="C25" s="3" t="s">
        <v>50</v>
      </c>
      <c r="D25" s="4">
        <v>5</v>
      </c>
      <c r="E25" s="4">
        <v>7.5</v>
      </c>
      <c r="F25" s="4">
        <v>8.5</v>
      </c>
      <c r="G25" s="4"/>
      <c r="H25" s="4"/>
      <c r="I25" s="3">
        <f t="shared" si="1"/>
        <v>21</v>
      </c>
      <c r="J25" s="9" t="str">
        <f t="shared" si="0"/>
        <v>B</v>
      </c>
      <c r="K25" s="8"/>
      <c r="L25"/>
      <c r="M25"/>
      <c r="N25"/>
      <c r="O25"/>
      <c r="P25"/>
      <c r="Q25"/>
      <c r="R25"/>
      <c r="S25"/>
      <c r="T25"/>
    </row>
    <row r="26" spans="1:20" x14ac:dyDescent="0.25">
      <c r="A26" s="3">
        <v>23</v>
      </c>
      <c r="B26" s="3" t="s">
        <v>51</v>
      </c>
      <c r="C26" s="3" t="s">
        <v>52</v>
      </c>
      <c r="D26" s="4">
        <v>5.5</v>
      </c>
      <c r="E26" s="4">
        <v>12</v>
      </c>
      <c r="F26" s="4">
        <v>9</v>
      </c>
      <c r="G26" s="4"/>
      <c r="H26" s="4"/>
      <c r="I26" s="3">
        <f t="shared" si="1"/>
        <v>26.5</v>
      </c>
      <c r="J26" s="9" t="str">
        <f t="shared" si="0"/>
        <v>A-</v>
      </c>
      <c r="K26" s="8"/>
      <c r="L26"/>
      <c r="M26"/>
      <c r="N26"/>
      <c r="O26"/>
      <c r="P26"/>
      <c r="Q26"/>
      <c r="R26"/>
      <c r="S26"/>
      <c r="T26"/>
    </row>
    <row r="27" spans="1:20" x14ac:dyDescent="0.25">
      <c r="A27" s="3">
        <v>24</v>
      </c>
      <c r="B27" s="3" t="s">
        <v>53</v>
      </c>
      <c r="C27" s="3" t="s">
        <v>54</v>
      </c>
      <c r="D27" s="4">
        <v>3.5</v>
      </c>
      <c r="E27" s="4">
        <v>5</v>
      </c>
      <c r="F27" s="4">
        <v>6.5</v>
      </c>
      <c r="G27" s="4"/>
      <c r="H27" s="4"/>
      <c r="I27" s="3">
        <f t="shared" si="1"/>
        <v>15</v>
      </c>
      <c r="J27" s="9" t="str">
        <f t="shared" si="0"/>
        <v>B-</v>
      </c>
      <c r="K27" s="8"/>
      <c r="L27"/>
      <c r="M27"/>
      <c r="N27"/>
      <c r="O27"/>
      <c r="P27"/>
      <c r="Q27"/>
      <c r="R27"/>
      <c r="S27"/>
      <c r="T27"/>
    </row>
    <row r="28" spans="1:20" x14ac:dyDescent="0.25">
      <c r="A28" s="3">
        <v>25</v>
      </c>
      <c r="B28" s="3" t="s">
        <v>55</v>
      </c>
      <c r="C28" s="3" t="s">
        <v>56</v>
      </c>
      <c r="D28" s="4">
        <v>0</v>
      </c>
      <c r="E28" s="4" t="s">
        <v>32</v>
      </c>
      <c r="F28" s="4">
        <v>0</v>
      </c>
      <c r="G28" s="4"/>
      <c r="H28" s="4"/>
      <c r="I28" s="3">
        <f t="shared" si="1"/>
        <v>0</v>
      </c>
      <c r="J28" s="9" t="str">
        <f t="shared" si="0"/>
        <v>F</v>
      </c>
      <c r="K28"/>
      <c r="L28"/>
      <c r="M28"/>
      <c r="N28"/>
      <c r="O28"/>
      <c r="P28"/>
      <c r="Q28"/>
      <c r="R28"/>
      <c r="S28"/>
      <c r="T28"/>
    </row>
    <row r="29" spans="1:20" x14ac:dyDescent="0.25">
      <c r="A29" s="3">
        <v>26</v>
      </c>
      <c r="B29" s="3" t="s">
        <v>57</v>
      </c>
      <c r="C29" s="3" t="s">
        <v>58</v>
      </c>
      <c r="D29" s="4">
        <v>5.5</v>
      </c>
      <c r="E29" s="4">
        <v>9</v>
      </c>
      <c r="F29" s="4">
        <v>4.5</v>
      </c>
      <c r="G29" s="4"/>
      <c r="H29" s="4"/>
      <c r="I29" s="3">
        <f t="shared" si="1"/>
        <v>19</v>
      </c>
      <c r="J29" s="9" t="str">
        <f t="shared" si="0"/>
        <v>B</v>
      </c>
      <c r="K29" s="7"/>
      <c r="L29"/>
      <c r="M29"/>
      <c r="N29"/>
      <c r="O29"/>
      <c r="P29"/>
      <c r="Q29"/>
      <c r="R29"/>
      <c r="S29"/>
      <c r="T29"/>
    </row>
    <row r="30" spans="1:20" x14ac:dyDescent="0.25">
      <c r="A30" s="3">
        <v>27</v>
      </c>
      <c r="B30" s="3" t="s">
        <v>59</v>
      </c>
      <c r="C30" s="3" t="s">
        <v>60</v>
      </c>
      <c r="D30" s="4">
        <v>3</v>
      </c>
      <c r="E30" s="4">
        <v>7</v>
      </c>
      <c r="F30" s="4">
        <v>6.5</v>
      </c>
      <c r="G30" s="4"/>
      <c r="H30" s="4"/>
      <c r="I30" s="3">
        <f t="shared" si="1"/>
        <v>16.5</v>
      </c>
      <c r="J30" s="9" t="str">
        <f t="shared" si="0"/>
        <v>B-</v>
      </c>
      <c r="K30" s="7"/>
      <c r="L30"/>
      <c r="M30"/>
      <c r="N30"/>
      <c r="O30"/>
      <c r="P30"/>
      <c r="Q30"/>
      <c r="R30"/>
      <c r="S30"/>
      <c r="T30"/>
    </row>
    <row r="31" spans="1:20" x14ac:dyDescent="0.25">
      <c r="A31" s="3">
        <v>28</v>
      </c>
      <c r="B31" s="3" t="s">
        <v>61</v>
      </c>
      <c r="C31" s="3" t="s">
        <v>62</v>
      </c>
      <c r="D31" s="4">
        <v>0</v>
      </c>
      <c r="E31" s="4">
        <v>1.5</v>
      </c>
      <c r="F31" s="4">
        <v>0</v>
      </c>
      <c r="G31" s="4"/>
      <c r="H31" s="4"/>
      <c r="I31" s="3">
        <f t="shared" si="1"/>
        <v>1.5</v>
      </c>
      <c r="J31" s="9" t="str">
        <f t="shared" si="0"/>
        <v>F</v>
      </c>
      <c r="K31"/>
      <c r="L31"/>
      <c r="M31"/>
      <c r="N31"/>
      <c r="O31"/>
      <c r="P31"/>
      <c r="Q31"/>
      <c r="R31"/>
      <c r="S31"/>
      <c r="T31"/>
    </row>
    <row r="32" spans="1:20" x14ac:dyDescent="0.25">
      <c r="A32" s="3">
        <v>29</v>
      </c>
      <c r="B32" s="3" t="s">
        <v>63</v>
      </c>
      <c r="C32" s="3" t="s">
        <v>64</v>
      </c>
      <c r="D32" s="4">
        <v>3.5</v>
      </c>
      <c r="E32" s="4">
        <v>9.5</v>
      </c>
      <c r="F32" s="4">
        <v>8.5</v>
      </c>
      <c r="G32" s="4"/>
      <c r="H32" s="4"/>
      <c r="I32" s="3">
        <f t="shared" si="1"/>
        <v>21.5</v>
      </c>
      <c r="J32" s="9" t="str">
        <f t="shared" si="0"/>
        <v>B</v>
      </c>
      <c r="K32" s="7"/>
      <c r="L32"/>
      <c r="M32"/>
      <c r="N32"/>
      <c r="O32"/>
      <c r="P32"/>
      <c r="Q32"/>
      <c r="R32"/>
      <c r="S32"/>
      <c r="T32"/>
    </row>
    <row r="33" spans="1:20" x14ac:dyDescent="0.25">
      <c r="A33" s="3"/>
      <c r="B33" s="5" t="s">
        <v>65</v>
      </c>
      <c r="C33" s="3"/>
      <c r="D33" s="6">
        <f>AVERAGE(D4:D32)</f>
        <v>3.9827586206896552</v>
      </c>
      <c r="E33" s="6">
        <f>AVERAGE(E4:E32)</f>
        <v>7.8214285714285712</v>
      </c>
      <c r="F33" s="6">
        <f>SUM(F4:F32)/27</f>
        <v>7.8703703703703702</v>
      </c>
      <c r="G33" s="6"/>
      <c r="H33" s="6"/>
      <c r="I33" s="5">
        <f>AVERAGE(I4:I32)</f>
        <v>18.862068965517242</v>
      </c>
      <c r="J33"/>
      <c r="K33"/>
      <c r="L33"/>
      <c r="M33"/>
      <c r="N33"/>
      <c r="O33"/>
      <c r="P33"/>
      <c r="Q33"/>
      <c r="R33"/>
      <c r="S33"/>
      <c r="T33"/>
    </row>
    <row r="34" spans="1:20" x14ac:dyDescent="0.25">
      <c r="D34" s="2"/>
      <c r="H34" s="13" t="s">
        <v>72</v>
      </c>
      <c r="I34" s="12">
        <f>_xlfn.STDEV.P(I4:I32)</f>
        <v>6.8454572801642772</v>
      </c>
      <c r="J34"/>
      <c r="K34"/>
      <c r="L34"/>
      <c r="M34"/>
      <c r="N34"/>
      <c r="O34"/>
      <c r="P34"/>
      <c r="Q34"/>
      <c r="R34"/>
      <c r="S34"/>
      <c r="T34"/>
    </row>
    <row r="37" spans="1:20" x14ac:dyDescent="0.25">
      <c r="B37" s="10" t="s">
        <v>32</v>
      </c>
      <c r="C37" s="10">
        <f t="shared" ref="C37:C42" si="2">I$33+D37*I$34</f>
        <v>30.157073477788298</v>
      </c>
      <c r="D37" s="11">
        <v>1.65</v>
      </c>
      <c r="E37" s="10"/>
      <c r="F37" s="15" t="s">
        <v>32</v>
      </c>
      <c r="G37" s="10">
        <f>COUNTIF(J$4:J$32,"A")</f>
        <v>1</v>
      </c>
      <c r="H37" s="10"/>
      <c r="I37" s="10"/>
      <c r="J37" s="10"/>
      <c r="K37" s="10"/>
      <c r="L37" s="10"/>
    </row>
    <row r="38" spans="1:20" ht="15.75" x14ac:dyDescent="0.25">
      <c r="B38" s="10" t="s">
        <v>70</v>
      </c>
      <c r="C38" s="10">
        <f t="shared" si="2"/>
        <v>23.99616192564045</v>
      </c>
      <c r="D38" s="11">
        <v>0.75</v>
      </c>
      <c r="E38" s="10"/>
      <c r="F38" s="15" t="s">
        <v>70</v>
      </c>
      <c r="G38" s="10">
        <f>COUNTIF(J$4:J$32,"A-")</f>
        <v>6</v>
      </c>
      <c r="H38" s="10"/>
      <c r="I38" s="10"/>
      <c r="J38" s="10"/>
      <c r="K38" s="10"/>
      <c r="L38" s="10"/>
      <c r="M38" s="10"/>
      <c r="N38" s="10"/>
      <c r="O38" s="10"/>
      <c r="P38" s="10"/>
      <c r="Q38" s="14"/>
    </row>
    <row r="39" spans="1:20" ht="15.75" x14ac:dyDescent="0.25">
      <c r="B39" s="10" t="s">
        <v>68</v>
      </c>
      <c r="C39" s="10">
        <f t="shared" si="2"/>
        <v>17.835250373492599</v>
      </c>
      <c r="D39" s="11">
        <v>-0.15</v>
      </c>
      <c r="E39" s="10"/>
      <c r="F39" s="15" t="s">
        <v>68</v>
      </c>
      <c r="G39" s="10">
        <f>COUNTIF(J$4:J$32,"B")</f>
        <v>11</v>
      </c>
      <c r="H39" s="10"/>
      <c r="I39" s="10"/>
      <c r="L39" s="16"/>
      <c r="M39" s="10"/>
      <c r="N39" s="10"/>
      <c r="O39" s="10"/>
      <c r="P39" s="10"/>
      <c r="Q39" s="17"/>
    </row>
    <row r="40" spans="1:20" ht="15.75" x14ac:dyDescent="0.25">
      <c r="B40" s="10" t="s">
        <v>71</v>
      </c>
      <c r="C40" s="10">
        <f t="shared" si="2"/>
        <v>11.674338821344751</v>
      </c>
      <c r="D40" s="11">
        <v>-1.05</v>
      </c>
      <c r="E40" s="10"/>
      <c r="F40" s="15" t="s">
        <v>71</v>
      </c>
      <c r="G40" s="10">
        <f>COUNTIF(J$4:J$32,"B-")</f>
        <v>8</v>
      </c>
      <c r="H40" s="10"/>
      <c r="I40" s="10"/>
      <c r="L40" s="16"/>
      <c r="M40" s="10"/>
      <c r="N40" s="10"/>
      <c r="O40" s="10"/>
      <c r="P40" s="10"/>
      <c r="Q40" s="17"/>
    </row>
    <row r="41" spans="1:20" ht="15.75" x14ac:dyDescent="0.25">
      <c r="B41" s="10" t="s">
        <v>69</v>
      </c>
      <c r="C41" s="10">
        <f t="shared" si="2"/>
        <v>5.5134272691969013</v>
      </c>
      <c r="D41" s="11">
        <v>-1.95</v>
      </c>
      <c r="E41" s="10"/>
      <c r="F41" s="15" t="s">
        <v>69</v>
      </c>
      <c r="G41" s="10">
        <f>COUNTIF(J$4:J$32,"C")</f>
        <v>1</v>
      </c>
      <c r="H41" s="10"/>
      <c r="I41" s="10"/>
      <c r="L41" s="16"/>
      <c r="M41" s="10"/>
      <c r="N41" s="10"/>
      <c r="O41" s="10"/>
      <c r="P41" s="10"/>
      <c r="Q41" s="17"/>
    </row>
    <row r="42" spans="1:20" ht="15.75" x14ac:dyDescent="0.25">
      <c r="B42" s="10" t="s">
        <v>74</v>
      </c>
      <c r="C42" s="10">
        <f t="shared" si="2"/>
        <v>-0.6474842829509484</v>
      </c>
      <c r="D42" s="11">
        <f>D41-0.9</f>
        <v>-2.85</v>
      </c>
      <c r="E42" s="10"/>
      <c r="F42" s="15" t="s">
        <v>74</v>
      </c>
      <c r="G42" s="10">
        <f>COUNTIF(J$4:J$32,"F")</f>
        <v>2</v>
      </c>
      <c r="H42" s="10"/>
      <c r="I42" s="10"/>
      <c r="L42" s="16"/>
      <c r="M42" s="10"/>
      <c r="N42" s="10"/>
      <c r="O42" s="10"/>
      <c r="P42" s="10"/>
      <c r="Q42" s="17"/>
    </row>
    <row r="43" spans="1:20" ht="15.75" x14ac:dyDescent="0.25">
      <c r="F43" s="10"/>
      <c r="G43" s="10"/>
      <c r="L43" s="16"/>
      <c r="M43" s="10"/>
      <c r="N43" s="10"/>
      <c r="O43" s="10"/>
      <c r="P43" s="10"/>
      <c r="Q43" s="17"/>
    </row>
    <row r="44" spans="1:20" ht="15.75" x14ac:dyDescent="0.25">
      <c r="L44" s="16"/>
      <c r="M44" s="10"/>
      <c r="N44" s="10"/>
      <c r="O44" s="10"/>
      <c r="P44" s="10"/>
      <c r="Q44" s="17"/>
    </row>
    <row r="45" spans="1:20" ht="15.75" x14ac:dyDescent="0.25">
      <c r="L45" s="10"/>
      <c r="M45" s="10"/>
      <c r="N45" s="10"/>
      <c r="O45" s="10"/>
      <c r="P45" s="10"/>
      <c r="Q45" s="14"/>
    </row>
    <row r="46" spans="1:20" ht="15.75" x14ac:dyDescent="0.25">
      <c r="J46" s="10"/>
      <c r="K46" s="10"/>
      <c r="L46" s="10"/>
      <c r="M46" s="10"/>
      <c r="N46" s="10"/>
      <c r="O46" s="10"/>
      <c r="P46" s="10"/>
      <c r="Q46" s="14"/>
    </row>
    <row r="47" spans="1:20" ht="15.75" x14ac:dyDescent="0.25">
      <c r="J47" s="10"/>
      <c r="K47" s="10"/>
      <c r="L47" s="10"/>
      <c r="M47" s="10"/>
      <c r="N47" s="10"/>
      <c r="O47" s="10"/>
      <c r="P47" s="10"/>
      <c r="Q47" s="14"/>
    </row>
    <row r="48" spans="1:20" ht="15.75" x14ac:dyDescent="0.25">
      <c r="J48" s="10"/>
      <c r="K48" s="10"/>
      <c r="L48" s="10"/>
      <c r="M48" s="10"/>
      <c r="N48" s="10"/>
      <c r="O48" s="10"/>
      <c r="P48" s="10"/>
      <c r="Q48" s="14"/>
    </row>
    <row r="49" spans="10:17" ht="15.75" x14ac:dyDescent="0.25">
      <c r="J49" s="10"/>
      <c r="K49" s="10"/>
      <c r="L49" s="10"/>
      <c r="M49" s="10"/>
      <c r="N49" s="10"/>
      <c r="O49" s="10"/>
      <c r="P49" s="10"/>
      <c r="Q49" s="14"/>
    </row>
    <row r="50" spans="10:17" ht="15.75" x14ac:dyDescent="0.25">
      <c r="J50" s="10"/>
      <c r="K50" s="10"/>
      <c r="L50" s="10"/>
      <c r="M50" s="10"/>
      <c r="N50" s="10"/>
      <c r="O50" s="10"/>
      <c r="P50" s="10"/>
      <c r="Q50" s="14"/>
    </row>
    <row r="51" spans="10:17" ht="15.75" x14ac:dyDescent="0.25">
      <c r="J51" s="10"/>
      <c r="K51" s="10"/>
      <c r="L51" s="10"/>
      <c r="M51" s="10"/>
      <c r="N51" s="10"/>
      <c r="O51" s="10"/>
      <c r="P51" s="10"/>
      <c r="Q51" s="14"/>
    </row>
    <row r="52" spans="10:17" ht="15.75" x14ac:dyDescent="0.25">
      <c r="J52" s="10"/>
      <c r="K52" s="10"/>
      <c r="L52" s="10"/>
      <c r="M52" s="10"/>
      <c r="N52" s="10"/>
      <c r="O52" s="10"/>
      <c r="P52" s="10"/>
      <c r="Q52" s="17"/>
    </row>
    <row r="53" spans="10:17" ht="15.75" x14ac:dyDescent="0.25">
      <c r="J53" s="10"/>
      <c r="K53" s="10"/>
      <c r="L53" s="10"/>
      <c r="M53" s="10"/>
      <c r="N53" s="10"/>
      <c r="O53" s="10"/>
      <c r="P53" s="10"/>
      <c r="Q53" s="14"/>
    </row>
    <row r="54" spans="10:17" ht="15.75" x14ac:dyDescent="0.25">
      <c r="J54" s="10"/>
      <c r="K54" s="10"/>
      <c r="L54" s="10"/>
      <c r="M54" s="10"/>
      <c r="N54" s="10"/>
      <c r="O54" s="10"/>
      <c r="P54" s="10"/>
      <c r="Q54" s="14"/>
    </row>
    <row r="55" spans="10:17" ht="15.75" x14ac:dyDescent="0.25">
      <c r="J55" s="10"/>
      <c r="K55" s="10"/>
      <c r="L55" s="10"/>
      <c r="M55" s="10"/>
      <c r="N55" s="10"/>
      <c r="O55" s="10"/>
      <c r="P55" s="10"/>
      <c r="Q55" s="17"/>
    </row>
    <row r="56" spans="10:17" ht="15.75" x14ac:dyDescent="0.25">
      <c r="J56" s="10"/>
      <c r="K56" s="10"/>
      <c r="L56" s="10"/>
      <c r="M56" s="10"/>
      <c r="N56" s="10"/>
      <c r="O56" s="10"/>
      <c r="P56" s="10"/>
      <c r="Q56" s="14"/>
    </row>
    <row r="57" spans="10:17" ht="15.75" x14ac:dyDescent="0.25">
      <c r="J57" s="10"/>
      <c r="K57" s="10"/>
      <c r="L57" s="10"/>
      <c r="M57" s="10"/>
      <c r="N57" s="10"/>
      <c r="O57" s="10"/>
      <c r="P57" s="10"/>
      <c r="Q57" s="14"/>
    </row>
    <row r="58" spans="10:17" ht="15.75" x14ac:dyDescent="0.25">
      <c r="J58" s="10"/>
      <c r="K58" s="10"/>
      <c r="L58" s="10"/>
      <c r="M58" s="10"/>
      <c r="N58" s="10"/>
      <c r="O58" s="10"/>
      <c r="P58" s="10"/>
      <c r="Q58" s="14"/>
    </row>
    <row r="59" spans="10:17" ht="15.75" x14ac:dyDescent="0.25">
      <c r="J59" s="10"/>
      <c r="K59" s="10"/>
      <c r="L59" s="10"/>
      <c r="M59" s="10"/>
      <c r="N59" s="10"/>
      <c r="O59" s="10"/>
      <c r="P59" s="10"/>
      <c r="Q59" s="14"/>
    </row>
    <row r="60" spans="10:17" ht="15.75" x14ac:dyDescent="0.25">
      <c r="J60" s="10"/>
      <c r="K60" s="10"/>
      <c r="L60" s="10"/>
      <c r="M60" s="10"/>
      <c r="N60" s="10"/>
      <c r="O60" s="10"/>
      <c r="P60" s="10"/>
      <c r="Q60" s="17"/>
    </row>
    <row r="61" spans="10:17" ht="15.75" x14ac:dyDescent="0.25">
      <c r="J61" s="10"/>
      <c r="K61" s="10"/>
      <c r="L61" s="10"/>
      <c r="M61" s="10"/>
      <c r="N61" s="10"/>
      <c r="O61" s="10"/>
      <c r="P61" s="10"/>
      <c r="Q61" s="17"/>
    </row>
    <row r="62" spans="10:17" ht="15.75" x14ac:dyDescent="0.25">
      <c r="J62" s="10"/>
      <c r="K62" s="17"/>
      <c r="L62" s="10"/>
      <c r="M62" s="10"/>
      <c r="N62" s="10"/>
      <c r="O62" s="10"/>
      <c r="P62" s="10"/>
      <c r="Q62" s="14"/>
    </row>
    <row r="63" spans="10:17" ht="15.75" x14ac:dyDescent="0.25">
      <c r="J63" s="10"/>
      <c r="K63" s="17"/>
      <c r="L63" s="10"/>
      <c r="M63" s="10"/>
      <c r="N63" s="10"/>
      <c r="O63" s="10"/>
      <c r="P63" s="10"/>
      <c r="Q63" s="14"/>
    </row>
    <row r="64" spans="10:17" ht="15.75" x14ac:dyDescent="0.25">
      <c r="J64" s="10"/>
      <c r="K64" s="17"/>
      <c r="L64" s="10"/>
      <c r="M64" s="10"/>
      <c r="N64" s="10"/>
      <c r="O64" s="10"/>
      <c r="P64" s="10"/>
      <c r="Q64" s="14"/>
    </row>
    <row r="65" spans="10:17" ht="15.75" x14ac:dyDescent="0.25">
      <c r="J65" s="10"/>
      <c r="K65" s="17"/>
      <c r="L65" s="10"/>
      <c r="M65" s="10"/>
      <c r="N65" s="10"/>
      <c r="O65" s="10"/>
      <c r="P65" s="10"/>
      <c r="Q65" s="14"/>
    </row>
    <row r="66" spans="10:17" ht="15.75" x14ac:dyDescent="0.25">
      <c r="J66" s="10"/>
      <c r="K66" s="17"/>
      <c r="L66" s="10"/>
      <c r="M66" s="10"/>
      <c r="N66" s="10"/>
      <c r="O66" s="10"/>
      <c r="P66" s="10"/>
      <c r="Q66" s="14"/>
    </row>
    <row r="67" spans="10:17" ht="15.75" x14ac:dyDescent="0.25">
      <c r="J67" s="10"/>
      <c r="K67" s="17"/>
      <c r="L67" s="10"/>
      <c r="M67" s="10"/>
      <c r="N67" s="10"/>
      <c r="O67" s="10"/>
      <c r="P67" s="10"/>
      <c r="Q67" s="14"/>
    </row>
    <row r="1048576" spans="5:17" x14ac:dyDescent="0.25">
      <c r="E1048576" s="2">
        <f>SUM(E35:E1048575)</f>
        <v>0</v>
      </c>
      <c r="F1048576" s="2">
        <f>SUM(F35:F1048575)</f>
        <v>0</v>
      </c>
      <c r="G1048576" s="2">
        <f>SUM(G35:G1048575)</f>
        <v>29</v>
      </c>
      <c r="Q1048576" s="2">
        <f>SUM(Q4:Q1048575)</f>
        <v>0</v>
      </c>
    </row>
  </sheetData>
  <mergeCells count="2">
    <mergeCell ref="A1:AK1"/>
    <mergeCell ref="A2:AK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IIT Delhi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Abhishek</cp:lastModifiedBy>
  <dcterms:created xsi:type="dcterms:W3CDTF">2016-09-01T10:49:28Z</dcterms:created>
  <dcterms:modified xsi:type="dcterms:W3CDTF">2016-10-26T09:41:53Z</dcterms:modified>
</cp:coreProperties>
</file>