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6DB2B3D2DE5E6A/Documentos/"/>
    </mc:Choice>
  </mc:AlternateContent>
  <xr:revisionPtr revIDLastSave="226" documentId="8_{6C29BAAD-412D-49D4-A187-5CE9B1546BCB}" xr6:coauthVersionLast="47" xr6:coauthVersionMax="47" xr10:uidLastSave="{479455F0-B6AC-4647-BBCE-BBA2A25538F8}"/>
  <bookViews>
    <workbookView xWindow="-20610" yWindow="-120" windowWidth="20730" windowHeight="11040" tabRatio="0" xr2:uid="{5818A067-6AB8-4612-8579-40135BC9908E}"/>
  </bookViews>
  <sheets>
    <sheet name="BASE" sheetId="1" r:id="rId1"/>
  </sheets>
  <definedNames>
    <definedName name="Patrimonio">BASE!$F$7</definedName>
    <definedName name="Quantidade_Anos">BASE!$F$5</definedName>
    <definedName name="Quantidade_Investida">BASE!$F$4</definedName>
    <definedName name="Rendimento_Carteira">BASE!$C$5</definedName>
    <definedName name="Salario">BASE!$C$4</definedName>
    <definedName name="Sugestao_Investimento">BASE!$C$6</definedName>
    <definedName name="Taxa_Mensal">BASE!$F$6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C6" i="1"/>
  <c r="C13" i="1"/>
  <c r="D13" i="1" s="1"/>
  <c r="C14" i="1"/>
  <c r="D14" i="1" s="1"/>
  <c r="C15" i="1"/>
  <c r="D15" i="1" s="1"/>
  <c r="C16" i="1"/>
  <c r="D16" i="1" s="1"/>
  <c r="C12" i="1"/>
  <c r="D12" i="1" s="1"/>
</calcChain>
</file>

<file path=xl/sharedStrings.xml><?xml version="1.0" encoding="utf-8"?>
<sst xmlns="http://schemas.openxmlformats.org/spreadsheetml/2006/main" count="17" uniqueCount="16">
  <si>
    <t>Investimento Mensal</t>
  </si>
  <si>
    <t>Taxa de rendimento mensal</t>
  </si>
  <si>
    <t>Por quantos anos</t>
  </si>
  <si>
    <t>Quantidade investida por mês</t>
  </si>
  <si>
    <t>Patrimônio Acumulado</t>
  </si>
  <si>
    <t>Dividendos mensais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</si>
  <si>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</si>
  <si>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</si>
  <si>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</si>
  <si>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</si>
  <si>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</si>
  <si>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</si>
  <si>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</si>
  <si>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Rendimento Carteira</t>
  </si>
  <si>
    <t>Salário</t>
  </si>
  <si>
    <t>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</si>
</sst>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hair">
        <color theme="1" tint="0.499984740745262"/>
      </right>
      <top/>
      <bottom style="hair">
        <color theme="1" tint="0.34998626667073579"/>
      </bottom>
      <diagonal/>
    </border>
    <border>
      <left style="hair">
        <color theme="1" tint="0.499984740745262"/>
      </left>
      <right style="medium">
        <color theme="9" tint="0.39994506668294322"/>
      </right>
      <top/>
      <bottom style="hair">
        <color theme="1" tint="0.34998626667073579"/>
      </bottom>
      <diagonal/>
    </border>
    <border>
      <left style="medium">
        <color theme="9" tint="0.39994506668294322"/>
      </left>
      <right style="hair">
        <color theme="1" tint="0.499984740745262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499984740745262"/>
      </left>
      <right style="medium">
        <color theme="9" tint="0.39994506668294322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9" tint="0.39994506668294322"/>
      </left>
      <right style="hair">
        <color theme="1" tint="0.499984740745262"/>
      </right>
      <top style="hair">
        <color theme="1" tint="0.34998626667073579"/>
      </top>
      <bottom style="medium">
        <color theme="9" tint="0.39994506668294322"/>
      </bottom>
      <diagonal/>
    </border>
    <border>
      <left style="hair">
        <color theme="1" tint="0.499984740745262"/>
      </left>
      <right style="medium">
        <color theme="9" tint="0.39994506668294322"/>
      </right>
      <top style="hair">
        <color theme="1" tint="0.34998626667073579"/>
      </top>
      <bottom style="medium">
        <color theme="9" tint="0.39994506668294322"/>
      </bottom>
      <diagonal/>
    </border>
    <border>
      <left style="medium">
        <color theme="9" tint="0.39991454817346722"/>
      </left>
      <right style="hair">
        <color theme="2" tint="-0.24994659260841701"/>
      </right>
      <top style="medium">
        <color theme="9" tint="0.39991454817346722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medium">
        <color theme="9" tint="0.39991454817346722"/>
      </top>
      <bottom style="hair">
        <color theme="2" tint="-0.24994659260841701"/>
      </bottom>
      <diagonal/>
    </border>
    <border>
      <left style="hair">
        <color theme="2" tint="-0.24994659260841701"/>
      </left>
      <right style="medium">
        <color theme="9" tint="0.39991454817346722"/>
      </right>
      <top style="medium">
        <color theme="9" tint="0.39991454817346722"/>
      </top>
      <bottom style="hair">
        <color theme="2" tint="-0.24994659260841701"/>
      </bottom>
      <diagonal/>
    </border>
    <border>
      <left style="medium">
        <color theme="9" tint="0.39991454817346722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medium">
        <color theme="9" tint="0.39991454817346722"/>
      </right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theme="9" tint="0.39991454817346722"/>
      </left>
      <right style="hair">
        <color theme="2" tint="-0.24994659260841701"/>
      </right>
      <top style="hair">
        <color theme="2" tint="-0.24994659260841701"/>
      </top>
      <bottom style="medium">
        <color theme="9" tint="0.39991454817346722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medium">
        <color theme="9" tint="0.39991454817346722"/>
      </bottom>
      <diagonal/>
    </border>
    <border>
      <left style="hair">
        <color theme="2" tint="-0.24994659260841701"/>
      </left>
      <right style="medium">
        <color theme="9" tint="0.39991454817346722"/>
      </right>
      <top style="hair">
        <color theme="2" tint="-0.24994659260841701"/>
      </top>
      <bottom style="medium">
        <color theme="9" tint="0.39991454817346722"/>
      </bottom>
      <diagonal/>
    </border>
    <border>
      <left style="medium">
        <color theme="6" tint="0.39994506668294322"/>
      </left>
      <right style="hair">
        <color theme="0" tint="-0.14996795556505021"/>
      </right>
      <top style="medium">
        <color theme="6" tint="0.39994506668294322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6" tint="0.39994506668294322"/>
      </right>
      <top style="medium">
        <color theme="6" tint="0.39994506668294322"/>
      </top>
      <bottom style="hair">
        <color theme="0" tint="-0.14996795556505021"/>
      </bottom>
      <diagonal/>
    </border>
    <border>
      <left style="medium">
        <color theme="6" tint="0.39994506668294322"/>
      </left>
      <right style="hair">
        <color theme="0" tint="-0.24994659260841701"/>
      </right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6" tint="0.39994506668294322"/>
      </right>
      <top style="hair">
        <color theme="0" tint="-0.14996795556505021"/>
      </top>
      <bottom style="hair">
        <color theme="0" tint="-0.24994659260841701"/>
      </bottom>
      <diagonal/>
    </border>
    <border>
      <left style="medium">
        <color theme="6" tint="0.3999450666829432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6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6" tint="0.39994506668294322"/>
      </left>
      <right style="hair">
        <color theme="0" tint="-0.24994659260841701"/>
      </right>
      <top style="hair">
        <color theme="0" tint="-0.24994659260841701"/>
      </top>
      <bottom style="medium">
        <color theme="6" tint="0.39994506668294322"/>
      </bottom>
      <diagonal/>
    </border>
    <border>
      <left style="hair">
        <color theme="0" tint="-0.24994659260841701"/>
      </left>
      <right style="medium">
        <color theme="6" tint="0.39994506668294322"/>
      </right>
      <top style="hair">
        <color theme="0" tint="-0.24994659260841701"/>
      </top>
      <bottom style="medium">
        <color theme="6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3" borderId="0" xfId="0" applyFont="1" applyFill="1"/>
    <xf numFmtId="0" fontId="0" fillId="4" borderId="0" xfId="0" applyFill="1"/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8" fontId="4" fillId="5" borderId="6" xfId="0" applyNumberFormat="1" applyFont="1" applyFill="1" applyBorder="1" applyAlignment="1">
      <alignment horizontal="center" vertical="center"/>
    </xf>
    <xf numFmtId="8" fontId="4" fillId="5" borderId="8" xfId="0" applyNumberFormat="1" applyFont="1" applyFill="1" applyBorder="1" applyAlignment="1">
      <alignment horizontal="center" vertical="center"/>
    </xf>
    <xf numFmtId="164" fontId="3" fillId="5" borderId="13" xfId="1" applyNumberFormat="1" applyFont="1" applyFill="1" applyBorder="1" applyAlignment="1">
      <alignment horizontal="center" vertical="center"/>
    </xf>
    <xf numFmtId="164" fontId="3" fillId="5" borderId="14" xfId="1" applyNumberFormat="1" applyFont="1" applyFill="1" applyBorder="1" applyAlignment="1">
      <alignment horizontal="center" vertical="center"/>
    </xf>
    <xf numFmtId="164" fontId="3" fillId="5" borderId="16" xfId="1" applyNumberFormat="1" applyFont="1" applyFill="1" applyBorder="1" applyAlignment="1">
      <alignment horizontal="center" vertical="center"/>
    </xf>
    <xf numFmtId="164" fontId="3" fillId="5" borderId="17" xfId="1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2" xfId="0" applyFont="1" applyBorder="1"/>
    <xf numFmtId="0" fontId="3" fillId="0" borderId="24" xfId="0" applyFont="1" applyBorder="1"/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9" fontId="3" fillId="0" borderId="23" xfId="0" applyNumberFormat="1" applyFont="1" applyBorder="1" applyAlignment="1">
      <alignment horizontal="center" vertical="center"/>
    </xf>
    <xf numFmtId="164" fontId="3" fillId="5" borderId="25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7.3461891643709911E-3"/>
                  <c:y val="-4.53686290417971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44-42D1-A732-D9DA120D1612}"/>
                </c:ext>
              </c:extLst>
            </c:dLbl>
            <c:dLbl>
              <c:idx val="1"/>
              <c:layout>
                <c:manualLayout>
                  <c:x val="-6.6115702479338914E-2"/>
                  <c:y val="-0.272211774250782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44-42D1-A732-D9DA120D1612}"/>
                </c:ext>
              </c:extLst>
            </c:dLbl>
            <c:dLbl>
              <c:idx val="2"/>
              <c:layout>
                <c:manualLayout>
                  <c:x val="-1.8365472910927456E-2"/>
                  <c:y val="-4.03276702593751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44-42D1-A732-D9DA120D1612}"/>
                </c:ext>
              </c:extLst>
            </c:dLbl>
            <c:dLbl>
              <c:idx val="3"/>
              <c:layout>
                <c:manualLayout>
                  <c:x val="-4.4077134986225966E-2"/>
                  <c:y val="-0.257088897903516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44-42D1-A732-D9DA120D1612}"/>
                </c:ext>
              </c:extLst>
            </c:dLbl>
            <c:dLbl>
              <c:idx val="4"/>
              <c:layout>
                <c:manualLayout>
                  <c:x val="3.6730945821854911E-2"/>
                  <c:y val="0.398235743811330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44-42D1-A732-D9DA120D1612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BASE!$B$12:$B$16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BASE!$D$12:$D$16</c:f>
              <c:numCache>
                <c:formatCode>"R$"\ #,##0.00</c:formatCode>
                <c:ptCount val="5"/>
                <c:pt idx="0">
                  <c:v>54.235751986751914</c:v>
                </c:pt>
                <c:pt idx="1">
                  <c:v>165.72358097745098</c:v>
                </c:pt>
                <c:pt idx="2">
                  <c:v>474.94815710554838</c:v>
                </c:pt>
                <c:pt idx="3">
                  <c:v>2128.52961808692</c:v>
                </c:pt>
                <c:pt idx="4">
                  <c:v>97714.913671502029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4-42D1-A732-D9DA120D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0425344"/>
        <c:axId val="45043014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dk1">
                        <a:lumMod val="65000"/>
                        <a:lumOff val="35000"/>
                        <a:alpha val="75000"/>
                      </a:scheme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BASE!$B$12:$B$16</c15:sqref>
                        </c15:formulaRef>
                      </c:ext>
                    </c:extLst>
                    <c:strCache>
                      <c:ptCount val="5"/>
                      <c:pt idx="0">
                        <c:v>Quanto em 2 Anos?</c:v>
                      </c:pt>
                      <c:pt idx="1">
                        <c:v>Quanto em 5 Anos?</c:v>
                      </c:pt>
                      <c:pt idx="2">
                        <c:v>Quanto em 10 Anos?</c:v>
                      </c:pt>
                      <c:pt idx="3">
                        <c:v>Quanto em 20 Anos?</c:v>
                      </c:pt>
                      <c:pt idx="4">
                        <c:v>Quanto em 30 Anos?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BASE!$C$12:$C$16</c15:sqref>
                        </c15:formulaRef>
                      </c:ext>
                    </c:extLst>
                    <c:numCache>
                      <c:formatCode>"R$"\ #,##0.00</c:formatCode>
                      <c:ptCount val="5"/>
                      <c:pt idx="0">
                        <c:v>5423.5751986751911</c:v>
                      </c:pt>
                      <c:pt idx="1">
                        <c:v>16572.358097745098</c:v>
                      </c:pt>
                      <c:pt idx="2">
                        <c:v>47494.815710554838</c:v>
                      </c:pt>
                      <c:pt idx="3">
                        <c:v>212852.96180869199</c:v>
                      </c:pt>
                      <c:pt idx="4">
                        <c:v>9771491.3671502024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44-42D1-A732-D9DA120D1612}"/>
                  </c:ext>
                </c:extLst>
              </c15:ser>
            </c15:filteredBarSeries>
          </c:ext>
        </c:extLst>
      </c:bar3DChart>
      <c:catAx>
        <c:axId val="4504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430144"/>
        <c:crosses val="autoZero"/>
        <c:auto val="1"/>
        <c:lblAlgn val="ctr"/>
        <c:lblOffset val="100"/>
        <c:noMultiLvlLbl val="0"/>
      </c:catAx>
      <c:valAx>
        <c:axId val="450430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504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1847851</xdr:colOff>
      <xdr:row>0</xdr:row>
      <xdr:rowOff>219075</xdr:rowOff>
    </xdr:from>
    <xdr:to>
      <xdr:col>7</xdr:col>
      <xdr:colOff>1733551</xdr:colOff>
      <xdr:row>0</xdr:row>
      <xdr:rowOff>971733</xdr:rowOff>
    </xdr:to>
    <xdr:sp macro="" textlink="">
      <xdr:nvSpPr>
        <xdr:cNvPr id="7" name="Forma Livre: Forma 6">
          <a:extLst>
            <a:ext uri="{FF2B5EF4-FFF2-40B4-BE49-F238E27FC236}">
              <a16:creationId xmlns:a16="http://schemas.microsoft.com/office/drawing/2014/main" id="{0B60E708-357D-8544-D631-A37FD8015E52}"/>
            </a:ext>
          </a:extLst>
        </xdr:cNvPr>
        <xdr:cNvSpPr/>
      </xdr:nvSpPr>
      <xdr:spPr>
        <a:xfrm>
          <a:off x="6591301" y="219075"/>
          <a:ext cx="4657725" cy="752658"/>
        </a:xfrm>
        <a:custGeom>
          <a:avLst/>
          <a:gdLst>
            <a:gd name="connsiteX0" fmla="*/ 0 w 3743325"/>
            <a:gd name="connsiteY0" fmla="*/ 514350 h 752658"/>
            <a:gd name="connsiteX1" fmla="*/ 1409700 w 3743325"/>
            <a:gd name="connsiteY1" fmla="*/ 76200 h 752658"/>
            <a:gd name="connsiteX2" fmla="*/ 2019300 w 3743325"/>
            <a:gd name="connsiteY2" fmla="*/ 752475 h 752658"/>
            <a:gd name="connsiteX3" fmla="*/ 3743325 w 3743325"/>
            <a:gd name="connsiteY3" fmla="*/ 0 h 7526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743325" h="752658">
              <a:moveTo>
                <a:pt x="0" y="514350"/>
              </a:moveTo>
              <a:cubicBezTo>
                <a:pt x="536575" y="275431"/>
                <a:pt x="1073150" y="36513"/>
                <a:pt x="1409700" y="76200"/>
              </a:cubicBezTo>
              <a:cubicBezTo>
                <a:pt x="1746250" y="115887"/>
                <a:pt x="1630363" y="765175"/>
                <a:pt x="2019300" y="752475"/>
              </a:cubicBezTo>
              <a:cubicBezTo>
                <a:pt x="2408237" y="739775"/>
                <a:pt x="3386138" y="153987"/>
                <a:pt x="3743325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0</xdr:row>
      <xdr:rowOff>180975</xdr:rowOff>
    </xdr:from>
    <xdr:to>
      <xdr:col>1</xdr:col>
      <xdr:colOff>381001</xdr:colOff>
      <xdr:row>0</xdr:row>
      <xdr:rowOff>1009650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64A3121-2127-80CF-4098-DA5913FB2113}"/>
            </a:ext>
          </a:extLst>
        </xdr:cNvPr>
        <xdr:cNvSpPr/>
      </xdr:nvSpPr>
      <xdr:spPr>
        <a:xfrm>
          <a:off x="609601" y="180975"/>
          <a:ext cx="381000" cy="82867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504825</xdr:colOff>
      <xdr:row>0</xdr:row>
      <xdr:rowOff>295275</xdr:rowOff>
    </xdr:from>
    <xdr:to>
      <xdr:col>4</xdr:col>
      <xdr:colOff>1600200</xdr:colOff>
      <xdr:row>0</xdr:row>
      <xdr:rowOff>895350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5610FC8-4E3F-CCB8-6F88-8618F7F065AC}"/>
            </a:ext>
          </a:extLst>
        </xdr:cNvPr>
        <xdr:cNvSpPr txBox="1"/>
      </xdr:nvSpPr>
      <xdr:spPr>
        <a:xfrm>
          <a:off x="1114425" y="295275"/>
          <a:ext cx="52292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000" b="1">
              <a:latin typeface="Arial" panose="020B0604020202020204" pitchFamily="34" charset="0"/>
              <a:cs typeface="Arial" panose="020B0604020202020204" pitchFamily="34" charset="0"/>
            </a:rPr>
            <a:t>Controle de Investimentos</a:t>
          </a:r>
        </a:p>
      </xdr:txBody>
    </xdr:sp>
    <xdr:clientData/>
  </xdr:twoCellAnchor>
  <xdr:twoCellAnchor>
    <xdr:from>
      <xdr:col>4</xdr:col>
      <xdr:colOff>962025</xdr:colOff>
      <xdr:row>9</xdr:row>
      <xdr:rowOff>285750</xdr:rowOff>
    </xdr:from>
    <xdr:to>
      <xdr:col>6</xdr:col>
      <xdr:colOff>561975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DC51D-A86F-DC7C-0915-335AFD713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1584-2E5F-4C26-9EAC-E948FF4E6FC2}">
  <dimension ref="A1:K26"/>
  <sheetViews>
    <sheetView showGridLines="0" tabSelected="1" zoomScaleNormal="100" workbookViewId="0">
      <selection activeCell="E3" sqref="E3:F3"/>
    </sheetView>
  </sheetViews>
  <sheetFormatPr defaultColWidth="0" defaultRowHeight="15" zeroHeight="1" x14ac:dyDescent="0.25"/>
  <cols>
    <col min="1" max="1" width="9.140625" customWidth="1"/>
    <col min="2" max="2" width="36" bestFit="1" customWidth="1"/>
    <col min="3" max="4" width="17.85546875" bestFit="1" customWidth="1"/>
    <col min="5" max="5" width="31" bestFit="1" customWidth="1"/>
    <col min="6" max="6" width="26.85546875" customWidth="1"/>
    <col min="7" max="7" width="13.7109375" customWidth="1"/>
    <col min="8" max="8" width="40.85546875" customWidth="1"/>
    <col min="9" max="10" width="9.140625" hidden="1" customWidth="1"/>
    <col min="11" max="11" width="33.7109375" hidden="1" customWidth="1"/>
    <col min="12" max="16384" width="9.140625" hidden="1"/>
  </cols>
  <sheetData>
    <row r="1" spans="2:6" s="4" customFormat="1" ht="93.75" customHeight="1" x14ac:dyDescent="0.25"/>
    <row r="2" spans="2:6" ht="46.5" customHeight="1" thickBot="1" x14ac:dyDescent="0.3"/>
    <row r="3" spans="2:6" ht="26.25" customHeight="1" x14ac:dyDescent="0.25">
      <c r="B3" s="26" t="s">
        <v>15</v>
      </c>
      <c r="C3" s="27"/>
      <c r="E3" s="28" t="s">
        <v>0</v>
      </c>
      <c r="F3" s="29"/>
    </row>
    <row r="4" spans="2:6" ht="27.75" customHeight="1" x14ac:dyDescent="0.3">
      <c r="B4" s="17" t="s">
        <v>14</v>
      </c>
      <c r="C4" s="22">
        <v>2550</v>
      </c>
      <c r="E4" s="1" t="s">
        <v>3</v>
      </c>
      <c r="F4" s="7">
        <v>200</v>
      </c>
    </row>
    <row r="5" spans="2:6" ht="17.25" x14ac:dyDescent="0.3">
      <c r="B5" s="18" t="s">
        <v>13</v>
      </c>
      <c r="C5" s="23">
        <v>0.01</v>
      </c>
      <c r="E5" s="2" t="s">
        <v>2</v>
      </c>
      <c r="F5" s="8">
        <v>15</v>
      </c>
    </row>
    <row r="6" spans="2:6" ht="18" thickBot="1" x14ac:dyDescent="0.35">
      <c r="B6" s="19" t="s">
        <v>13</v>
      </c>
      <c r="C6" s="24">
        <f>C4*30%</f>
        <v>765</v>
      </c>
      <c r="E6" s="2" t="s">
        <v>1</v>
      </c>
      <c r="F6" s="9">
        <v>1.0449999999999999E-2</v>
      </c>
    </row>
    <row r="7" spans="2:6" ht="17.25" x14ac:dyDescent="0.3">
      <c r="B7" s="25"/>
      <c r="E7" s="5" t="s">
        <v>4</v>
      </c>
      <c r="F7" s="10">
        <f>ABS(FV(Taxa_Mensal,Quantidade_Anos*12,Quantidade_Investida))</f>
        <v>105193.20595630501</v>
      </c>
    </row>
    <row r="8" spans="2:6" ht="18" thickBot="1" x14ac:dyDescent="0.35">
      <c r="B8" s="25"/>
      <c r="E8" s="6" t="s">
        <v>5</v>
      </c>
      <c r="F8" s="11">
        <f>Patrimonio*Rendimento_Carteira</f>
        <v>1051.9320595630502</v>
      </c>
    </row>
    <row r="9" spans="2:6" x14ac:dyDescent="0.25"/>
    <row r="10" spans="2:6" ht="26.25" customHeight="1" thickBot="1" x14ac:dyDescent="0.3"/>
    <row r="11" spans="2:6" ht="20.25" x14ac:dyDescent="0.25">
      <c r="B11" s="30" t="s">
        <v>6</v>
      </c>
      <c r="C11" s="31"/>
      <c r="D11" s="16" t="s">
        <v>12</v>
      </c>
    </row>
    <row r="12" spans="2:6" ht="17.25" x14ac:dyDescent="0.25">
      <c r="B12" s="20" t="s">
        <v>7</v>
      </c>
      <c r="C12" s="12">
        <f>ABS(FV($F$6,$A20*12,$F$4))</f>
        <v>5423.5751986751911</v>
      </c>
      <c r="D12" s="13">
        <f>C12*Rendimento_Carteira</f>
        <v>54.235751986751914</v>
      </c>
    </row>
    <row r="13" spans="2:6" ht="17.25" x14ac:dyDescent="0.25">
      <c r="B13" s="20" t="s">
        <v>8</v>
      </c>
      <c r="C13" s="12">
        <f>ABS(FV($F$6,$A21*12,$F$4))</f>
        <v>16572.358097745098</v>
      </c>
      <c r="D13" s="13">
        <f>C13*Rendimento_Carteira</f>
        <v>165.72358097745098</v>
      </c>
    </row>
    <row r="14" spans="2:6" ht="17.25" x14ac:dyDescent="0.25">
      <c r="B14" s="20" t="s">
        <v>9</v>
      </c>
      <c r="C14" s="12">
        <f>ABS(FV($F$6,$A22*12,$F$4))</f>
        <v>47494.815710554838</v>
      </c>
      <c r="D14" s="13">
        <f>C14*Rendimento_Carteira</f>
        <v>474.94815710554838</v>
      </c>
    </row>
    <row r="15" spans="2:6" ht="17.25" x14ac:dyDescent="0.25">
      <c r="B15" s="20" t="s">
        <v>10</v>
      </c>
      <c r="C15" s="12">
        <f>ABS(FV($F$6,$A23*12,$F$4))</f>
        <v>212852.96180869199</v>
      </c>
      <c r="D15" s="13">
        <f>C15*Rendimento_Carteira</f>
        <v>2128.52961808692</v>
      </c>
    </row>
    <row r="16" spans="2:6" ht="18" thickBot="1" x14ac:dyDescent="0.3">
      <c r="B16" s="21" t="s">
        <v>11</v>
      </c>
      <c r="C16" s="14">
        <f>ABS(FV($F$6,$A24*12,$F$4))</f>
        <v>9771491.3671502024</v>
      </c>
      <c r="D16" s="15">
        <f>C16*Rendimento_Carteira</f>
        <v>97714.913671502029</v>
      </c>
    </row>
    <row r="17" spans="1:1" x14ac:dyDescent="0.25"/>
    <row r="18" spans="1:1" x14ac:dyDescent="0.25"/>
    <row r="19" spans="1:1" x14ac:dyDescent="0.25"/>
    <row r="20" spans="1:1" x14ac:dyDescent="0.25">
      <c r="A20" s="3">
        <v>2</v>
      </c>
    </row>
    <row r="21" spans="1:1" x14ac:dyDescent="0.25">
      <c r="A21" s="3">
        <v>5</v>
      </c>
    </row>
    <row r="22" spans="1:1" x14ac:dyDescent="0.25">
      <c r="A22" s="3">
        <v>10</v>
      </c>
    </row>
    <row r="23" spans="1:1" x14ac:dyDescent="0.25">
      <c r="A23" s="3">
        <v>20</v>
      </c>
    </row>
    <row r="24" spans="1:1" x14ac:dyDescent="0.25">
      <c r="A24" s="3">
        <v>50</v>
      </c>
    </row>
    <row r="25" spans="1:1" x14ac:dyDescent="0.25"/>
    <row r="26" spans="1:1" x14ac:dyDescent="0.25"/>
  </sheetData>
  <mergeCells count="3">
    <mergeCell ref="E3:F3"/>
    <mergeCell ref="B11:C11"/>
    <mergeCell ref="B3:C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BASE</vt:lpstr>
      <vt:lpstr>Patrimonio</vt:lpstr>
      <vt:lpstr>Quantidade_Anos</vt:lpstr>
      <vt:lpstr>Quantidade_Investida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Roberto dos Santos Calado</dc:creator>
  <cp:lastModifiedBy>José Roberto</cp:lastModifiedBy>
  <dcterms:created xsi:type="dcterms:W3CDTF">2025-06-26T00:33:15Z</dcterms:created>
  <dcterms:modified xsi:type="dcterms:W3CDTF">2025-06-26T22:39:17Z</dcterms:modified>
</cp:coreProperties>
</file>