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2632" windowHeight="12084" firstSheet="5" activeTab="12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21" r:id="rId23"/>
  </pivotCaches>
</workbook>
</file>

<file path=xl/calcChain.xml><?xml version="1.0" encoding="utf-8"?>
<calcChain xmlns="http://schemas.openxmlformats.org/spreadsheetml/2006/main">
  <c r="I26" i="5" l="1"/>
  <c r="I27" i="5"/>
  <c r="I28" i="5"/>
  <c r="I29" i="5"/>
  <c r="I46" i="5"/>
  <c r="I47" i="5"/>
  <c r="I48" i="5"/>
  <c r="I49" i="5"/>
  <c r="I53" i="5"/>
  <c r="I54" i="5"/>
  <c r="F60" i="13" l="1"/>
  <c r="F62" i="13" s="1"/>
  <c r="F55" i="13"/>
  <c r="F57" i="13" s="1"/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<sst xmlns="http://schemas.openxmlformats.org/spreadsheetml/2006/main" count="3858" uniqueCount="456">
  <si>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</si>
  <si>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</si>
  <si>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</si>
  <si>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</si>
  <si>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</si>
  <si>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</si>
  <si>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</si>
  <si>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</si>
  <si>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</si>
  <si>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</si>
  <si>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</si>
  <si>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</si>
  <si>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</si>
  <si>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</si>
  <si>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</si>
  <si>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</si>
  <si>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</si>
  <si>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</si>
  <si>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</si>
  <si>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</si>
  <si>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</si>
  <si>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</si>
  <si>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</si>
  <si>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</si>
  <si>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</si>
  <si>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</si>
  <si>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</si>
  <si>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</si>
  <si>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</si>
  <si>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</si>
  <si>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</si>
  <si>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</si>
  <si>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</si>
  <si>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</si>
  <si>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</si>
  <si>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</si>
  <si>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</si>
  <si>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</si>
  <si>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</si>
  <si>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</si>
  <si>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</si>
  <si>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</si>
  <si>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</si>
  <si>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</si>
  <si>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</si>
  <si>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</si>
  <si>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</si>
  <si>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</si>
  <si>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</si>
  <si>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</si>
  <si>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</si>
  <si>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</si>
  <si>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</si>
  <si>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</si>
  <si>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</si>
  <si>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</si>
  <si>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</si>
  <si>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</si>
  <si>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</si>
  <si>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</si>
  <si>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</si>
  <si>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</si>
  <si>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</si>
  <si>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</si>
  <si>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</si>
  <si>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</si>
  <si>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</si>
  <si>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</si>
  <si>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</si>
  <si>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</si>
  <si>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</si>
  <si>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</si>
  <si>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</si>
  <si>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</si>
  <si>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</si>
  <si>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</si>
  <si>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</si>
  <si>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</si>
  <si>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</si>
  <si>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</si>
  <si>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</si>
  <si>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</si>
  <si>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</si>
  <si>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</si>
  <si>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</si>
  <si>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</si>
  <si>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</si>
  <si>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</si>
  <si>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</si>
  <si>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</si>
  <si>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</si>
  <si>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</si>
  <si>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</si>
  <si>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</si>
  <si>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</si>
  <si>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</si>
  <si>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</si>
  <si>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</si>
  <si>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</si>
  <si>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</si>
  <si>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</si>
  <si>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</si>
  <si>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</si>
  <si>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</si>
  <si>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</si>
  <si>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</si>
  <si>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</si>
  <si>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</si>
  <si>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</si>
  <si>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</si>
  <si>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</si>
  <si>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</si>
  <si>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</si>
  <si>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</si>
  <si>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</si>
  <si>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</si>
  <si>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</si>
  <si>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</si>
  <si>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</si>
  <si>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</si>
  <si>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</si>
  <si>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</si>
  <si>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</si>
  <si>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</si>
  <si>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</si>
  <si>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</si>
  <si>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</si>
  <si>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</si>
  <si>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</si>
  <si>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</si>
  <si>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</si>
  <si>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</si>
  <si>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</si>
  <si>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</si>
  <si>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</si>
  <si>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</si>
  <si>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</si>
  <si>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</si>
  <si>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</si>
  <si>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</si>
  <si>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</si>
  <si>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</si>
  <si>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</si>
  <si>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</si>
  <si>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</si>
  <si>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</si>
  <si>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</si>
  <si>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</si>
  <si>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</si>
  <si>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</si>
  <si>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</si>
  <si>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</si>
  <si>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</si>
  <si>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</si>
  <si>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</si>
  <si>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</si>
  <si>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</si>
  <si>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</si>
  <si>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</si>
  <si>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</si>
  <si>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</si>
  <si>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</si>
  <si>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</si>
  <si>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</si>
  <si>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</si>
  <si>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</si>
  <si>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</si>
  <si>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</si>
  <si>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</si>
  <si>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</si>
  <si>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</si>
  <si>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</si>
  <si>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</si>
  <si>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</si>
  <si>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</si>
  <si>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</si>
  <si>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</si>
  <si>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</si>
  <si>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</si>
  <si>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</si>
  <si>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</si>
  <si>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</si>
  <si>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</si>
  <si>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</si>
  <si>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</si>
  <si>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</si>
  <si>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</si>
  <si>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</si>
  <si>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</si>
  <si>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</si>
  <si>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</si>
  <si>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</si>
  <si>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</si>
  <si>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</si>
  <si>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</si>
  <si>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</si>
  <si>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</si>
  <si>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</si>
  <si>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</si>
  <si>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</si>
  <si>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</si>
  <si>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</si>
  <si>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</si>
  <si>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</si>
  <si>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</si>
  <si>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</si>
  <si>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</si>
  <si>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</si>
  <si>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</si>
  <si>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</si>
  <si>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</si>
  <si>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</si>
  <si>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</si>
  <si>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</si>
  <si>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</si>
  <si>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</si>
  <si>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</si>
  <si>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</si>
  <si>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</si>
  <si>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</si>
  <si>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</si>
  <si>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</si>
  <si>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</si>
  <si>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</si>
  <si>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</si>
  <si>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</si>
  <si>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</si>
  <si>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</si>
  <si>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</si>
  <si>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</si>
  <si>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</si>
  <si>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</si>
  <si>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</si>
  <si>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</si>
  <si>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</si>
  <si>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</si>
  <si>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</si>
  <si>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</si>
  <si>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</si>
  <si>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</si>
  <si>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</si>
  <si>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</si>
  <si>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</si>
  <si>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</si>
  <si>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</si>
  <si>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</si>
  <si>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</si>
  <si>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</si>
  <si>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</si>
  <si>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</si>
  <si>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</si>
  <si>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</si>
  <si>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</si>
  <si>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</si>
  <si>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</si>
  <si>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</si>
  <si>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</si>
  <si>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</si>
  <si>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</si>
  <si>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</si>
  <si>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</si>
  <si>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</si>
  <si>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</si>
  <si>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</si>
  <si>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</si>
  <si>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</si>
  <si>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</si>
  <si>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</si>
  <si>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</si>
  <si>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</si>
  <si>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</si>
  <si>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</si>
  <si>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</si>
  <si>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</si>
  <si>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</si>
  <si>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</si>
  <si>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</si>
  <si>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</si>
  <si>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</si>
  <si>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</si>
  <si>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</si>
  <si>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</si>
  <si>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</si>
  <si>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</si>
  <si>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</si>
  <si>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</si>
  <si>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</si>
  <si>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</si>
  <si>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</si>
  <si>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</si>
  <si>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</si>
  <si>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</si>
  <si>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</si>
  <si>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</si>
  <si>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</si>
  <si>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</si>
  <si>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</si>
  <si>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</si>
  <si>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</si>
  <si>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</si>
  <si>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</si>
  <si>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</si>
  <si>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</si>
  <si>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</si>
  <si>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</si>
  <si>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</si>
  <si>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</si>
  <si>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</si>
  <si>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</si>
  <si>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</si>
  <si>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</si>
  <si>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</si>
  <si>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</si>
  <si>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</si>
  <si>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</si>
  <si>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</si>
  <si>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</si>
  <si>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</si>
  <si>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</si>
  <si>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</si>
  <si>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</si>
  <si>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</si>
  <si>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</si>
  <si>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</si>
  <si>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</si>
  <si>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</si>
  <si>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</si>
  <si>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</si>
  <si>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</si>
  <si>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</si>
  <si>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</si>
  <si>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</si>
  <si>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</si>
  <si>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</si>
  <si>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</si>
  <si>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</si>
  <si>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</si>
  <si>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</si>
  <si>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</si>
  <si>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</si>
  <si>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</si>
  <si>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</si>
  <si>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</si>
  <si>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</si>
  <si>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</si>
  <si>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</si>
  <si>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</si>
  <si>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</si>
  <si>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</si>
  <si>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</si>
  <si>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</si>
  <si>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</si>
  <si>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</si>
  <si>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</si>
  <si>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</si>
  <si>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</si>
  <si>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</si>
  <si>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</si>
  <si>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</si>
  <si>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</si>
  <si>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</si>
  <si>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</si>
  <si>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</si>
  <si>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</si>
  <si>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</si>
  <si>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STATION OFFICES SAÚDE</t>
  </si>
  <si>
    <t>AVANTI CLUBE</t>
  </si>
  <si>
    <t>Buriti</t>
  </si>
  <si>
    <t>GIULIANO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</si>
  <si>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</si>
  <si>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</si>
  <si>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</si>
  <si>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</si>
  <si>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</si>
  <si>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</si>
  <si>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</si>
  <si>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</si>
  <si>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</si>
  <si>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</si>
  <si>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</si>
  <si>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</si>
  <si>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</si>
  <si>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</si>
  <si>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</si>
  <si>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</si>
  <si>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</si>
  <si>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</si>
  <si>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</si>
  <si>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</si>
  <si>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</si>
  <si>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</si>
  <si>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</si>
  <si>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</si>
  <si>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</si>
  <si>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</si>
  <si>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</si>
  <si>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</si>
  <si>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</si>
  <si>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</si>
  <si>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</si>
  <si>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</si>
  <si>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</si>
  <si>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</si>
  <si>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</si>
  <si>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</si>
  <si>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</si>
  <si>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</si>
  <si>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</si>
  <si>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</si>
  <si>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</si>
  <si>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</si>
  <si>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Grand Total</t>
  </si>
  <si>
    <t>(All)</t>
  </si>
  <si>
    <t>Row Labels</t>
  </si>
  <si>
    <t>(Multiple Items)</t>
  </si>
  <si>
    <t>VITÓRIA</t>
  </si>
  <si>
    <t>IZABEL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</si>
  <si>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</si>
  <si>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</si>
  <si>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</si>
  <si>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</si>
  <si>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</si>
  <si>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</si>
  <si>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</si>
  <si>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</si>
  <si>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</si>
  <si>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</si>
  <si>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</si>
  <si>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</si>
  <si>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</si>
  <si>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</si>
  <si>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</si>
  <si>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</si>
  <si>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</si>
  <si>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</si>
  <si>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</si>
  <si>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</si>
  <si>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</si>
  <si>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</si>
  <si>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</si>
  <si>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</si>
  <si>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</si>
  <si>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</si>
  <si>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CEDRO</t>
  </si>
  <si>
    <t>OLIVEIRA</t>
  </si>
  <si>
    <t xml:space="preserve">RODRIGUES </t>
  </si>
  <si>
    <t>VASCONCELLOS</t>
  </si>
  <si>
    <t>ANDRE</t>
  </si>
  <si>
    <t>202M</t>
  </si>
  <si>
    <t>HOST PARAÍSO</t>
  </si>
  <si>
    <t>NEW RESIDENCE IPIRANGA</t>
  </si>
  <si>
    <t>DOMINIO MARAJOARA</t>
  </si>
  <si>
    <t>Alias</t>
  </si>
  <si>
    <t>MADONA;LILIAN</t>
  </si>
  <si>
    <t>RUBY;KELLY</t>
  </si>
  <si>
    <t>Amistá Bosque 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</si>
</sst>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166" fontId="0" fillId="0" borderId="0" xfId="1" applyFont="1"/>
    <xf numFmtId="0" fontId="3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13" borderId="29" xfId="0" applyFont="1" applyFill="1" applyBorder="1" applyAlignment="1">
      <alignment vertical="center"/>
    </xf>
    <xf numFmtId="0" fontId="11" fillId="13" borderId="30" xfId="0" applyFont="1" applyFill="1" applyBorder="1" applyAlignment="1">
      <alignment horizontal="center" vertical="center"/>
    </xf>
    <xf numFmtId="0" fontId="0" fillId="13" borderId="0" xfId="0" applyFill="1"/>
    <xf numFmtId="43" fontId="7" fillId="0" borderId="0" xfId="3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664930555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8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RCIO"/>
        <s v="ERICA"/>
        <s v="NEIVA"/>
        <s v="IZ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n v="1"/>
    <x v="0"/>
    <x v="0"/>
  </r>
  <r>
    <x v="1"/>
    <s v="Cedro"/>
    <n v="42"/>
    <x v="1"/>
    <x v="1"/>
    <x v="1"/>
    <x v="1"/>
    <x v="1"/>
    <n v="484575"/>
    <n v="1"/>
    <x v="0"/>
    <x v="0"/>
  </r>
  <r>
    <x v="1"/>
    <s v="Oliveira"/>
    <n v="63"/>
    <x v="0"/>
    <x v="1"/>
    <x v="1"/>
    <x v="2"/>
    <x v="0"/>
    <n v="545700"/>
    <n v="1"/>
    <x v="0"/>
    <x v="0"/>
  </r>
  <r>
    <x v="1"/>
    <s v="Cedro"/>
    <n v="18"/>
    <x v="0"/>
    <x v="1"/>
    <x v="2"/>
    <x v="3"/>
    <x v="2"/>
    <n v="365500"/>
    <n v="1"/>
    <x v="0"/>
    <x v="0"/>
  </r>
  <r>
    <x v="2"/>
    <s v="Now Studios Ipiranga"/>
    <n v="1705"/>
    <x v="0"/>
    <x v="1"/>
    <x v="2"/>
    <x v="4"/>
    <x v="2"/>
    <n v="350300"/>
    <n v="1"/>
    <x v="0"/>
    <x v="0"/>
  </r>
  <r>
    <x v="1"/>
    <s v="Oliveira"/>
    <n v="11"/>
    <x v="0"/>
    <x v="1"/>
    <x v="3"/>
    <x v="3"/>
    <x v="2"/>
    <n v="406237"/>
    <n v="1"/>
    <x v="0"/>
    <x v="0"/>
  </r>
  <r>
    <x v="1"/>
    <s v="Oliveira"/>
    <n v="68"/>
    <x v="0"/>
    <x v="1"/>
    <x v="3"/>
    <x v="5"/>
    <x v="2"/>
    <n v="425000"/>
    <n v="1"/>
    <x v="0"/>
    <x v="0"/>
  </r>
  <r>
    <x v="3"/>
    <s v="Origens Lapa"/>
    <n v="132"/>
    <x v="0"/>
    <x v="1"/>
    <x v="3"/>
    <x v="6"/>
    <x v="2"/>
    <n v="659000"/>
    <n v="1"/>
    <x v="0"/>
    <x v="0"/>
  </r>
  <r>
    <x v="2"/>
    <s v="Now Studios Ipiranga"/>
    <n v="1706"/>
    <x v="0"/>
    <x v="1"/>
    <x v="3"/>
    <x v="7"/>
    <x v="3"/>
    <n v="345960"/>
    <n v="1"/>
    <x v="0"/>
    <x v="0"/>
  </r>
  <r>
    <x v="4"/>
    <s v="Acqua"/>
    <n v="5"/>
    <x v="1"/>
    <x v="0"/>
    <x v="4"/>
    <x v="8"/>
    <x v="1"/>
    <n v="240500"/>
    <n v="1"/>
    <x v="0"/>
    <x v="0"/>
  </r>
  <r>
    <x v="1"/>
    <s v="Cedro"/>
    <n v="32"/>
    <x v="0"/>
    <x v="1"/>
    <x v="5"/>
    <x v="9"/>
    <x v="4"/>
    <n v="239700"/>
    <n v="0.5"/>
    <x v="0"/>
    <x v="0"/>
  </r>
  <r>
    <x v="1"/>
    <s v="Cedro"/>
    <n v="32"/>
    <x v="0"/>
    <x v="1"/>
    <x v="5"/>
    <x v="10"/>
    <x v="4"/>
    <n v="239700"/>
    <n v="0.5"/>
    <x v="0"/>
    <x v="0"/>
  </r>
  <r>
    <x v="1"/>
    <s v="Cedro"/>
    <n v="61"/>
    <x v="0"/>
    <x v="1"/>
    <x v="6"/>
    <x v="5"/>
    <x v="2"/>
    <n v="388500"/>
    <n v="1"/>
    <x v="0"/>
    <x v="0"/>
  </r>
  <r>
    <x v="0"/>
    <s v="Cambuí"/>
    <n v="27"/>
    <x v="0"/>
    <x v="0"/>
    <x v="7"/>
    <x v="0"/>
    <x v="0"/>
    <n v="195300"/>
    <n v="1"/>
    <x v="0"/>
    <x v="0"/>
  </r>
  <r>
    <x v="0"/>
    <s v="Flamboyant"/>
    <n v="66"/>
    <x v="0"/>
    <x v="0"/>
    <x v="7"/>
    <x v="11"/>
    <x v="2"/>
    <n v="240000"/>
    <n v="1"/>
    <x v="0"/>
    <x v="0"/>
  </r>
  <r>
    <x v="5"/>
    <s v="Única"/>
    <n v="408"/>
    <x v="2"/>
    <x v="2"/>
    <x v="7"/>
    <x v="12"/>
    <x v="5"/>
    <n v="392523.62"/>
    <n v="1"/>
    <x v="0"/>
    <x v="0"/>
  </r>
  <r>
    <x v="6"/>
    <s v="AMIZADE"/>
    <n v="107"/>
    <x v="1"/>
    <x v="0"/>
    <x v="8"/>
    <x v="8"/>
    <x v="1"/>
    <n v="273500"/>
    <n v="1"/>
    <x v="0"/>
    <x v="0"/>
  </r>
  <r>
    <x v="7"/>
    <s v="Única"/>
    <n v="18"/>
    <x v="1"/>
    <x v="0"/>
    <x v="9"/>
    <x v="8"/>
    <x v="1"/>
    <n v="343000"/>
    <n v="1"/>
    <x v="0"/>
    <x v="0"/>
  </r>
  <r>
    <x v="0"/>
    <s v="Acácia"/>
    <n v="72"/>
    <x v="1"/>
    <x v="0"/>
    <x v="9"/>
    <x v="13"/>
    <x v="1"/>
    <n v="126350"/>
    <n v="0.5"/>
    <x v="0"/>
    <x v="0"/>
  </r>
  <r>
    <x v="0"/>
    <s v="Acácia"/>
    <n v="72"/>
    <x v="0"/>
    <x v="0"/>
    <x v="9"/>
    <x v="14"/>
    <x v="6"/>
    <n v="126350"/>
    <n v="0.5"/>
    <x v="0"/>
    <x v="0"/>
  </r>
  <r>
    <x v="0"/>
    <s v="Buriti"/>
    <n v="23"/>
    <x v="1"/>
    <x v="0"/>
    <x v="9"/>
    <x v="8"/>
    <x v="1"/>
    <n v="205000"/>
    <n v="1"/>
    <x v="0"/>
    <x v="0"/>
  </r>
  <r>
    <x v="8"/>
    <s v="Única"/>
    <n v="31"/>
    <x v="0"/>
    <x v="0"/>
    <x v="9"/>
    <x v="15"/>
    <x v="7"/>
    <n v="483529.12"/>
    <n v="1"/>
    <x v="0"/>
    <x v="0"/>
  </r>
  <r>
    <x v="0"/>
    <s v="Cambuí"/>
    <n v="128"/>
    <x v="0"/>
    <x v="0"/>
    <x v="10"/>
    <x v="16"/>
    <x v="2"/>
    <n v="21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22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15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11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62"/>
        <item m="1" x="169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225"/>
        <item m="1" x="40"/>
        <item m="1" x="120"/>
        <item m="1" x="76"/>
        <item m="1" x="150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7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6"/>
    </i>
    <i r="1">
      <x v="40"/>
    </i>
    <i r="2">
      <x v="1"/>
    </i>
    <i>
      <x v="227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131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7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5"/>
    </i>
    <i>
      <x v="226"/>
    </i>
    <i>
      <x v="22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5"/>
        <item m="1" x="17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74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x="5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193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m="1" x="73"/>
        <item x="0"/>
        <item m="1" x="50"/>
        <item m="1" x="147"/>
        <item m="1" x="100"/>
        <item m="1" x="209"/>
        <item x="10"/>
        <item x="9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226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111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2"/>
        <item m="1" x="105"/>
        <item m="1" x="17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6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7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5"/>
    </i>
    <i r="2">
      <x v="2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86" dataDxfId="85" tableBorderDxfId="84" dataCellStyle="Vírgula 2">
  <autoFilter ref="A1:L24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/>
    <tableColumn id="12" name="Ano" dataDxfId="72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19" t="s">
        <v>7</v>
      </c>
      <c r="C4" s="220"/>
      <c r="D4" s="220"/>
      <c r="E4" s="221"/>
      <c r="F4" s="7"/>
      <c r="G4" s="219" t="s">
        <v>7</v>
      </c>
      <c r="H4" s="220"/>
      <c r="I4" s="220"/>
      <c r="J4" s="221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22" t="s">
        <v>12</v>
      </c>
      <c r="C15" s="222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19" t="s">
        <v>107</v>
      </c>
      <c r="C18" s="220"/>
      <c r="D18" s="220"/>
      <c r="E18" s="221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23" t="s">
        <v>33</v>
      </c>
      <c r="C20" s="224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22" t="s">
        <v>108</v>
      </c>
      <c r="C24" s="222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19" t="s">
        <v>109</v>
      </c>
      <c r="C26" s="220"/>
      <c r="D26" s="220"/>
      <c r="E26" s="221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22" t="s">
        <v>108</v>
      </c>
      <c r="C30" s="222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19" t="s">
        <v>110</v>
      </c>
      <c r="C33" s="220"/>
      <c r="D33" s="220"/>
      <c r="E33" s="221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19" t="s">
        <v>9</v>
      </c>
      <c r="C34" s="221"/>
      <c r="D34" s="219" t="s">
        <v>3</v>
      </c>
      <c r="E34" s="221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26">
        <f>D30+D24+D15</f>
        <v>462</v>
      </c>
      <c r="C35" s="226"/>
      <c r="D35" s="227">
        <f>E30+E24+E15</f>
        <v>220474902.57000005</v>
      </c>
      <c r="E35" s="228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26"/>
      <c r="C36" s="226"/>
      <c r="D36" s="228"/>
      <c r="E36" s="228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26"/>
      <c r="C37" s="226"/>
      <c r="D37" s="228"/>
      <c r="E37" s="228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23" t="s">
        <v>108</v>
      </c>
      <c r="C38" s="225"/>
      <c r="D38" s="225"/>
      <c r="E38" s="224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 x14ac:dyDescent="0.3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 x14ac:dyDescent="0.3">
      <c r="A2" s="157" t="s">
        <v>325</v>
      </c>
      <c r="B2" s="170" t="s">
        <v>412</v>
      </c>
    </row>
    <row r="3" spans="1:3" x14ac:dyDescent="0.3">
      <c r="A3" s="157" t="s">
        <v>330</v>
      </c>
      <c r="B3" s="170" t="s">
        <v>331</v>
      </c>
    </row>
    <row r="5" spans="1:3" x14ac:dyDescent="0.3">
      <c r="B5" s="157" t="s">
        <v>322</v>
      </c>
    </row>
    <row r="6" spans="1:3" x14ac:dyDescent="0.3">
      <c r="A6" s="157" t="s">
        <v>413</v>
      </c>
      <c r="B6" s="170" t="s">
        <v>321</v>
      </c>
      <c r="C6" s="170" t="s">
        <v>357</v>
      </c>
    </row>
    <row r="7" spans="1:3" x14ac:dyDescent="0.3">
      <c r="A7" s="160" t="s">
        <v>307</v>
      </c>
      <c r="B7" s="161">
        <v>126350</v>
      </c>
      <c r="C7" s="156">
        <v>1</v>
      </c>
    </row>
    <row r="8" spans="1:3" x14ac:dyDescent="0.3">
      <c r="A8" s="144" t="s">
        <v>191</v>
      </c>
      <c r="B8" s="161">
        <v>126350</v>
      </c>
      <c r="C8" s="156">
        <v>1</v>
      </c>
    </row>
    <row r="9" spans="1:3" x14ac:dyDescent="0.3">
      <c r="A9" s="146">
        <v>2</v>
      </c>
      <c r="B9" s="161">
        <v>126350</v>
      </c>
      <c r="C9" s="156">
        <v>1</v>
      </c>
    </row>
    <row r="10" spans="1:3" x14ac:dyDescent="0.3">
      <c r="A10" s="160" t="s">
        <v>148</v>
      </c>
      <c r="B10" s="161">
        <v>240000</v>
      </c>
      <c r="C10" s="156">
        <v>1</v>
      </c>
    </row>
    <row r="11" spans="1:3" x14ac:dyDescent="0.3">
      <c r="A11" s="144" t="s">
        <v>191</v>
      </c>
      <c r="B11" s="161">
        <v>240000</v>
      </c>
      <c r="C11" s="156">
        <v>1</v>
      </c>
    </row>
    <row r="12" spans="1:3" x14ac:dyDescent="0.3">
      <c r="A12" s="146">
        <v>2</v>
      </c>
      <c r="B12" s="161">
        <v>240000</v>
      </c>
      <c r="C12" s="156">
        <v>1</v>
      </c>
    </row>
    <row r="13" spans="1:3" x14ac:dyDescent="0.3">
      <c r="A13" s="160" t="s">
        <v>19</v>
      </c>
      <c r="B13" s="161">
        <v>435300</v>
      </c>
      <c r="C13" s="156">
        <v>2</v>
      </c>
    </row>
    <row r="14" spans="1:3" x14ac:dyDescent="0.3">
      <c r="A14" s="144" t="s">
        <v>191</v>
      </c>
      <c r="B14" s="161">
        <v>435300</v>
      </c>
      <c r="C14" s="156">
        <v>2</v>
      </c>
    </row>
    <row r="15" spans="1:3" x14ac:dyDescent="0.3">
      <c r="A15" s="146">
        <v>2</v>
      </c>
      <c r="B15" s="161">
        <v>435300</v>
      </c>
      <c r="C15" s="156">
        <v>2</v>
      </c>
    </row>
    <row r="16" spans="1:3" x14ac:dyDescent="0.3">
      <c r="A16" s="160" t="s">
        <v>310</v>
      </c>
      <c r="B16" s="161">
        <v>483529.12</v>
      </c>
      <c r="C16" s="156">
        <v>1</v>
      </c>
    </row>
    <row r="17" spans="1:3" x14ac:dyDescent="0.3">
      <c r="A17" s="144" t="s">
        <v>81</v>
      </c>
      <c r="B17" s="161">
        <v>483529.12</v>
      </c>
      <c r="C17" s="156">
        <v>1</v>
      </c>
    </row>
    <row r="18" spans="1:3" x14ac:dyDescent="0.3">
      <c r="A18" s="146">
        <v>2</v>
      </c>
      <c r="B18" s="161">
        <v>483529.12</v>
      </c>
      <c r="C18" s="156">
        <v>1</v>
      </c>
    </row>
    <row r="19" spans="1:3" x14ac:dyDescent="0.3">
      <c r="A19" s="160" t="s">
        <v>370</v>
      </c>
      <c r="B19" s="161">
        <v>1062000</v>
      </c>
      <c r="C19" s="156">
        <v>4</v>
      </c>
    </row>
    <row r="20" spans="1:3" x14ac:dyDescent="0.3">
      <c r="A20" s="144" t="s">
        <v>233</v>
      </c>
      <c r="B20" s="161">
        <v>343000</v>
      </c>
      <c r="C20" s="156">
        <v>1</v>
      </c>
    </row>
    <row r="21" spans="1:3" x14ac:dyDescent="0.3">
      <c r="A21" s="146">
        <v>2</v>
      </c>
      <c r="B21" s="161">
        <v>343000</v>
      </c>
      <c r="C21" s="156">
        <v>1</v>
      </c>
    </row>
    <row r="22" spans="1:3" x14ac:dyDescent="0.3">
      <c r="A22" s="144" t="s">
        <v>191</v>
      </c>
      <c r="B22" s="161">
        <v>205000</v>
      </c>
      <c r="C22" s="156">
        <v>1</v>
      </c>
    </row>
    <row r="23" spans="1:3" x14ac:dyDescent="0.3">
      <c r="A23" s="146">
        <v>2</v>
      </c>
      <c r="B23" s="161">
        <v>205000</v>
      </c>
      <c r="C23" s="156">
        <v>1</v>
      </c>
    </row>
    <row r="24" spans="1:3" x14ac:dyDescent="0.3">
      <c r="A24" s="144" t="s">
        <v>208</v>
      </c>
      <c r="B24" s="161">
        <v>273500</v>
      </c>
      <c r="C24" s="156">
        <v>1</v>
      </c>
    </row>
    <row r="25" spans="1:3" x14ac:dyDescent="0.3">
      <c r="A25" s="146">
        <v>2</v>
      </c>
      <c r="B25" s="161">
        <v>273500</v>
      </c>
      <c r="C25" s="156">
        <v>1</v>
      </c>
    </row>
    <row r="26" spans="1:3" x14ac:dyDescent="0.3">
      <c r="A26" s="144" t="s">
        <v>366</v>
      </c>
      <c r="B26" s="161">
        <v>240500</v>
      </c>
      <c r="C26" s="156">
        <v>1</v>
      </c>
    </row>
    <row r="27" spans="1:3" x14ac:dyDescent="0.3">
      <c r="A27" s="146">
        <v>2</v>
      </c>
      <c r="B27" s="161">
        <v>240500</v>
      </c>
      <c r="C27" s="156">
        <v>1</v>
      </c>
    </row>
    <row r="28" spans="1:3" x14ac:dyDescent="0.3">
      <c r="A28" s="160" t="s">
        <v>416</v>
      </c>
      <c r="B28" s="161">
        <v>210000</v>
      </c>
      <c r="C28" s="156">
        <v>1</v>
      </c>
    </row>
    <row r="29" spans="1:3" x14ac:dyDescent="0.3">
      <c r="A29" s="144" t="s">
        <v>191</v>
      </c>
      <c r="B29" s="161">
        <v>210000</v>
      </c>
      <c r="C29" s="156">
        <v>1</v>
      </c>
    </row>
    <row r="30" spans="1:3" x14ac:dyDescent="0.3">
      <c r="A30" s="146">
        <v>2</v>
      </c>
      <c r="B30" s="161">
        <v>210000</v>
      </c>
      <c r="C30" s="156">
        <v>1</v>
      </c>
    </row>
    <row r="31" spans="1:3" x14ac:dyDescent="0.3">
      <c r="A31" s="160" t="s">
        <v>417</v>
      </c>
      <c r="B31" s="161">
        <v>126350</v>
      </c>
      <c r="C31" s="156">
        <v>1</v>
      </c>
    </row>
    <row r="32" spans="1:3" x14ac:dyDescent="0.3">
      <c r="A32" s="144" t="s">
        <v>191</v>
      </c>
      <c r="B32" s="161">
        <v>126350</v>
      </c>
      <c r="C32" s="156">
        <v>1</v>
      </c>
    </row>
    <row r="33" spans="1:3" x14ac:dyDescent="0.3">
      <c r="A33" s="146">
        <v>2</v>
      </c>
      <c r="B33" s="161">
        <v>126350</v>
      </c>
      <c r="C33" s="156">
        <v>1</v>
      </c>
    </row>
    <row r="34" spans="1:3" x14ac:dyDescent="0.3">
      <c r="A34" s="160" t="s">
        <v>411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7" t="s">
        <v>413</v>
      </c>
    </row>
    <row r="4" spans="1:1" x14ac:dyDescent="0.3">
      <c r="A4" s="160" t="s">
        <v>283</v>
      </c>
    </row>
    <row r="5" spans="1:1" x14ac:dyDescent="0.3">
      <c r="A5" s="160" t="s">
        <v>307</v>
      </c>
    </row>
    <row r="6" spans="1:1" x14ac:dyDescent="0.3">
      <c r="A6" s="160" t="s">
        <v>148</v>
      </c>
    </row>
    <row r="7" spans="1:1" x14ac:dyDescent="0.3">
      <c r="A7" s="160" t="s">
        <v>369</v>
      </c>
    </row>
    <row r="8" spans="1:1" x14ac:dyDescent="0.3">
      <c r="A8" s="160" t="s">
        <v>370</v>
      </c>
    </row>
    <row r="9" spans="1:1" x14ac:dyDescent="0.3">
      <c r="A9" s="160" t="s">
        <v>351</v>
      </c>
    </row>
    <row r="10" spans="1:1" x14ac:dyDescent="0.3">
      <c r="A10" s="160" t="s">
        <v>56</v>
      </c>
    </row>
    <row r="11" spans="1:1" x14ac:dyDescent="0.3">
      <c r="A11" s="160" t="s">
        <v>19</v>
      </c>
    </row>
    <row r="12" spans="1:1" x14ac:dyDescent="0.3">
      <c r="A12" s="160" t="s">
        <v>277</v>
      </c>
    </row>
    <row r="13" spans="1:1" x14ac:dyDescent="0.3">
      <c r="A13" s="160" t="s">
        <v>309</v>
      </c>
    </row>
    <row r="14" spans="1:1" x14ac:dyDescent="0.3">
      <c r="A14" s="160" t="s">
        <v>275</v>
      </c>
    </row>
    <row r="15" spans="1:1" x14ac:dyDescent="0.3">
      <c r="A15" s="160" t="s">
        <v>310</v>
      </c>
    </row>
    <row r="16" spans="1:1" x14ac:dyDescent="0.3">
      <c r="A16" s="160" t="s">
        <v>402</v>
      </c>
    </row>
    <row r="17" spans="1:1" x14ac:dyDescent="0.3">
      <c r="A17" s="160" t="s">
        <v>410</v>
      </c>
    </row>
    <row r="18" spans="1:1" x14ac:dyDescent="0.3">
      <c r="A18" s="160" t="s">
        <v>415</v>
      </c>
    </row>
    <row r="19" spans="1:1" x14ac:dyDescent="0.3">
      <c r="A19" s="160" t="s">
        <v>416</v>
      </c>
    </row>
    <row r="20" spans="1:1" x14ac:dyDescent="0.3">
      <c r="A20" s="160" t="s">
        <v>417</v>
      </c>
    </row>
    <row r="21" spans="1:1" x14ac:dyDescent="0.3">
      <c r="A21" s="160" t="s">
        <v>411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 x14ac:dyDescent="0.3">
      <c r="A1" s="157" t="s">
        <v>325</v>
      </c>
      <c r="B1" s="170" t="s">
        <v>414</v>
      </c>
    </row>
    <row r="2" spans="1:13" x14ac:dyDescent="0.3">
      <c r="A2" s="157" t="s">
        <v>324</v>
      </c>
      <c r="B2" s="170" t="s">
        <v>414</v>
      </c>
    </row>
    <row r="4" spans="1:13" x14ac:dyDescent="0.3">
      <c r="B4" s="157" t="s">
        <v>322</v>
      </c>
      <c r="F4" s="164"/>
      <c r="G4" s="164"/>
      <c r="H4" s="164"/>
      <c r="I4" s="166" t="s">
        <v>389</v>
      </c>
      <c r="J4" s="169"/>
      <c r="K4" s="169"/>
      <c r="L4" s="169"/>
      <c r="M4" s="169"/>
    </row>
    <row r="5" spans="1:13" x14ac:dyDescent="0.3">
      <c r="A5" s="157" t="s">
        <v>413</v>
      </c>
      <c r="B5" s="170" t="s">
        <v>321</v>
      </c>
      <c r="C5" s="170" t="s">
        <v>323</v>
      </c>
      <c r="F5" s="165"/>
      <c r="G5" s="165"/>
      <c r="H5" s="165"/>
      <c r="I5" s="166" t="s">
        <v>390</v>
      </c>
      <c r="J5" s="169"/>
      <c r="K5" s="169"/>
      <c r="L5" s="169"/>
      <c r="M5" s="169"/>
    </row>
    <row r="6" spans="1:13" x14ac:dyDescent="0.3">
      <c r="A6" s="160" t="s">
        <v>411</v>
      </c>
      <c r="B6" s="163"/>
      <c r="C6" s="163"/>
      <c r="F6" s="167"/>
      <c r="G6" s="167"/>
      <c r="H6" s="167"/>
      <c r="I6" s="166" t="s">
        <v>391</v>
      </c>
      <c r="J6" s="169"/>
      <c r="K6" s="169"/>
      <c r="L6" s="169"/>
      <c r="M6" s="169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Normal="100" workbookViewId="0">
      <pane ySplit="1" topLeftCell="A2" activePane="bottomLeft" state="frozen"/>
      <selection pane="bottomLeft" activeCell="B61" sqref="B61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0" width="20.5546875" style="152" customWidth="1"/>
    <col min="11" max="11" width="10.44140625" style="152" customWidth="1"/>
    <col min="12" max="13" width="9.109375" style="152" customWidth="1"/>
    <col min="14" max="16384" width="9.109375" style="152"/>
  </cols>
  <sheetData>
    <row r="1" spans="1:12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 x14ac:dyDescent="0.3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 x14ac:dyDescent="0.3">
      <c r="A3" s="199" t="s">
        <v>270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369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 x14ac:dyDescent="0.3">
      <c r="A4" s="199" t="s">
        <v>270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 x14ac:dyDescent="0.3">
      <c r="A5" s="199" t="s">
        <v>270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 x14ac:dyDescent="0.3">
      <c r="A6" s="199" t="s">
        <v>383</v>
      </c>
      <c r="B6" s="200" t="s">
        <v>384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 x14ac:dyDescent="0.3">
      <c r="A7" s="199" t="s">
        <v>270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 x14ac:dyDescent="0.3">
      <c r="A8" s="199" t="s">
        <v>270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410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 x14ac:dyDescent="0.3">
      <c r="A9" s="199" t="s">
        <v>372</v>
      </c>
      <c r="B9" s="200" t="s">
        <v>373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 x14ac:dyDescent="0.3">
      <c r="A10" s="199" t="s">
        <v>383</v>
      </c>
      <c r="B10" s="200" t="s">
        <v>384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415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 x14ac:dyDescent="0.3">
      <c r="A11" s="199" t="s">
        <v>366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370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 x14ac:dyDescent="0.3">
      <c r="A12" s="199" t="s">
        <v>270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402</v>
      </c>
      <c r="H12" s="203" t="s">
        <v>368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 x14ac:dyDescent="0.3">
      <c r="A13" s="199" t="s">
        <v>270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368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 x14ac:dyDescent="0.3">
      <c r="A14" s="199" t="s">
        <v>270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410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 x14ac:dyDescent="0.3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 ht="14.4" customHeight="1" x14ac:dyDescent="0.3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t="16.2" customHeight="1" x14ac:dyDescent="0.3">
      <c r="A17" s="199" t="s">
        <v>365</v>
      </c>
      <c r="B17" s="200" t="s">
        <v>388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 x14ac:dyDescent="0.3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370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 x14ac:dyDescent="0.3">
      <c r="A19" s="199" t="s">
        <v>233</v>
      </c>
      <c r="B19" s="200" t="s">
        <v>388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370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 x14ac:dyDescent="0.3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417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 x14ac:dyDescent="0.3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 x14ac:dyDescent="0.3">
      <c r="A22" s="199" t="s">
        <v>191</v>
      </c>
      <c r="B22" s="200" t="s">
        <v>367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370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 x14ac:dyDescent="0.3">
      <c r="A23" s="199" t="s">
        <v>81</v>
      </c>
      <c r="B23" s="200" t="s">
        <v>388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 x14ac:dyDescent="0.3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416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  <row r="25" spans="1:12" x14ac:dyDescent="0.3">
      <c r="A25" s="149" t="s">
        <v>191</v>
      </c>
      <c r="B25" s="150" t="s">
        <v>211</v>
      </c>
      <c r="C25" s="217">
        <v>38</v>
      </c>
      <c r="D25" s="217" t="s">
        <v>329</v>
      </c>
      <c r="E25" s="217" t="s">
        <v>331</v>
      </c>
      <c r="F25" s="153">
        <v>41685</v>
      </c>
      <c r="G25" s="153" t="s">
        <v>369</v>
      </c>
      <c r="H25" s="216" t="s">
        <v>33</v>
      </c>
      <c r="I25" s="216">
        <v>203000</v>
      </c>
    </row>
    <row r="26" spans="1:12" x14ac:dyDescent="0.3">
      <c r="A26" s="149" t="s">
        <v>53</v>
      </c>
      <c r="B26" s="150" t="s">
        <v>53</v>
      </c>
      <c r="C26" s="217">
        <v>94</v>
      </c>
      <c r="D26" s="217" t="s">
        <v>328</v>
      </c>
      <c r="E26" s="217" t="s">
        <v>331</v>
      </c>
      <c r="F26" s="153">
        <v>41686</v>
      </c>
      <c r="G26" s="153" t="s">
        <v>77</v>
      </c>
      <c r="H26" s="216" t="s">
        <v>27</v>
      </c>
      <c r="I26" s="216">
        <f>583376.43/2</f>
        <v>291688.21500000003</v>
      </c>
    </row>
    <row r="27" spans="1:12" x14ac:dyDescent="0.3">
      <c r="A27" s="149" t="s">
        <v>53</v>
      </c>
      <c r="B27" s="150" t="s">
        <v>53</v>
      </c>
      <c r="C27" s="217">
        <v>94</v>
      </c>
      <c r="D27" s="217" t="s">
        <v>328</v>
      </c>
      <c r="E27" s="217" t="s">
        <v>331</v>
      </c>
      <c r="F27" s="153">
        <v>41686</v>
      </c>
      <c r="G27" s="153" t="s">
        <v>235</v>
      </c>
      <c r="H27" s="216" t="s">
        <v>27</v>
      </c>
      <c r="I27" s="216">
        <f>583376.43/2</f>
        <v>291688.21500000003</v>
      </c>
    </row>
    <row r="28" spans="1:12" x14ac:dyDescent="0.3">
      <c r="A28" s="149" t="s">
        <v>53</v>
      </c>
      <c r="B28" s="150" t="s">
        <v>201</v>
      </c>
      <c r="C28" s="217" t="s">
        <v>448</v>
      </c>
      <c r="D28" s="217" t="s">
        <v>328</v>
      </c>
      <c r="E28" s="217" t="s">
        <v>331</v>
      </c>
      <c r="F28" s="153">
        <v>41686</v>
      </c>
      <c r="G28" s="153" t="s">
        <v>77</v>
      </c>
      <c r="H28" s="216" t="s">
        <v>27</v>
      </c>
      <c r="I28" s="216">
        <f>34129/2</f>
        <v>17064.5</v>
      </c>
    </row>
    <row r="29" spans="1:12" x14ac:dyDescent="0.3">
      <c r="A29" s="149" t="s">
        <v>53</v>
      </c>
      <c r="B29" s="150" t="s">
        <v>201</v>
      </c>
      <c r="C29" s="217" t="s">
        <v>448</v>
      </c>
      <c r="D29" s="217" t="s">
        <v>328</v>
      </c>
      <c r="E29" s="217" t="s">
        <v>331</v>
      </c>
      <c r="F29" s="153">
        <v>41686</v>
      </c>
      <c r="G29" s="153" t="s">
        <v>235</v>
      </c>
      <c r="H29" s="216" t="s">
        <v>27</v>
      </c>
      <c r="I29" s="216">
        <f>34129/2</f>
        <v>17064.5</v>
      </c>
    </row>
    <row r="30" spans="1:12" x14ac:dyDescent="0.3">
      <c r="A30" s="149" t="s">
        <v>81</v>
      </c>
      <c r="B30" s="150" t="s">
        <v>81</v>
      </c>
      <c r="C30" s="217">
        <v>38</v>
      </c>
      <c r="D30" s="217" t="s">
        <v>328</v>
      </c>
      <c r="E30" s="217" t="s">
        <v>331</v>
      </c>
      <c r="F30" s="153">
        <v>41686</v>
      </c>
      <c r="G30" s="153" t="s">
        <v>402</v>
      </c>
      <c r="H30" s="216" t="s">
        <v>368</v>
      </c>
      <c r="I30" s="216">
        <v>454177.97</v>
      </c>
    </row>
    <row r="31" spans="1:12" x14ac:dyDescent="0.3">
      <c r="A31" s="149" t="s">
        <v>270</v>
      </c>
      <c r="B31" s="150" t="s">
        <v>444</v>
      </c>
      <c r="C31" s="217">
        <v>2</v>
      </c>
      <c r="D31" s="217" t="s">
        <v>328</v>
      </c>
      <c r="E31" s="217" t="s">
        <v>331</v>
      </c>
      <c r="F31" s="153">
        <v>41686</v>
      </c>
      <c r="G31" s="153" t="s">
        <v>304</v>
      </c>
      <c r="H31" s="216" t="s">
        <v>25</v>
      </c>
      <c r="I31" s="216">
        <v>502500</v>
      </c>
    </row>
    <row r="32" spans="1:12" x14ac:dyDescent="0.3">
      <c r="A32" s="149" t="s">
        <v>191</v>
      </c>
      <c r="B32" s="150" t="s">
        <v>205</v>
      </c>
      <c r="C32" s="217">
        <v>46</v>
      </c>
      <c r="D32" s="217" t="s">
        <v>328</v>
      </c>
      <c r="E32" s="217" t="s">
        <v>331</v>
      </c>
      <c r="F32" s="153">
        <v>41687</v>
      </c>
      <c r="G32" s="153" t="s">
        <v>311</v>
      </c>
      <c r="H32" s="216" t="s">
        <v>61</v>
      </c>
      <c r="I32" s="216">
        <v>250998.53</v>
      </c>
    </row>
    <row r="33" spans="1:9" x14ac:dyDescent="0.3">
      <c r="A33" s="149" t="s">
        <v>270</v>
      </c>
      <c r="B33" s="150" t="s">
        <v>443</v>
      </c>
      <c r="C33" s="217">
        <v>44</v>
      </c>
      <c r="D33" s="217" t="s">
        <v>328</v>
      </c>
      <c r="E33" s="217" t="s">
        <v>331</v>
      </c>
      <c r="F33" s="153">
        <v>41687</v>
      </c>
      <c r="G33" s="153" t="s">
        <v>283</v>
      </c>
      <c r="H33" s="216" t="s">
        <v>26</v>
      </c>
      <c r="I33" s="216">
        <v>394800</v>
      </c>
    </row>
    <row r="34" spans="1:9" x14ac:dyDescent="0.3">
      <c r="A34" s="149" t="s">
        <v>233</v>
      </c>
      <c r="B34" s="150" t="s">
        <v>233</v>
      </c>
      <c r="C34" s="217">
        <v>142</v>
      </c>
      <c r="D34" s="217" t="s">
        <v>329</v>
      </c>
      <c r="E34" s="217" t="s">
        <v>331</v>
      </c>
      <c r="F34" s="153">
        <v>41687</v>
      </c>
      <c r="G34" s="153" t="s">
        <v>417</v>
      </c>
      <c r="H34" s="216" t="s">
        <v>33</v>
      </c>
      <c r="I34" s="216">
        <v>360000</v>
      </c>
    </row>
    <row r="35" spans="1:9" x14ac:dyDescent="0.3">
      <c r="A35" s="149" t="s">
        <v>81</v>
      </c>
      <c r="B35" s="150" t="s">
        <v>81</v>
      </c>
      <c r="C35" s="217">
        <v>112</v>
      </c>
      <c r="D35" s="217" t="s">
        <v>329</v>
      </c>
      <c r="E35" s="217" t="s">
        <v>331</v>
      </c>
      <c r="F35" s="153">
        <v>41688</v>
      </c>
      <c r="G35" s="153" t="s">
        <v>417</v>
      </c>
      <c r="H35" s="216" t="s">
        <v>33</v>
      </c>
      <c r="I35" s="216">
        <v>441000</v>
      </c>
    </row>
    <row r="36" spans="1:9" x14ac:dyDescent="0.3">
      <c r="A36" s="149" t="s">
        <v>191</v>
      </c>
      <c r="B36" s="150" t="s">
        <v>220</v>
      </c>
      <c r="C36" s="217">
        <v>13</v>
      </c>
      <c r="D36" s="217" t="s">
        <v>329</v>
      </c>
      <c r="E36" s="217" t="s">
        <v>331</v>
      </c>
      <c r="F36" s="153">
        <v>41689</v>
      </c>
      <c r="G36" s="153" t="s">
        <v>417</v>
      </c>
      <c r="H36" s="216" t="s">
        <v>33</v>
      </c>
      <c r="I36" s="216">
        <v>203000</v>
      </c>
    </row>
    <row r="37" spans="1:9" x14ac:dyDescent="0.3">
      <c r="A37" s="149" t="s">
        <v>191</v>
      </c>
      <c r="B37" s="150" t="s">
        <v>211</v>
      </c>
      <c r="C37" s="217">
        <v>21</v>
      </c>
      <c r="D37" s="217" t="s">
        <v>328</v>
      </c>
      <c r="E37" s="217" t="s">
        <v>331</v>
      </c>
      <c r="F37" s="153">
        <v>41689</v>
      </c>
      <c r="G37" s="153" t="s">
        <v>19</v>
      </c>
      <c r="H37" s="216" t="s">
        <v>27</v>
      </c>
      <c r="I37" s="216">
        <v>117500</v>
      </c>
    </row>
    <row r="38" spans="1:9" x14ac:dyDescent="0.3">
      <c r="A38" s="149" t="s">
        <v>191</v>
      </c>
      <c r="B38" s="150" t="s">
        <v>211</v>
      </c>
      <c r="C38" s="217">
        <v>21</v>
      </c>
      <c r="D38" s="217" t="s">
        <v>328</v>
      </c>
      <c r="E38" s="217" t="s">
        <v>331</v>
      </c>
      <c r="F38" s="153">
        <v>41689</v>
      </c>
      <c r="G38" s="153" t="s">
        <v>237</v>
      </c>
      <c r="H38" s="216" t="s">
        <v>27</v>
      </c>
      <c r="I38" s="216">
        <v>117500</v>
      </c>
    </row>
    <row r="39" spans="1:9" x14ac:dyDescent="0.3">
      <c r="A39" s="149" t="s">
        <v>191</v>
      </c>
      <c r="B39" s="150" t="s">
        <v>220</v>
      </c>
      <c r="C39" s="217">
        <v>25</v>
      </c>
      <c r="D39" s="217" t="s">
        <v>328</v>
      </c>
      <c r="E39" s="217" t="s">
        <v>331</v>
      </c>
      <c r="F39" s="153">
        <v>41689</v>
      </c>
      <c r="G39" s="153" t="s">
        <v>148</v>
      </c>
      <c r="H39" s="216" t="s">
        <v>26</v>
      </c>
      <c r="I39" s="216">
        <v>232200</v>
      </c>
    </row>
    <row r="40" spans="1:9" x14ac:dyDescent="0.3">
      <c r="A40" s="149" t="s">
        <v>191</v>
      </c>
      <c r="B40" s="150" t="s">
        <v>136</v>
      </c>
      <c r="C40" s="217">
        <v>111</v>
      </c>
      <c r="D40" s="217" t="s">
        <v>328</v>
      </c>
      <c r="E40" s="217" t="s">
        <v>331</v>
      </c>
      <c r="F40" s="153">
        <v>41689</v>
      </c>
      <c r="G40" s="153" t="s">
        <v>148</v>
      </c>
      <c r="H40" s="216" t="s">
        <v>26</v>
      </c>
      <c r="I40" s="216">
        <v>245000</v>
      </c>
    </row>
    <row r="41" spans="1:9" x14ac:dyDescent="0.3">
      <c r="A41" s="149" t="s">
        <v>191</v>
      </c>
      <c r="B41" s="150" t="s">
        <v>220</v>
      </c>
      <c r="C41" s="217">
        <v>166</v>
      </c>
      <c r="D41" s="217" t="s">
        <v>328</v>
      </c>
      <c r="E41" s="217" t="s">
        <v>331</v>
      </c>
      <c r="F41" s="153">
        <v>41690</v>
      </c>
      <c r="G41" s="153" t="s">
        <v>19</v>
      </c>
      <c r="H41" s="216" t="s">
        <v>27</v>
      </c>
      <c r="I41" s="216">
        <v>257000</v>
      </c>
    </row>
    <row r="42" spans="1:9" x14ac:dyDescent="0.3">
      <c r="A42" s="149" t="s">
        <v>191</v>
      </c>
      <c r="B42" s="150" t="s">
        <v>220</v>
      </c>
      <c r="C42" s="217">
        <v>85</v>
      </c>
      <c r="D42" s="217" t="s">
        <v>328</v>
      </c>
      <c r="E42" s="217" t="s">
        <v>331</v>
      </c>
      <c r="F42" s="153">
        <v>41691</v>
      </c>
      <c r="G42" s="153" t="s">
        <v>237</v>
      </c>
      <c r="H42" s="216" t="s">
        <v>27</v>
      </c>
      <c r="I42" s="216">
        <v>240000</v>
      </c>
    </row>
    <row r="43" spans="1:9" x14ac:dyDescent="0.3">
      <c r="A43" s="149" t="s">
        <v>81</v>
      </c>
      <c r="B43" s="150" t="s">
        <v>81</v>
      </c>
      <c r="C43" s="217">
        <v>61</v>
      </c>
      <c r="D43" s="217" t="s">
        <v>328</v>
      </c>
      <c r="E43" s="217" t="s">
        <v>331</v>
      </c>
      <c r="F43" s="153">
        <v>41691</v>
      </c>
      <c r="G43" s="153" t="s">
        <v>447</v>
      </c>
      <c r="H43" s="216" t="s">
        <v>26</v>
      </c>
      <c r="I43" s="216">
        <v>232500</v>
      </c>
    </row>
    <row r="44" spans="1:9" x14ac:dyDescent="0.3">
      <c r="A44" s="149" t="s">
        <v>81</v>
      </c>
      <c r="B44" s="150" t="s">
        <v>81</v>
      </c>
      <c r="C44" s="217">
        <v>61</v>
      </c>
      <c r="D44" s="217" t="s">
        <v>328</v>
      </c>
      <c r="E44" s="217" t="s">
        <v>331</v>
      </c>
      <c r="F44" s="153">
        <v>41691</v>
      </c>
      <c r="G44" s="153" t="s">
        <v>446</v>
      </c>
      <c r="H44" s="216" t="s">
        <v>368</v>
      </c>
      <c r="I44" s="216">
        <v>232500</v>
      </c>
    </row>
    <row r="45" spans="1:9" x14ac:dyDescent="0.3">
      <c r="A45" s="149" t="s">
        <v>191</v>
      </c>
      <c r="B45" s="150" t="s">
        <v>220</v>
      </c>
      <c r="C45" s="217">
        <v>41</v>
      </c>
      <c r="D45" s="217" t="s">
        <v>328</v>
      </c>
      <c r="E45" s="217" t="s">
        <v>331</v>
      </c>
      <c r="F45" s="153">
        <v>41693</v>
      </c>
      <c r="G45" s="153" t="s">
        <v>19</v>
      </c>
      <c r="H45" s="216" t="s">
        <v>27</v>
      </c>
      <c r="I45" s="216">
        <v>240000</v>
      </c>
    </row>
    <row r="46" spans="1:9" x14ac:dyDescent="0.3">
      <c r="A46" s="149" t="s">
        <v>53</v>
      </c>
      <c r="B46" s="150" t="s">
        <v>53</v>
      </c>
      <c r="C46" s="217">
        <v>56</v>
      </c>
      <c r="D46" s="217" t="s">
        <v>328</v>
      </c>
      <c r="E46" s="217" t="s">
        <v>331</v>
      </c>
      <c r="F46" s="153">
        <v>41693</v>
      </c>
      <c r="G46" s="153" t="s">
        <v>41</v>
      </c>
      <c r="H46" s="216" t="s">
        <v>27</v>
      </c>
      <c r="I46" s="216">
        <f>677000/2</f>
        <v>338500</v>
      </c>
    </row>
    <row r="47" spans="1:9" x14ac:dyDescent="0.3">
      <c r="A47" s="149" t="s">
        <v>53</v>
      </c>
      <c r="B47" s="150" t="s">
        <v>53</v>
      </c>
      <c r="C47" s="217">
        <v>56</v>
      </c>
      <c r="D47" s="217" t="s">
        <v>328</v>
      </c>
      <c r="E47" s="217" t="s">
        <v>331</v>
      </c>
      <c r="F47" s="153">
        <v>41693</v>
      </c>
      <c r="G47" s="153" t="s">
        <v>194</v>
      </c>
      <c r="H47" s="216" t="s">
        <v>27</v>
      </c>
      <c r="I47" s="216">
        <f>677000/2</f>
        <v>338500</v>
      </c>
    </row>
    <row r="48" spans="1:9" x14ac:dyDescent="0.3">
      <c r="A48" s="149" t="s">
        <v>270</v>
      </c>
      <c r="B48" s="150" t="s">
        <v>273</v>
      </c>
      <c r="C48" s="217">
        <v>43</v>
      </c>
      <c r="D48" s="217" t="s">
        <v>328</v>
      </c>
      <c r="E48" s="217" t="s">
        <v>331</v>
      </c>
      <c r="F48" s="153">
        <v>41693</v>
      </c>
      <c r="G48" s="153" t="s">
        <v>237</v>
      </c>
      <c r="H48" s="216" t="s">
        <v>27</v>
      </c>
      <c r="I48" s="216">
        <f>467124/2</f>
        <v>233562</v>
      </c>
    </row>
    <row r="49" spans="1:9" x14ac:dyDescent="0.3">
      <c r="A49" s="149" t="s">
        <v>270</v>
      </c>
      <c r="B49" s="150" t="s">
        <v>273</v>
      </c>
      <c r="C49" s="217">
        <v>43</v>
      </c>
      <c r="D49" s="217" t="s">
        <v>328</v>
      </c>
      <c r="E49" s="217" t="s">
        <v>331</v>
      </c>
      <c r="F49" s="153">
        <v>41693</v>
      </c>
      <c r="G49" s="153" t="s">
        <v>445</v>
      </c>
      <c r="H49" s="216" t="s">
        <v>27</v>
      </c>
      <c r="I49" s="216">
        <f>467124/2</f>
        <v>233562</v>
      </c>
    </row>
    <row r="50" spans="1:9" x14ac:dyDescent="0.3">
      <c r="A50" s="149" t="s">
        <v>270</v>
      </c>
      <c r="B50" s="150" t="s">
        <v>444</v>
      </c>
      <c r="C50" s="217">
        <v>27</v>
      </c>
      <c r="D50" s="217" t="s">
        <v>328</v>
      </c>
      <c r="E50" s="217" t="s">
        <v>331</v>
      </c>
      <c r="F50" s="153">
        <v>41695</v>
      </c>
      <c r="G50" s="153" t="s">
        <v>65</v>
      </c>
      <c r="H50" s="216" t="s">
        <v>25</v>
      </c>
      <c r="I50" s="216">
        <v>515690</v>
      </c>
    </row>
    <row r="51" spans="1:9" x14ac:dyDescent="0.3">
      <c r="A51" s="149" t="s">
        <v>270</v>
      </c>
      <c r="B51" s="150" t="s">
        <v>443</v>
      </c>
      <c r="C51" s="217">
        <v>33</v>
      </c>
      <c r="D51" s="217" t="s">
        <v>328</v>
      </c>
      <c r="E51" s="217" t="s">
        <v>331</v>
      </c>
      <c r="F51" s="153">
        <v>41695</v>
      </c>
      <c r="G51" s="153" t="s">
        <v>235</v>
      </c>
      <c r="H51" s="216" t="s">
        <v>27</v>
      </c>
      <c r="I51" s="216">
        <v>487500</v>
      </c>
    </row>
    <row r="52" spans="1:9" x14ac:dyDescent="0.3">
      <c r="A52" s="149" t="s">
        <v>191</v>
      </c>
      <c r="B52" s="150" t="s">
        <v>211</v>
      </c>
      <c r="C52" s="217">
        <v>76</v>
      </c>
      <c r="D52" s="217" t="s">
        <v>328</v>
      </c>
      <c r="E52" s="217" t="s">
        <v>331</v>
      </c>
      <c r="F52" s="153">
        <v>41696</v>
      </c>
      <c r="G52" s="153" t="s">
        <v>19</v>
      </c>
      <c r="H52" s="216" t="s">
        <v>27</v>
      </c>
      <c r="I52" s="216">
        <v>256000</v>
      </c>
    </row>
    <row r="53" spans="1:9" x14ac:dyDescent="0.3">
      <c r="A53" s="149" t="s">
        <v>191</v>
      </c>
      <c r="B53" s="150" t="s">
        <v>220</v>
      </c>
      <c r="C53" s="217">
        <v>163</v>
      </c>
      <c r="D53" s="217" t="s">
        <v>328</v>
      </c>
      <c r="E53" s="217" t="s">
        <v>331</v>
      </c>
      <c r="F53" s="153">
        <v>41696</v>
      </c>
      <c r="G53" s="153" t="s">
        <v>19</v>
      </c>
      <c r="H53" s="216" t="s">
        <v>27</v>
      </c>
      <c r="I53" s="216">
        <f>210000/2</f>
        <v>105000</v>
      </c>
    </row>
    <row r="54" spans="1:9" x14ac:dyDescent="0.3">
      <c r="A54" s="149" t="s">
        <v>191</v>
      </c>
      <c r="B54" s="150" t="s">
        <v>220</v>
      </c>
      <c r="C54" s="217">
        <v>163</v>
      </c>
      <c r="D54" s="217" t="s">
        <v>328</v>
      </c>
      <c r="E54" s="217" t="s">
        <v>331</v>
      </c>
      <c r="F54" s="153">
        <v>41696</v>
      </c>
      <c r="G54" s="153" t="s">
        <v>237</v>
      </c>
      <c r="H54" s="216" t="s">
        <v>27</v>
      </c>
      <c r="I54" s="216">
        <f>210000/2</f>
        <v>105000</v>
      </c>
    </row>
    <row r="55" spans="1:9" x14ac:dyDescent="0.3">
      <c r="A55" s="149" t="s">
        <v>186</v>
      </c>
      <c r="B55" s="150" t="s">
        <v>186</v>
      </c>
      <c r="C55" s="217">
        <v>308</v>
      </c>
      <c r="D55" s="217" t="s">
        <v>329</v>
      </c>
      <c r="E55" s="217" t="s">
        <v>331</v>
      </c>
      <c r="F55" s="153">
        <v>41697</v>
      </c>
      <c r="G55" s="153" t="s">
        <v>417</v>
      </c>
      <c r="H55" s="216" t="s">
        <v>33</v>
      </c>
      <c r="I55" s="216">
        <v>448981.85</v>
      </c>
    </row>
    <row r="56" spans="1:9" x14ac:dyDescent="0.3">
      <c r="A56" s="149" t="s">
        <v>191</v>
      </c>
      <c r="B56" s="150" t="s">
        <v>205</v>
      </c>
      <c r="C56" s="217">
        <v>161</v>
      </c>
      <c r="D56" s="217" t="s">
        <v>328</v>
      </c>
      <c r="E56" s="217" t="s">
        <v>331</v>
      </c>
      <c r="F56" s="153">
        <v>41698</v>
      </c>
      <c r="G56" s="153" t="s">
        <v>148</v>
      </c>
      <c r="H56" s="216" t="s">
        <v>26</v>
      </c>
      <c r="I56" s="216">
        <v>270000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34"/>
      <c r="M17" s="235"/>
      <c r="N17" s="235"/>
      <c r="O17" s="236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29" t="s">
        <v>13</v>
      </c>
      <c r="L2" s="229"/>
      <c r="M2" s="229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30"/>
      <c r="L18" s="230"/>
      <c r="M18" s="230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 x14ac:dyDescent="0.3">
      <c r="A1" s="155" t="s">
        <v>11</v>
      </c>
      <c r="B1" s="155" t="s">
        <v>10</v>
      </c>
      <c r="C1" s="155" t="s">
        <v>380</v>
      </c>
      <c r="D1" s="155" t="s">
        <v>381</v>
      </c>
      <c r="E1" s="155" t="s">
        <v>382</v>
      </c>
    </row>
    <row r="2" spans="1:5" hidden="1" x14ac:dyDescent="0.3">
      <c r="A2" s="158" t="s">
        <v>378</v>
      </c>
      <c r="B2" s="162" t="s">
        <v>374</v>
      </c>
      <c r="C2" s="162">
        <v>16</v>
      </c>
      <c r="D2" s="158" t="s">
        <v>376</v>
      </c>
      <c r="E2" s="159">
        <v>452144.63</v>
      </c>
    </row>
    <row r="3" spans="1:5" hidden="1" x14ac:dyDescent="0.3">
      <c r="A3" s="158" t="s">
        <v>378</v>
      </c>
      <c r="B3" s="162" t="s">
        <v>374</v>
      </c>
      <c r="C3" s="162">
        <v>25</v>
      </c>
      <c r="D3" s="158" t="s">
        <v>376</v>
      </c>
      <c r="E3" s="159">
        <v>440000</v>
      </c>
    </row>
    <row r="4" spans="1:5" hidden="1" x14ac:dyDescent="0.3">
      <c r="A4" s="158" t="s">
        <v>378</v>
      </c>
      <c r="B4" s="162" t="s">
        <v>374</v>
      </c>
      <c r="C4" s="162">
        <v>34</v>
      </c>
      <c r="D4" s="158" t="s">
        <v>376</v>
      </c>
      <c r="E4" s="159">
        <v>478100</v>
      </c>
    </row>
    <row r="5" spans="1:5" x14ac:dyDescent="0.3">
      <c r="A5" s="158" t="s">
        <v>378</v>
      </c>
      <c r="B5" s="162" t="s">
        <v>374</v>
      </c>
      <c r="C5" s="162">
        <v>36</v>
      </c>
      <c r="D5" s="158" t="s">
        <v>375</v>
      </c>
      <c r="E5" s="159">
        <v>443431</v>
      </c>
    </row>
    <row r="6" spans="1:5" hidden="1" x14ac:dyDescent="0.3">
      <c r="A6" s="158" t="s">
        <v>378</v>
      </c>
      <c r="B6" s="162" t="s">
        <v>374</v>
      </c>
      <c r="C6" s="162">
        <v>51</v>
      </c>
      <c r="D6" s="158" t="s">
        <v>377</v>
      </c>
      <c r="E6" s="159">
        <v>588000</v>
      </c>
    </row>
    <row r="7" spans="1:5" hidden="1" x14ac:dyDescent="0.3">
      <c r="A7" s="158" t="s">
        <v>378</v>
      </c>
      <c r="B7" s="162" t="s">
        <v>374</v>
      </c>
      <c r="C7" s="162">
        <v>52</v>
      </c>
      <c r="D7" s="158" t="s">
        <v>376</v>
      </c>
      <c r="E7" s="159">
        <v>638003</v>
      </c>
    </row>
    <row r="8" spans="1:5" hidden="1" x14ac:dyDescent="0.3">
      <c r="A8" s="158" t="s">
        <v>378</v>
      </c>
      <c r="B8" s="162" t="s">
        <v>374</v>
      </c>
      <c r="C8" s="162">
        <v>56</v>
      </c>
      <c r="D8" s="158" t="s">
        <v>376</v>
      </c>
      <c r="E8" s="159">
        <v>454900</v>
      </c>
    </row>
    <row r="9" spans="1:5" x14ac:dyDescent="0.3">
      <c r="A9" s="158" t="s">
        <v>378</v>
      </c>
      <c r="B9" s="162" t="s">
        <v>374</v>
      </c>
      <c r="C9" s="162">
        <v>72</v>
      </c>
      <c r="D9" s="158" t="s">
        <v>375</v>
      </c>
      <c r="E9" s="159">
        <v>621036.80000000005</v>
      </c>
    </row>
    <row r="10" spans="1:5" x14ac:dyDescent="0.3">
      <c r="A10" s="158" t="s">
        <v>378</v>
      </c>
      <c r="B10" s="162" t="s">
        <v>374</v>
      </c>
      <c r="C10" s="162">
        <v>74</v>
      </c>
      <c r="D10" s="158" t="s">
        <v>375</v>
      </c>
      <c r="E10" s="159">
        <v>487273.06</v>
      </c>
    </row>
    <row r="11" spans="1:5" hidden="1" x14ac:dyDescent="0.3">
      <c r="A11" s="158" t="s">
        <v>378</v>
      </c>
      <c r="B11" s="162" t="s">
        <v>374</v>
      </c>
      <c r="C11" s="162">
        <v>82</v>
      </c>
      <c r="D11" s="158" t="s">
        <v>377</v>
      </c>
      <c r="E11" s="159">
        <v>655663.81999999995</v>
      </c>
    </row>
    <row r="12" spans="1:5" hidden="1" x14ac:dyDescent="0.3">
      <c r="A12" s="158" t="s">
        <v>378</v>
      </c>
      <c r="B12" s="162" t="s">
        <v>374</v>
      </c>
      <c r="C12" s="162">
        <v>95</v>
      </c>
      <c r="D12" s="158" t="s">
        <v>377</v>
      </c>
      <c r="E12" s="159">
        <v>478253</v>
      </c>
    </row>
    <row r="13" spans="1:5" hidden="1" x14ac:dyDescent="0.3">
      <c r="A13" s="158" t="s">
        <v>378</v>
      </c>
      <c r="B13" s="162" t="s">
        <v>374</v>
      </c>
      <c r="C13" s="162">
        <v>111</v>
      </c>
      <c r="D13" s="158" t="s">
        <v>377</v>
      </c>
      <c r="E13" s="159">
        <v>589701.34</v>
      </c>
    </row>
    <row r="14" spans="1:5" x14ac:dyDescent="0.3">
      <c r="A14" s="158" t="s">
        <v>378</v>
      </c>
      <c r="B14" s="162" t="s">
        <v>374</v>
      </c>
      <c r="C14" s="162">
        <v>112</v>
      </c>
      <c r="D14" s="158" t="s">
        <v>375</v>
      </c>
      <c r="E14" s="159">
        <v>589000</v>
      </c>
    </row>
    <row r="15" spans="1:5" x14ac:dyDescent="0.3">
      <c r="A15" s="158" t="s">
        <v>378</v>
      </c>
      <c r="B15" s="162" t="s">
        <v>373</v>
      </c>
      <c r="C15" s="154">
        <v>21</v>
      </c>
      <c r="D15" s="158" t="s">
        <v>375</v>
      </c>
      <c r="E15" s="159">
        <v>630837.04</v>
      </c>
    </row>
    <row r="16" spans="1:5" hidden="1" x14ac:dyDescent="0.3">
      <c r="A16" s="158" t="s">
        <v>378</v>
      </c>
      <c r="B16" s="162" t="s">
        <v>373</v>
      </c>
      <c r="C16" s="162">
        <v>22</v>
      </c>
      <c r="D16" s="158" t="s">
        <v>377</v>
      </c>
      <c r="E16" s="159">
        <v>608214</v>
      </c>
    </row>
    <row r="17" spans="1:5" hidden="1" x14ac:dyDescent="0.3">
      <c r="A17" s="158" t="s">
        <v>378</v>
      </c>
      <c r="B17" s="162" t="s">
        <v>373</v>
      </c>
      <c r="C17" s="162">
        <v>23</v>
      </c>
      <c r="D17" s="158" t="s">
        <v>376</v>
      </c>
      <c r="E17" s="159">
        <v>432990</v>
      </c>
    </row>
    <row r="18" spans="1:5" hidden="1" x14ac:dyDescent="0.3">
      <c r="A18" s="158" t="s">
        <v>378</v>
      </c>
      <c r="B18" s="162" t="s">
        <v>373</v>
      </c>
      <c r="C18" s="162">
        <v>33</v>
      </c>
      <c r="D18" s="158" t="s">
        <v>377</v>
      </c>
      <c r="E18" s="159">
        <v>448000</v>
      </c>
    </row>
    <row r="19" spans="1:5" hidden="1" x14ac:dyDescent="0.3">
      <c r="A19" s="158" t="s">
        <v>378</v>
      </c>
      <c r="B19" s="162" t="s">
        <v>373</v>
      </c>
      <c r="C19" s="162">
        <v>34</v>
      </c>
      <c r="D19" s="158" t="s">
        <v>376</v>
      </c>
      <c r="E19" s="159">
        <v>459122.64</v>
      </c>
    </row>
    <row r="20" spans="1:5" hidden="1" x14ac:dyDescent="0.3">
      <c r="A20" s="158" t="s">
        <v>378</v>
      </c>
      <c r="B20" s="162" t="s">
        <v>373</v>
      </c>
      <c r="C20" s="162">
        <v>36</v>
      </c>
      <c r="D20" s="158" t="s">
        <v>376</v>
      </c>
      <c r="E20" s="159">
        <v>468106.28</v>
      </c>
    </row>
    <row r="21" spans="1:5" hidden="1" x14ac:dyDescent="0.3">
      <c r="A21" s="158" t="s">
        <v>378</v>
      </c>
      <c r="B21" s="162" t="s">
        <v>373</v>
      </c>
      <c r="C21" s="162">
        <v>45</v>
      </c>
      <c r="D21" s="158" t="s">
        <v>376</v>
      </c>
      <c r="E21" s="159">
        <v>488240</v>
      </c>
    </row>
    <row r="22" spans="1:5" hidden="1" x14ac:dyDescent="0.3">
      <c r="A22" s="158" t="s">
        <v>378</v>
      </c>
      <c r="B22" s="162" t="s">
        <v>373</v>
      </c>
      <c r="C22" s="162">
        <v>55</v>
      </c>
      <c r="D22" s="158" t="s">
        <v>377</v>
      </c>
      <c r="E22" s="159">
        <v>488346.26</v>
      </c>
    </row>
    <row r="23" spans="1:5" x14ac:dyDescent="0.3">
      <c r="A23" s="158" t="s">
        <v>378</v>
      </c>
      <c r="B23" s="162" t="s">
        <v>373</v>
      </c>
      <c r="C23" s="162">
        <v>56</v>
      </c>
      <c r="D23" s="158" t="s">
        <v>375</v>
      </c>
      <c r="E23" s="159">
        <v>477551</v>
      </c>
    </row>
    <row r="24" spans="1:5" x14ac:dyDescent="0.3">
      <c r="A24" s="158" t="s">
        <v>378</v>
      </c>
      <c r="B24" s="162" t="s">
        <v>373</v>
      </c>
      <c r="C24" s="162">
        <v>61</v>
      </c>
      <c r="D24" s="158" t="s">
        <v>375</v>
      </c>
      <c r="E24" s="159">
        <v>576600</v>
      </c>
    </row>
    <row r="25" spans="1:5" hidden="1" x14ac:dyDescent="0.3">
      <c r="A25" s="158" t="s">
        <v>378</v>
      </c>
      <c r="B25" s="162" t="s">
        <v>373</v>
      </c>
      <c r="C25" s="162">
        <v>62</v>
      </c>
      <c r="D25" s="158" t="s">
        <v>377</v>
      </c>
      <c r="E25" s="159">
        <v>619000</v>
      </c>
    </row>
    <row r="26" spans="1:5" hidden="1" x14ac:dyDescent="0.3">
      <c r="A26" s="158" t="s">
        <v>378</v>
      </c>
      <c r="B26" s="162" t="s">
        <v>373</v>
      </c>
      <c r="C26" s="162">
        <v>66</v>
      </c>
      <c r="D26" s="158" t="s">
        <v>377</v>
      </c>
      <c r="E26" s="159">
        <v>477548.79999999999</v>
      </c>
    </row>
    <row r="27" spans="1:5" hidden="1" x14ac:dyDescent="0.3">
      <c r="A27" s="158" t="s">
        <v>378</v>
      </c>
      <c r="B27" s="162" t="s">
        <v>373</v>
      </c>
      <c r="C27" s="162">
        <v>71</v>
      </c>
      <c r="D27" s="158" t="s">
        <v>379</v>
      </c>
      <c r="E27" s="159">
        <v>581750</v>
      </c>
    </row>
    <row r="28" spans="1:5" hidden="1" x14ac:dyDescent="0.3">
      <c r="A28" s="158" t="s">
        <v>378</v>
      </c>
      <c r="B28" s="162" t="s">
        <v>373</v>
      </c>
      <c r="C28" s="162">
        <v>72</v>
      </c>
      <c r="D28" s="158" t="s">
        <v>376</v>
      </c>
      <c r="E28" s="159">
        <v>619133.05000000005</v>
      </c>
    </row>
    <row r="29" spans="1:5" hidden="1" x14ac:dyDescent="0.3">
      <c r="A29" s="158" t="s">
        <v>378</v>
      </c>
      <c r="B29" s="162" t="s">
        <v>373</v>
      </c>
      <c r="C29" s="162">
        <v>73</v>
      </c>
      <c r="D29" s="158" t="s">
        <v>377</v>
      </c>
      <c r="E29" s="159">
        <v>450000</v>
      </c>
    </row>
    <row r="30" spans="1:5" x14ac:dyDescent="0.3">
      <c r="A30" s="158" t="s">
        <v>378</v>
      </c>
      <c r="B30" s="162" t="s">
        <v>373</v>
      </c>
      <c r="C30" s="154">
        <v>74</v>
      </c>
      <c r="D30" s="158" t="s">
        <v>375</v>
      </c>
      <c r="E30" s="159">
        <v>420000</v>
      </c>
    </row>
    <row r="31" spans="1:5" hidden="1" x14ac:dyDescent="0.3">
      <c r="A31" s="158" t="s">
        <v>378</v>
      </c>
      <c r="B31" s="162" t="s">
        <v>373</v>
      </c>
      <c r="C31" s="162">
        <v>82</v>
      </c>
      <c r="D31" s="158" t="s">
        <v>377</v>
      </c>
      <c r="E31" s="159">
        <v>600000</v>
      </c>
    </row>
    <row r="32" spans="1:5" hidden="1" x14ac:dyDescent="0.3">
      <c r="A32" s="158" t="s">
        <v>378</v>
      </c>
      <c r="B32" s="162" t="s">
        <v>373</v>
      </c>
      <c r="C32" s="162">
        <v>93</v>
      </c>
      <c r="D32" s="158" t="s">
        <v>377</v>
      </c>
      <c r="E32" s="159">
        <v>458000</v>
      </c>
    </row>
    <row r="33" spans="1:5" hidden="1" x14ac:dyDescent="0.3">
      <c r="A33" s="158" t="s">
        <v>378</v>
      </c>
      <c r="B33" s="162" t="s">
        <v>373</v>
      </c>
      <c r="C33" s="162">
        <v>94</v>
      </c>
      <c r="D33" s="158" t="s">
        <v>376</v>
      </c>
      <c r="E33" s="159">
        <v>476289.2</v>
      </c>
    </row>
    <row r="34" spans="1:5" x14ac:dyDescent="0.3">
      <c r="A34" s="158" t="s">
        <v>378</v>
      </c>
      <c r="B34" s="162" t="s">
        <v>373</v>
      </c>
      <c r="C34" s="154">
        <v>96</v>
      </c>
      <c r="D34" s="158" t="s">
        <v>375</v>
      </c>
      <c r="E34" s="159">
        <v>487294.81</v>
      </c>
    </row>
    <row r="35" spans="1:5" hidden="1" x14ac:dyDescent="0.3">
      <c r="A35" s="158" t="s">
        <v>378</v>
      </c>
      <c r="B35" s="162" t="s">
        <v>373</v>
      </c>
      <c r="C35" s="162">
        <v>112</v>
      </c>
      <c r="D35" s="158" t="s">
        <v>377</v>
      </c>
      <c r="E35" s="159">
        <v>600000</v>
      </c>
    </row>
    <row r="36" spans="1:5" hidden="1" x14ac:dyDescent="0.3">
      <c r="A36" s="158" t="s">
        <v>378</v>
      </c>
      <c r="B36" s="162" t="s">
        <v>373</v>
      </c>
      <c r="C36" s="162">
        <v>162</v>
      </c>
      <c r="D36" s="158" t="s">
        <v>377</v>
      </c>
      <c r="E36" s="159">
        <v>614100</v>
      </c>
    </row>
    <row r="37" spans="1:5" x14ac:dyDescent="0.3">
      <c r="A37" s="158" t="s">
        <v>378</v>
      </c>
      <c r="B37" s="162" t="s">
        <v>373</v>
      </c>
      <c r="C37" s="162">
        <v>185</v>
      </c>
      <c r="D37" s="158" t="s">
        <v>375</v>
      </c>
      <c r="E37" s="159">
        <v>506646.17</v>
      </c>
    </row>
    <row r="38" spans="1:5" x14ac:dyDescent="0.3">
      <c r="A38" s="158" t="s">
        <v>378</v>
      </c>
      <c r="B38" s="162" t="s">
        <v>374</v>
      </c>
      <c r="C38" s="154">
        <v>62</v>
      </c>
      <c r="D38" s="158" t="s">
        <v>375</v>
      </c>
      <c r="E38" s="159">
        <v>615939</v>
      </c>
    </row>
    <row r="39" spans="1:5" hidden="1" x14ac:dyDescent="0.3">
      <c r="A39" s="158" t="s">
        <v>378</v>
      </c>
      <c r="B39" s="162" t="s">
        <v>373</v>
      </c>
      <c r="C39" s="162">
        <v>111</v>
      </c>
      <c r="D39" s="158" t="s">
        <v>377</v>
      </c>
      <c r="E39" s="159">
        <v>611604</v>
      </c>
    </row>
    <row r="40" spans="1:5" hidden="1" x14ac:dyDescent="0.3">
      <c r="A40" s="158" t="s">
        <v>378</v>
      </c>
      <c r="B40" s="162" t="s">
        <v>374</v>
      </c>
      <c r="C40" s="162">
        <v>45</v>
      </c>
      <c r="D40" s="158" t="s">
        <v>376</v>
      </c>
      <c r="E40" s="159">
        <v>468000</v>
      </c>
    </row>
    <row r="41" spans="1:5" hidden="1" x14ac:dyDescent="0.3">
      <c r="A41" s="158" t="s">
        <v>378</v>
      </c>
      <c r="B41" s="162" t="s">
        <v>373</v>
      </c>
      <c r="C41" s="162">
        <v>44</v>
      </c>
      <c r="D41" s="158" t="s">
        <v>376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68"/>
    </row>
    <row r="2" spans="2:11" x14ac:dyDescent="0.3">
      <c r="B2" s="237" t="s">
        <v>392</v>
      </c>
      <c r="C2" s="238"/>
      <c r="D2" s="238"/>
      <c r="E2" s="239"/>
      <c r="F2" s="239"/>
      <c r="G2" s="239"/>
      <c r="H2" s="239"/>
      <c r="I2" s="240"/>
      <c r="J2" s="170"/>
    </row>
    <row r="3" spans="2:11" ht="15" thickBot="1" x14ac:dyDescent="0.35">
      <c r="B3" s="241"/>
      <c r="C3" s="242"/>
      <c r="D3" s="242"/>
      <c r="E3" s="243"/>
      <c r="F3" s="243"/>
      <c r="G3" s="243"/>
      <c r="H3" s="243"/>
      <c r="I3" s="244"/>
      <c r="J3" s="171"/>
    </row>
    <row r="4" spans="2:11" ht="15" thickBot="1" x14ac:dyDescent="0.35">
      <c r="B4" s="177">
        <v>2013</v>
      </c>
      <c r="C4" s="194" t="s">
        <v>331</v>
      </c>
      <c r="D4" s="194" t="s">
        <v>332</v>
      </c>
      <c r="E4" s="178" t="s">
        <v>393</v>
      </c>
      <c r="F4" s="194" t="s">
        <v>331</v>
      </c>
      <c r="G4" s="194" t="s">
        <v>332</v>
      </c>
      <c r="H4" s="178" t="s">
        <v>394</v>
      </c>
      <c r="I4" s="179" t="s">
        <v>395</v>
      </c>
      <c r="J4" s="170"/>
    </row>
    <row r="5" spans="2:11" x14ac:dyDescent="0.3">
      <c r="B5" s="175" t="s">
        <v>403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 x14ac:dyDescent="0.3">
      <c r="B6" s="173" t="s">
        <v>404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 x14ac:dyDescent="0.3">
      <c r="B7" s="173" t="s">
        <v>405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 x14ac:dyDescent="0.3">
      <c r="B8" s="173" t="s">
        <v>406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 x14ac:dyDescent="0.3">
      <c r="B9" s="173" t="s">
        <v>407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 x14ac:dyDescent="0.3">
      <c r="B10" s="173" t="s">
        <v>408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 x14ac:dyDescent="0.3">
      <c r="B11" s="173" t="s">
        <v>396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 x14ac:dyDescent="0.3">
      <c r="B12" s="173" t="s">
        <v>397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 x14ac:dyDescent="0.3">
      <c r="B13" s="173" t="s">
        <v>398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 x14ac:dyDescent="0.3">
      <c r="B14" s="173" t="s">
        <v>399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 x14ac:dyDescent="0.3">
      <c r="B15" s="173" t="s">
        <v>400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 x14ac:dyDescent="0.35">
      <c r="B16" s="174" t="s">
        <v>401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 x14ac:dyDescent="0.35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 x14ac:dyDescent="0.3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 x14ac:dyDescent="0.3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" sqref="A3"/>
    </sheetView>
  </sheetViews>
  <sheetFormatPr defaultRowHeight="14.4" x14ac:dyDescent="0.3"/>
  <cols>
    <col min="1" max="1" width="21.6640625" customWidth="1"/>
    <col min="2" max="2" width="16.77734375" customWidth="1"/>
    <col min="3" max="3" width="13" customWidth="1"/>
  </cols>
  <sheetData>
    <row r="1" spans="1:4" ht="15.6" x14ac:dyDescent="0.3">
      <c r="A1" s="210" t="s">
        <v>2</v>
      </c>
      <c r="B1" s="211" t="s">
        <v>422</v>
      </c>
      <c r="C1" s="211" t="s">
        <v>423</v>
      </c>
      <c r="D1" s="212" t="s">
        <v>424</v>
      </c>
    </row>
    <row r="2" spans="1:4" ht="15" thickBot="1" x14ac:dyDescent="0.35">
      <c r="A2" s="213" t="s">
        <v>455</v>
      </c>
      <c r="B2" s="214" t="s">
        <v>425</v>
      </c>
      <c r="C2" s="170">
        <v>1</v>
      </c>
      <c r="D2" s="170">
        <v>1</v>
      </c>
    </row>
    <row r="3" spans="1:4" ht="15" thickBot="1" x14ac:dyDescent="0.35">
      <c r="A3" s="213" t="s">
        <v>426</v>
      </c>
      <c r="B3" s="214" t="s">
        <v>427</v>
      </c>
      <c r="C3" s="170">
        <v>1</v>
      </c>
      <c r="D3" s="170">
        <v>2</v>
      </c>
    </row>
    <row r="4" spans="1:4" ht="15" thickBot="1" x14ac:dyDescent="0.35">
      <c r="A4" s="213" t="s">
        <v>428</v>
      </c>
      <c r="B4" s="214" t="s">
        <v>425</v>
      </c>
      <c r="C4" s="170">
        <v>1.5</v>
      </c>
      <c r="D4" s="170">
        <v>3</v>
      </c>
    </row>
    <row r="5" spans="1:4" ht="15" thickBot="1" x14ac:dyDescent="0.35">
      <c r="A5" s="213" t="s">
        <v>378</v>
      </c>
      <c r="B5" s="214" t="s">
        <v>429</v>
      </c>
      <c r="C5" s="170">
        <v>1</v>
      </c>
      <c r="D5" s="170">
        <v>4</v>
      </c>
    </row>
    <row r="6" spans="1:4" ht="15" thickBot="1" x14ac:dyDescent="0.35">
      <c r="A6" s="213" t="s">
        <v>430</v>
      </c>
      <c r="B6" s="214" t="s">
        <v>431</v>
      </c>
      <c r="C6" s="170">
        <v>1.5</v>
      </c>
      <c r="D6" s="170">
        <v>5</v>
      </c>
    </row>
    <row r="7" spans="1:4" ht="15" thickBot="1" x14ac:dyDescent="0.35">
      <c r="A7" s="213" t="s">
        <v>432</v>
      </c>
      <c r="B7" s="214" t="s">
        <v>433</v>
      </c>
      <c r="C7" s="170">
        <v>1.5</v>
      </c>
      <c r="D7" s="170">
        <v>6</v>
      </c>
    </row>
    <row r="8" spans="1:4" ht="15" thickBot="1" x14ac:dyDescent="0.35">
      <c r="A8" s="213" t="s">
        <v>434</v>
      </c>
      <c r="B8" s="214" t="s">
        <v>433</v>
      </c>
      <c r="C8" s="170">
        <v>1.5</v>
      </c>
      <c r="D8" s="170">
        <v>7</v>
      </c>
    </row>
    <row r="9" spans="1:4" ht="15" thickBot="1" x14ac:dyDescent="0.35">
      <c r="A9" s="213" t="s">
        <v>435</v>
      </c>
      <c r="B9" s="214" t="s">
        <v>433</v>
      </c>
      <c r="C9" s="170">
        <v>1.5</v>
      </c>
      <c r="D9" s="170">
        <v>8</v>
      </c>
    </row>
    <row r="10" spans="1:4" ht="15" thickBot="1" x14ac:dyDescent="0.35">
      <c r="A10" s="213" t="s">
        <v>384</v>
      </c>
      <c r="B10" s="214" t="s">
        <v>436</v>
      </c>
      <c r="C10" s="170">
        <v>1</v>
      </c>
      <c r="D10" s="170">
        <v>9</v>
      </c>
    </row>
    <row r="11" spans="1:4" ht="15" thickBot="1" x14ac:dyDescent="0.35">
      <c r="A11" s="213" t="s">
        <v>437</v>
      </c>
      <c r="B11" s="214" t="s">
        <v>425</v>
      </c>
      <c r="C11" s="170">
        <v>1</v>
      </c>
      <c r="D11" s="170">
        <v>10</v>
      </c>
    </row>
    <row r="12" spans="1:4" ht="15" thickBot="1" x14ac:dyDescent="0.35">
      <c r="A12" s="213" t="s">
        <v>438</v>
      </c>
      <c r="B12" s="214" t="s">
        <v>439</v>
      </c>
      <c r="C12" s="170">
        <v>1</v>
      </c>
      <c r="D12" s="170">
        <v>11</v>
      </c>
    </row>
    <row r="13" spans="1:4" ht="15" thickBot="1" x14ac:dyDescent="0.35">
      <c r="A13" s="213" t="s">
        <v>440</v>
      </c>
      <c r="B13" s="214" t="s">
        <v>425</v>
      </c>
      <c r="C13" s="170">
        <v>1.5</v>
      </c>
      <c r="D13" s="170">
        <v>12</v>
      </c>
    </row>
    <row r="14" spans="1:4" ht="15" thickBot="1" x14ac:dyDescent="0.35">
      <c r="A14" s="213" t="s">
        <v>441</v>
      </c>
      <c r="B14" s="214"/>
      <c r="C14" s="170">
        <v>1</v>
      </c>
      <c r="D14" s="170">
        <v>13</v>
      </c>
    </row>
    <row r="15" spans="1:4" ht="15" thickBot="1" x14ac:dyDescent="0.35">
      <c r="A15" s="213" t="s">
        <v>442</v>
      </c>
      <c r="B15" s="215"/>
      <c r="C15" s="170">
        <v>1</v>
      </c>
      <c r="D15" s="170">
        <v>14</v>
      </c>
    </row>
    <row r="16" spans="1:4" s="170" customFormat="1" x14ac:dyDescent="0.3">
      <c r="A16" s="218" t="s">
        <v>449</v>
      </c>
      <c r="C16" s="170">
        <v>1</v>
      </c>
      <c r="D16" s="170">
        <v>15</v>
      </c>
    </row>
    <row r="17" spans="1:4" s="170" customFormat="1" x14ac:dyDescent="0.3">
      <c r="A17" s="218" t="s">
        <v>450</v>
      </c>
      <c r="C17" s="170">
        <v>1</v>
      </c>
      <c r="D17" s="170">
        <v>16</v>
      </c>
    </row>
    <row r="18" spans="1:4" s="170" customFormat="1" x14ac:dyDescent="0.3">
      <c r="A18" s="218" t="s">
        <v>451</v>
      </c>
      <c r="C18" s="170">
        <v>1</v>
      </c>
      <c r="D18" s="170">
        <v>17</v>
      </c>
    </row>
    <row r="19" spans="1:4" s="170" customFormat="1" x14ac:dyDescent="0.3">
      <c r="A19" s="218" t="s">
        <v>365</v>
      </c>
      <c r="C19" s="170">
        <v>1</v>
      </c>
      <c r="D19" s="170">
        <v>18</v>
      </c>
    </row>
    <row r="20" spans="1:4" s="170" customFormat="1" x14ac:dyDescent="0.3">
      <c r="A20" s="218" t="s">
        <v>122</v>
      </c>
      <c r="C20" s="170">
        <v>1</v>
      </c>
      <c r="D20" s="170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29" t="s">
        <v>13</v>
      </c>
      <c r="L2" s="229"/>
      <c r="M2" s="229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31" t="s">
        <v>30</v>
      </c>
      <c r="L78" s="232"/>
      <c r="M78" s="233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31" t="s">
        <v>14</v>
      </c>
      <c r="L86" s="232"/>
      <c r="M86" s="233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 x14ac:dyDescent="0.3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387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371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372</v>
      </c>
      <c r="B3" t="s">
        <v>374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383</v>
      </c>
      <c r="B4" t="s">
        <v>384</v>
      </c>
      <c r="C4">
        <v>1606</v>
      </c>
      <c r="D4" t="s">
        <v>328</v>
      </c>
      <c r="E4" t="s">
        <v>332</v>
      </c>
      <c r="F4" s="206">
        <v>41647</v>
      </c>
      <c r="G4" t="s">
        <v>386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385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1:B3"/>
    </sheetView>
  </sheetViews>
  <sheetFormatPr defaultRowHeight="14.4" x14ac:dyDescent="0.3"/>
  <cols>
    <col min="1" max="1" width="23.5546875" style="170" customWidth="1"/>
    <col min="2" max="2" width="26.21875" style="170" customWidth="1"/>
    <col min="3" max="16384" width="8.88671875" style="170"/>
  </cols>
  <sheetData>
    <row r="1" spans="1:2" x14ac:dyDescent="0.3">
      <c r="A1" s="209" t="s">
        <v>421</v>
      </c>
      <c r="B1" s="209" t="s">
        <v>452</v>
      </c>
    </row>
    <row r="2" spans="1:2" x14ac:dyDescent="0.3">
      <c r="A2" s="170" t="s">
        <v>354</v>
      </c>
      <c r="B2" s="170" t="s">
        <v>453</v>
      </c>
    </row>
    <row r="3" spans="1:2" x14ac:dyDescent="0.3">
      <c r="B3" s="170" t="s">
        <v>454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I62" sqref="I62"/>
    </sheetView>
  </sheetViews>
  <sheetFormatPr defaultRowHeight="14.4" x14ac:dyDescent="0.3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5" width="6.109375" style="155" customWidth="1"/>
    <col min="6" max="6" width="17.88671875" style="155" customWidth="1"/>
    <col min="7" max="7" width="16.886718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 x14ac:dyDescent="0.3">
      <c r="A1" s="157" t="s">
        <v>325</v>
      </c>
      <c r="B1" s="145">
        <v>2014</v>
      </c>
      <c r="I1" s="155"/>
      <c r="J1" s="145"/>
    </row>
    <row r="2" spans="1:13" x14ac:dyDescent="0.3">
      <c r="A2" s="157" t="s">
        <v>324</v>
      </c>
      <c r="B2" s="145">
        <v>2</v>
      </c>
      <c r="I2" s="155"/>
      <c r="J2" s="155"/>
    </row>
    <row r="3" spans="1:13" x14ac:dyDescent="0.3">
      <c r="J3" s="157" t="s">
        <v>325</v>
      </c>
      <c r="K3" s="145">
        <v>2014</v>
      </c>
    </row>
    <row r="4" spans="1:13" x14ac:dyDescent="0.3">
      <c r="B4" s="157" t="s">
        <v>322</v>
      </c>
      <c r="J4" s="157" t="s">
        <v>324</v>
      </c>
      <c r="K4" s="145">
        <v>2</v>
      </c>
    </row>
    <row r="5" spans="1:13" x14ac:dyDescent="0.3">
      <c r="A5" s="157" t="s">
        <v>409</v>
      </c>
      <c r="B5" s="170" t="s">
        <v>321</v>
      </c>
      <c r="C5" s="170" t="s">
        <v>323</v>
      </c>
      <c r="I5" s="155"/>
      <c r="J5" s="155"/>
      <c r="K5" s="155"/>
    </row>
    <row r="6" spans="1:13" x14ac:dyDescent="0.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 x14ac:dyDescent="0.3">
      <c r="A7" s="144" t="s">
        <v>26</v>
      </c>
      <c r="B7" s="5">
        <v>3044537</v>
      </c>
      <c r="C7" s="156">
        <v>8</v>
      </c>
      <c r="I7" s="144"/>
      <c r="J7" s="157" t="s">
        <v>413</v>
      </c>
      <c r="K7" s="170" t="s">
        <v>321</v>
      </c>
      <c r="L7" s="170" t="s">
        <v>323</v>
      </c>
      <c r="M7" s="156"/>
    </row>
    <row r="8" spans="1:13" x14ac:dyDescent="0.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 x14ac:dyDescent="0.3">
      <c r="A9" s="144" t="s">
        <v>61</v>
      </c>
      <c r="B9" s="5">
        <v>483529.12</v>
      </c>
      <c r="C9" s="156">
        <v>1</v>
      </c>
      <c r="I9" s="144"/>
      <c r="J9" s="144" t="s">
        <v>410</v>
      </c>
      <c r="K9" s="207">
        <v>813500</v>
      </c>
      <c r="L9" s="156">
        <v>2</v>
      </c>
      <c r="M9" s="156"/>
    </row>
    <row r="10" spans="1:13" x14ac:dyDescent="0.3">
      <c r="A10" s="144" t="s">
        <v>368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 x14ac:dyDescent="0.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 x14ac:dyDescent="0.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 x14ac:dyDescent="0.3">
      <c r="A13" s="160" t="s">
        <v>411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 x14ac:dyDescent="0.3">
      <c r="I14" s="144"/>
      <c r="J14" s="144" t="s">
        <v>19</v>
      </c>
      <c r="K14" s="207">
        <v>435300</v>
      </c>
      <c r="L14" s="156">
        <v>2</v>
      </c>
      <c r="M14" s="156"/>
    </row>
    <row r="15" spans="1:13" x14ac:dyDescent="0.3">
      <c r="I15" s="144"/>
      <c r="J15" s="144" t="s">
        <v>56</v>
      </c>
      <c r="K15" s="207">
        <v>350300</v>
      </c>
      <c r="L15" s="156">
        <v>1</v>
      </c>
      <c r="M15" s="156"/>
    </row>
    <row r="16" spans="1:13" x14ac:dyDescent="0.3">
      <c r="I16" s="144"/>
      <c r="J16" s="144" t="s">
        <v>415</v>
      </c>
      <c r="K16" s="207">
        <v>345960</v>
      </c>
      <c r="L16" s="156">
        <v>1</v>
      </c>
      <c r="M16" s="156"/>
    </row>
    <row r="17" spans="1:13" x14ac:dyDescent="0.3">
      <c r="I17" s="144"/>
      <c r="J17" s="144" t="s">
        <v>148</v>
      </c>
      <c r="K17" s="207">
        <v>240000</v>
      </c>
      <c r="L17" s="156">
        <v>1</v>
      </c>
      <c r="M17" s="156"/>
    </row>
    <row r="18" spans="1:13" x14ac:dyDescent="0.3">
      <c r="I18" s="144"/>
      <c r="J18" s="144" t="s">
        <v>402</v>
      </c>
      <c r="K18" s="207">
        <v>239700</v>
      </c>
      <c r="L18" s="156">
        <v>0.5</v>
      </c>
      <c r="M18" s="156"/>
    </row>
    <row r="19" spans="1:13" x14ac:dyDescent="0.3">
      <c r="I19" s="144"/>
      <c r="J19" s="144" t="s">
        <v>277</v>
      </c>
      <c r="K19" s="207">
        <v>239700</v>
      </c>
      <c r="L19" s="156">
        <v>0.5</v>
      </c>
      <c r="M19" s="156"/>
    </row>
    <row r="20" spans="1:13" x14ac:dyDescent="0.3">
      <c r="I20" s="144"/>
      <c r="J20" s="144" t="s">
        <v>416</v>
      </c>
      <c r="K20" s="207">
        <v>210000</v>
      </c>
      <c r="L20" s="156">
        <v>1</v>
      </c>
      <c r="M20" s="156"/>
    </row>
    <row r="21" spans="1:13" x14ac:dyDescent="0.3">
      <c r="I21" s="144"/>
      <c r="J21" s="144" t="s">
        <v>307</v>
      </c>
      <c r="K21" s="207">
        <v>126350</v>
      </c>
      <c r="L21" s="156">
        <v>0.5</v>
      </c>
      <c r="M21" s="156"/>
    </row>
    <row r="22" spans="1:13" x14ac:dyDescent="0.3">
      <c r="A22" s="157" t="s">
        <v>325</v>
      </c>
      <c r="B22" s="145">
        <v>2014</v>
      </c>
      <c r="I22" s="144"/>
      <c r="J22" s="160" t="s">
        <v>411</v>
      </c>
      <c r="K22" s="207">
        <v>5460776.1200000001</v>
      </c>
      <c r="L22" s="156">
        <v>14.5</v>
      </c>
      <c r="M22" s="156"/>
    </row>
    <row r="23" spans="1:13" x14ac:dyDescent="0.3">
      <c r="A23" s="157" t="s">
        <v>324</v>
      </c>
      <c r="B23" s="145">
        <v>2</v>
      </c>
      <c r="I23" s="144"/>
      <c r="L23"/>
      <c r="M23" s="156"/>
    </row>
    <row r="24" spans="1:13" x14ac:dyDescent="0.3">
      <c r="I24" s="144"/>
      <c r="L24"/>
      <c r="M24" s="156"/>
    </row>
    <row r="25" spans="1:13" x14ac:dyDescent="0.3">
      <c r="B25" s="157" t="s">
        <v>322</v>
      </c>
      <c r="D25" s="7"/>
      <c r="H25" s="7"/>
      <c r="I25" s="144"/>
      <c r="L25"/>
      <c r="M25" s="156"/>
    </row>
    <row r="26" spans="1:13" x14ac:dyDescent="0.3">
      <c r="A26" s="157" t="s">
        <v>413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 x14ac:dyDescent="0.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 x14ac:dyDescent="0.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 x14ac:dyDescent="0.3">
      <c r="A29" s="160" t="s">
        <v>411</v>
      </c>
      <c r="B29" s="163">
        <v>392523.62</v>
      </c>
      <c r="C29" s="156">
        <v>1</v>
      </c>
      <c r="I29" s="144"/>
      <c r="L29"/>
      <c r="M29" s="156"/>
    </row>
    <row r="30" spans="1:13" x14ac:dyDescent="0.3">
      <c r="I30" s="144"/>
      <c r="L30"/>
      <c r="M30" s="156"/>
    </row>
    <row r="31" spans="1:13" x14ac:dyDescent="0.3">
      <c r="I31" s="144"/>
      <c r="L31"/>
      <c r="M31" s="156"/>
    </row>
    <row r="32" spans="1:13" x14ac:dyDescent="0.3">
      <c r="I32" s="144"/>
      <c r="L32"/>
      <c r="M32" s="156"/>
    </row>
    <row r="33" spans="1:13" x14ac:dyDescent="0.3">
      <c r="I33" s="144"/>
      <c r="L33"/>
      <c r="M33" s="156"/>
    </row>
    <row r="34" spans="1:13" x14ac:dyDescent="0.3">
      <c r="I34" s="144"/>
      <c r="L34"/>
      <c r="M34" s="156"/>
    </row>
    <row r="35" spans="1:13" x14ac:dyDescent="0.3">
      <c r="I35" s="144"/>
      <c r="L35"/>
      <c r="M35" s="156"/>
    </row>
    <row r="36" spans="1:13" x14ac:dyDescent="0.3">
      <c r="I36" s="144"/>
      <c r="L36"/>
      <c r="M36" s="156"/>
    </row>
    <row r="37" spans="1:13" x14ac:dyDescent="0.3">
      <c r="A37" s="157" t="s">
        <v>325</v>
      </c>
      <c r="B37" s="145">
        <v>2014</v>
      </c>
      <c r="I37" s="144"/>
      <c r="L37"/>
      <c r="M37" s="156"/>
    </row>
    <row r="38" spans="1:13" x14ac:dyDescent="0.3">
      <c r="A38" s="157" t="s">
        <v>324</v>
      </c>
      <c r="B38" s="145">
        <v>2</v>
      </c>
      <c r="I38" s="144"/>
      <c r="L38"/>
      <c r="M38" s="156"/>
    </row>
    <row r="39" spans="1:13" x14ac:dyDescent="0.3">
      <c r="A39" s="7"/>
      <c r="I39" s="144"/>
      <c r="L39"/>
      <c r="M39" s="156"/>
    </row>
    <row r="40" spans="1:13" x14ac:dyDescent="0.3">
      <c r="B40" s="157" t="s">
        <v>322</v>
      </c>
      <c r="I40" s="144"/>
      <c r="L40"/>
      <c r="M40" s="156"/>
    </row>
    <row r="41" spans="1:13" x14ac:dyDescent="0.3">
      <c r="A41" s="157" t="s">
        <v>413</v>
      </c>
      <c r="B41" s="170" t="s">
        <v>321</v>
      </c>
      <c r="C41" s="170" t="s">
        <v>323</v>
      </c>
      <c r="I41" s="144"/>
      <c r="L41"/>
      <c r="M41" s="156"/>
    </row>
    <row r="42" spans="1:13" x14ac:dyDescent="0.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 x14ac:dyDescent="0.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 x14ac:dyDescent="0.3">
      <c r="A44" s="146" t="s">
        <v>370</v>
      </c>
      <c r="B44" s="161">
        <v>1062000</v>
      </c>
      <c r="C44" s="156">
        <v>4</v>
      </c>
      <c r="I44" s="144"/>
      <c r="L44"/>
      <c r="M44" s="156"/>
    </row>
    <row r="45" spans="1:13" x14ac:dyDescent="0.3">
      <c r="A45" s="146" t="s">
        <v>369</v>
      </c>
      <c r="B45" s="161">
        <v>484575</v>
      </c>
      <c r="C45" s="156">
        <v>1</v>
      </c>
      <c r="I45" s="144"/>
      <c r="L45"/>
      <c r="M45" s="156"/>
    </row>
    <row r="46" spans="1:13" x14ac:dyDescent="0.3">
      <c r="A46" s="146" t="s">
        <v>417</v>
      </c>
      <c r="B46" s="161">
        <v>126350</v>
      </c>
      <c r="C46" s="156">
        <v>0.5</v>
      </c>
      <c r="I46" s="144"/>
      <c r="L46"/>
      <c r="M46" s="156"/>
    </row>
    <row r="47" spans="1:13" x14ac:dyDescent="0.3">
      <c r="A47" s="160" t="s">
        <v>411</v>
      </c>
      <c r="B47" s="163">
        <v>1672925</v>
      </c>
      <c r="C47" s="156">
        <v>5.5</v>
      </c>
      <c r="I47" s="144"/>
      <c r="L47"/>
      <c r="M47" s="156"/>
    </row>
    <row r="48" spans="1:13" x14ac:dyDescent="0.3">
      <c r="I48" s="144"/>
      <c r="L48"/>
      <c r="M48" s="156"/>
    </row>
    <row r="49" spans="2:13" x14ac:dyDescent="0.3">
      <c r="I49" s="144"/>
      <c r="L49"/>
      <c r="M49" s="156"/>
    </row>
    <row r="50" spans="2:13" x14ac:dyDescent="0.3">
      <c r="I50" s="144"/>
      <c r="L50"/>
      <c r="M50" s="156"/>
    </row>
    <row r="51" spans="2:13" x14ac:dyDescent="0.3">
      <c r="I51" s="144"/>
      <c r="L51"/>
      <c r="M51" s="156"/>
    </row>
    <row r="52" spans="2:13" x14ac:dyDescent="0.3">
      <c r="I52" s="144"/>
      <c r="L52"/>
      <c r="M52" s="156"/>
    </row>
    <row r="53" spans="2:13" x14ac:dyDescent="0.3">
      <c r="I53" s="144"/>
      <c r="L53"/>
      <c r="M53" s="156"/>
    </row>
    <row r="54" spans="2:13" x14ac:dyDescent="0.3">
      <c r="C54" s="161"/>
      <c r="F54" s="170" t="s">
        <v>418</v>
      </c>
      <c r="G54" s="170" t="s">
        <v>27</v>
      </c>
      <c r="I54" s="144"/>
      <c r="L54"/>
      <c r="M54" s="156"/>
    </row>
    <row r="55" spans="2:13" x14ac:dyDescent="0.3">
      <c r="B55" s="163"/>
      <c r="F55" s="208">
        <f>SUMIF('Acumulado dos Corretores'!H:H,G54,'Acumulado dos Corretores'!I:I)</f>
        <v>4668129.43</v>
      </c>
      <c r="G55" s="170"/>
      <c r="I55" s="144"/>
      <c r="L55"/>
      <c r="M55" s="156"/>
    </row>
    <row r="56" spans="2:13" x14ac:dyDescent="0.3">
      <c r="B56" s="163"/>
      <c r="F56" s="170" t="s">
        <v>419</v>
      </c>
      <c r="G56" s="170">
        <v>5000</v>
      </c>
      <c r="I56" s="144"/>
      <c r="L56"/>
      <c r="M56" s="156"/>
    </row>
    <row r="57" spans="2:13" x14ac:dyDescent="0.3">
      <c r="F57" s="5">
        <f>F55/G56</f>
        <v>933.62588599999992</v>
      </c>
      <c r="G57" s="170"/>
      <c r="I57" s="144"/>
      <c r="L57"/>
      <c r="M57" s="156"/>
    </row>
    <row r="58" spans="2:13" x14ac:dyDescent="0.3">
      <c r="F58" s="170"/>
      <c r="G58" s="170"/>
      <c r="I58" s="144"/>
      <c r="L58"/>
      <c r="M58" s="156"/>
    </row>
    <row r="59" spans="2:13" x14ac:dyDescent="0.3">
      <c r="F59" s="170" t="s">
        <v>420</v>
      </c>
      <c r="G59" s="170" t="s">
        <v>309</v>
      </c>
      <c r="I59" s="144"/>
      <c r="L59"/>
      <c r="M59" s="156"/>
    </row>
    <row r="60" spans="2:13" x14ac:dyDescent="0.3">
      <c r="F60" s="208">
        <f>SUMIF('Acumulado dos Corretores'!G:G,G59,'Acumulado dos Corretores'!I:I)</f>
        <v>659000</v>
      </c>
      <c r="G60" s="170"/>
      <c r="I60" s="144"/>
      <c r="L60"/>
      <c r="M60" s="156"/>
    </row>
    <row r="61" spans="2:13" x14ac:dyDescent="0.3">
      <c r="F61" s="170" t="s">
        <v>419</v>
      </c>
      <c r="G61" s="170">
        <v>1000</v>
      </c>
      <c r="I61" s="144"/>
      <c r="L61"/>
      <c r="M61" s="156"/>
    </row>
    <row r="62" spans="2:13" x14ac:dyDescent="0.3">
      <c r="F62" s="5">
        <f>F60/G61</f>
        <v>659</v>
      </c>
      <c r="G62" s="170"/>
      <c r="I62" s="144"/>
      <c r="L62"/>
      <c r="M62" s="156"/>
    </row>
    <row r="63" spans="2:13" x14ac:dyDescent="0.3">
      <c r="I63" s="144"/>
      <c r="L63"/>
      <c r="M63" s="156"/>
    </row>
    <row r="64" spans="2:13" x14ac:dyDescent="0.3">
      <c r="I64" s="144"/>
      <c r="L64"/>
      <c r="M64" s="156"/>
    </row>
    <row r="65" spans="9:13" x14ac:dyDescent="0.3">
      <c r="I65" s="144"/>
      <c r="L65"/>
      <c r="M65" s="156"/>
    </row>
    <row r="66" spans="9:13" x14ac:dyDescent="0.3">
      <c r="I66" s="144"/>
      <c r="L66"/>
      <c r="M66" s="156"/>
    </row>
    <row r="67" spans="9:13" x14ac:dyDescent="0.3">
      <c r="I67" s="144"/>
      <c r="L67"/>
      <c r="M67" s="156"/>
    </row>
    <row r="68" spans="9:13" x14ac:dyDescent="0.3">
      <c r="I68" s="144"/>
      <c r="L68"/>
      <c r="M68" s="156"/>
    </row>
    <row r="69" spans="9:13" x14ac:dyDescent="0.3">
      <c r="I69" s="144"/>
      <c r="L69"/>
      <c r="M69" s="156"/>
    </row>
    <row r="70" spans="9:13" x14ac:dyDescent="0.3">
      <c r="I70" s="144"/>
      <c r="L70"/>
      <c r="M70" s="156"/>
    </row>
    <row r="71" spans="9:13" x14ac:dyDescent="0.3">
      <c r="I71" s="144"/>
      <c r="L71"/>
      <c r="M71" s="156"/>
    </row>
    <row r="72" spans="9:13" x14ac:dyDescent="0.3">
      <c r="I72" s="144"/>
      <c r="L72"/>
      <c r="M72" s="156"/>
    </row>
    <row r="73" spans="9:13" x14ac:dyDescent="0.3">
      <c r="I73" s="144"/>
      <c r="L73"/>
      <c r="M73" s="156"/>
    </row>
    <row r="74" spans="9:13" x14ac:dyDescent="0.3">
      <c r="I74" s="144"/>
      <c r="L74"/>
      <c r="M74" s="156"/>
    </row>
    <row r="75" spans="9:13" x14ac:dyDescent="0.3">
      <c r="I75" s="144"/>
      <c r="L75"/>
      <c r="M75" s="156"/>
    </row>
    <row r="76" spans="9:13" x14ac:dyDescent="0.3">
      <c r="I76" s="144"/>
      <c r="L76"/>
      <c r="M76" s="156"/>
    </row>
    <row r="77" spans="9:13" x14ac:dyDescent="0.3">
      <c r="I77" s="144"/>
      <c r="L77"/>
      <c r="M77" s="156"/>
    </row>
    <row r="78" spans="9:13" x14ac:dyDescent="0.3">
      <c r="I78" s="144"/>
      <c r="L78"/>
      <c r="M78" s="156"/>
    </row>
    <row r="79" spans="9:13" x14ac:dyDescent="0.3">
      <c r="I79" s="144"/>
      <c r="L79"/>
      <c r="M79" s="156"/>
    </row>
    <row r="80" spans="9:13" x14ac:dyDescent="0.3">
      <c r="I80" s="144"/>
      <c r="L80"/>
      <c r="M80" s="156"/>
    </row>
    <row r="81" spans="9:13" x14ac:dyDescent="0.3">
      <c r="I81" s="144"/>
      <c r="L81"/>
      <c r="M81" s="156"/>
    </row>
    <row r="82" spans="9:13" x14ac:dyDescent="0.3">
      <c r="I82" s="144"/>
      <c r="L82"/>
      <c r="M82" s="156"/>
    </row>
    <row r="83" spans="9:13" x14ac:dyDescent="0.3">
      <c r="I83" s="144"/>
      <c r="L83"/>
      <c r="M83" s="156"/>
    </row>
    <row r="84" spans="9:13" x14ac:dyDescent="0.3">
      <c r="I84" s="144"/>
      <c r="L84"/>
      <c r="M84" s="156"/>
    </row>
    <row r="85" spans="9:13" x14ac:dyDescent="0.3">
      <c r="I85" s="144"/>
      <c r="L85"/>
      <c r="M85" s="156"/>
    </row>
    <row r="86" spans="9:13" x14ac:dyDescent="0.3">
      <c r="I86" s="144"/>
      <c r="L86"/>
      <c r="M86" s="156"/>
    </row>
    <row r="87" spans="9:13" x14ac:dyDescent="0.3">
      <c r="I87" s="144"/>
      <c r="L87"/>
      <c r="M87" s="156"/>
    </row>
    <row r="88" spans="9:13" x14ac:dyDescent="0.3">
      <c r="I88" s="144"/>
      <c r="L88"/>
      <c r="M88" s="156"/>
    </row>
    <row r="89" spans="9:13" x14ac:dyDescent="0.3">
      <c r="I89" s="144"/>
      <c r="L89"/>
      <c r="M89" s="156"/>
    </row>
    <row r="90" spans="9:13" x14ac:dyDescent="0.3">
      <c r="I90" s="144"/>
      <c r="L90"/>
      <c r="M90" s="156"/>
    </row>
    <row r="91" spans="9:13" x14ac:dyDescent="0.3">
      <c r="I91" s="144"/>
      <c r="L91"/>
      <c r="M91" s="156"/>
    </row>
    <row r="92" spans="9:13" x14ac:dyDescent="0.3">
      <c r="I92" s="144"/>
      <c r="L92"/>
      <c r="M92" s="156"/>
    </row>
    <row r="93" spans="9:13" x14ac:dyDescent="0.3">
      <c r="I93" s="144"/>
      <c r="L93"/>
      <c r="M93" s="156"/>
    </row>
    <row r="94" spans="9:13" x14ac:dyDescent="0.3">
      <c r="I94" s="144"/>
      <c r="L94"/>
      <c r="M94" s="156"/>
    </row>
    <row r="95" spans="9:13" x14ac:dyDescent="0.3">
      <c r="I95" s="144"/>
      <c r="L95"/>
      <c r="M95" s="156"/>
    </row>
    <row r="96" spans="9:13" x14ac:dyDescent="0.3">
      <c r="I96" s="144"/>
      <c r="L96"/>
      <c r="M96" s="156"/>
    </row>
    <row r="97" spans="9:13" x14ac:dyDescent="0.3">
      <c r="I97" s="144"/>
      <c r="L97"/>
      <c r="M97" s="156"/>
    </row>
    <row r="98" spans="9:13" x14ac:dyDescent="0.3">
      <c r="I98" s="144"/>
      <c r="L98"/>
      <c r="M98" s="156"/>
    </row>
    <row r="99" spans="9:13" x14ac:dyDescent="0.3">
      <c r="I99" s="144"/>
      <c r="L99"/>
      <c r="M99" s="156"/>
    </row>
    <row r="100" spans="9:13" x14ac:dyDescent="0.3">
      <c r="I100" s="144"/>
      <c r="L100"/>
      <c r="M100" s="156"/>
    </row>
    <row r="101" spans="9:13" x14ac:dyDescent="0.3">
      <c r="I101" s="144"/>
      <c r="L101"/>
      <c r="M101" s="156"/>
    </row>
    <row r="102" spans="9:13" x14ac:dyDescent="0.3">
      <c r="I102" s="144"/>
      <c r="L102"/>
      <c r="M102" s="156"/>
    </row>
    <row r="103" spans="9:13" x14ac:dyDescent="0.3">
      <c r="I103" s="144"/>
      <c r="L103"/>
      <c r="M103" s="156"/>
    </row>
    <row r="104" spans="9:13" x14ac:dyDescent="0.3">
      <c r="I104" s="144"/>
      <c r="L104"/>
      <c r="M104" s="156"/>
    </row>
    <row r="105" spans="9:13" x14ac:dyDescent="0.3">
      <c r="I105" s="144"/>
      <c r="L105"/>
      <c r="M105" s="156"/>
    </row>
    <row r="106" spans="9:13" x14ac:dyDescent="0.3">
      <c r="I106" s="144"/>
      <c r="L106"/>
      <c r="M106" s="156"/>
    </row>
    <row r="107" spans="9:13" x14ac:dyDescent="0.3">
      <c r="I107" s="144"/>
      <c r="L107"/>
      <c r="M107" s="156"/>
    </row>
    <row r="108" spans="9:13" x14ac:dyDescent="0.3">
      <c r="I108" s="144"/>
      <c r="L108"/>
      <c r="M108" s="156"/>
    </row>
    <row r="109" spans="9:13" x14ac:dyDescent="0.3">
      <c r="I109" s="144"/>
      <c r="L109"/>
      <c r="M109" s="156"/>
    </row>
    <row r="110" spans="9:13" x14ac:dyDescent="0.3">
      <c r="I110" s="144"/>
      <c r="L110"/>
      <c r="M110" s="156"/>
    </row>
    <row r="111" spans="9:13" x14ac:dyDescent="0.3">
      <c r="I111" s="144"/>
      <c r="L111"/>
      <c r="M111" s="156"/>
    </row>
    <row r="112" spans="9:13" x14ac:dyDescent="0.3">
      <c r="I112" s="144"/>
      <c r="L112"/>
      <c r="M112" s="156"/>
    </row>
    <row r="113" spans="9:13" x14ac:dyDescent="0.3">
      <c r="I113" s="144"/>
      <c r="L113"/>
      <c r="M113" s="156"/>
    </row>
    <row r="114" spans="9:13" x14ac:dyDescent="0.3">
      <c r="I114" s="144"/>
      <c r="L114"/>
      <c r="M114" s="156"/>
    </row>
    <row r="115" spans="9:13" x14ac:dyDescent="0.3">
      <c r="I115" s="144"/>
      <c r="L115"/>
      <c r="M115" s="156"/>
    </row>
    <row r="116" spans="9:13" x14ac:dyDescent="0.3">
      <c r="I116" s="144"/>
      <c r="L116"/>
      <c r="M116" s="156"/>
    </row>
    <row r="117" spans="9:13" x14ac:dyDescent="0.3">
      <c r="I117" s="144"/>
      <c r="L117"/>
      <c r="M117" s="156"/>
    </row>
    <row r="118" spans="9:13" x14ac:dyDescent="0.3">
      <c r="I118" s="144"/>
      <c r="L118"/>
      <c r="M118" s="156"/>
    </row>
    <row r="119" spans="9:13" x14ac:dyDescent="0.3">
      <c r="I119" s="144"/>
      <c r="L119"/>
      <c r="M119" s="156"/>
    </row>
    <row r="120" spans="9:13" x14ac:dyDescent="0.3">
      <c r="I120" s="144"/>
      <c r="L120"/>
      <c r="M120" s="156"/>
    </row>
    <row r="121" spans="9:13" x14ac:dyDescent="0.3">
      <c r="I121" s="144"/>
      <c r="L121"/>
      <c r="M121" s="156"/>
    </row>
    <row r="122" spans="9:13" x14ac:dyDescent="0.3">
      <c r="I122" s="144"/>
      <c r="L122"/>
      <c r="M122" s="156"/>
    </row>
    <row r="123" spans="9:13" x14ac:dyDescent="0.3">
      <c r="I123" s="144"/>
      <c r="L123"/>
      <c r="M123" s="156"/>
    </row>
    <row r="124" spans="9:13" x14ac:dyDescent="0.3">
      <c r="I124" s="144"/>
      <c r="L124"/>
      <c r="M124" s="156"/>
    </row>
    <row r="125" spans="9:13" x14ac:dyDescent="0.3">
      <c r="I125" s="144"/>
      <c r="L125"/>
      <c r="M125" s="156"/>
    </row>
    <row r="126" spans="9:13" x14ac:dyDescent="0.3">
      <c r="I126" s="144"/>
      <c r="L126"/>
      <c r="M126" s="156"/>
    </row>
    <row r="127" spans="9:13" x14ac:dyDescent="0.3">
      <c r="I127" s="144"/>
      <c r="L127"/>
      <c r="M127" s="156"/>
    </row>
    <row r="128" spans="9:13" x14ac:dyDescent="0.3">
      <c r="I128" s="144"/>
      <c r="L128"/>
      <c r="M128" s="156"/>
    </row>
    <row r="129" spans="9:13" x14ac:dyDescent="0.3">
      <c r="I129" s="144"/>
      <c r="L129"/>
      <c r="M129" s="156"/>
    </row>
    <row r="130" spans="9:13" x14ac:dyDescent="0.3">
      <c r="I130" s="144"/>
      <c r="L130"/>
      <c r="M130" s="156"/>
    </row>
    <row r="131" spans="9:13" x14ac:dyDescent="0.3">
      <c r="I131" s="144"/>
      <c r="L131"/>
      <c r="M131" s="156"/>
    </row>
    <row r="132" spans="9:13" x14ac:dyDescent="0.3">
      <c r="I132" s="144"/>
      <c r="L132"/>
      <c r="M132" s="156"/>
    </row>
    <row r="133" spans="9:13" x14ac:dyDescent="0.3">
      <c r="I133" s="144"/>
      <c r="L133"/>
      <c r="M133" s="156"/>
    </row>
    <row r="134" spans="9:13" x14ac:dyDescent="0.3">
      <c r="I134" s="144"/>
      <c r="L134"/>
      <c r="M134" s="156"/>
    </row>
    <row r="135" spans="9:13" x14ac:dyDescent="0.3">
      <c r="I135" s="144"/>
      <c r="L135"/>
      <c r="M135" s="156"/>
    </row>
    <row r="136" spans="9:13" x14ac:dyDescent="0.3">
      <c r="I136" s="144"/>
      <c r="L136"/>
      <c r="M136" s="156"/>
    </row>
    <row r="137" spans="9:13" x14ac:dyDescent="0.3">
      <c r="I137" s="144"/>
      <c r="L137"/>
      <c r="M137" s="156"/>
    </row>
    <row r="138" spans="9:13" x14ac:dyDescent="0.3">
      <c r="I138" s="144"/>
      <c r="L138"/>
      <c r="M138" s="156"/>
    </row>
    <row r="139" spans="9:13" x14ac:dyDescent="0.3">
      <c r="I139" s="144"/>
      <c r="L139"/>
      <c r="M139" s="156"/>
    </row>
    <row r="140" spans="9:13" x14ac:dyDescent="0.3">
      <c r="I140" s="144"/>
      <c r="L140"/>
      <c r="M140" s="156"/>
    </row>
    <row r="141" spans="9:13" x14ac:dyDescent="0.3">
      <c r="I141" s="144"/>
      <c r="L141"/>
      <c r="M141" s="156"/>
    </row>
    <row r="142" spans="9:13" x14ac:dyDescent="0.3">
      <c r="I142" s="144"/>
      <c r="L142"/>
      <c r="M142" s="156"/>
    </row>
    <row r="143" spans="9:13" x14ac:dyDescent="0.3">
      <c r="I143" s="144"/>
      <c r="L143"/>
      <c r="M143" s="156"/>
    </row>
    <row r="144" spans="9:13" x14ac:dyDescent="0.3">
      <c r="I144" s="144"/>
      <c r="L144"/>
      <c r="M144" s="156"/>
    </row>
    <row r="145" spans="9:13" x14ac:dyDescent="0.3">
      <c r="I145" s="144"/>
      <c r="L145"/>
      <c r="M145" s="156"/>
    </row>
    <row r="146" spans="9:13" x14ac:dyDescent="0.3">
      <c r="I146" s="144"/>
      <c r="L146"/>
      <c r="M146" s="156"/>
    </row>
    <row r="147" spans="9:13" x14ac:dyDescent="0.3">
      <c r="I147" s="144"/>
      <c r="L147"/>
      <c r="M147" s="156"/>
    </row>
    <row r="148" spans="9:13" x14ac:dyDescent="0.3">
      <c r="I148" s="144"/>
      <c r="L148"/>
      <c r="M148" s="156"/>
    </row>
    <row r="149" spans="9:13" x14ac:dyDescent="0.3">
      <c r="I149" s="144"/>
      <c r="L149"/>
      <c r="M149" s="156"/>
    </row>
    <row r="150" spans="9:13" x14ac:dyDescent="0.3">
      <c r="I150" s="144"/>
      <c r="L150"/>
      <c r="M150" s="156"/>
    </row>
    <row r="151" spans="9:13" x14ac:dyDescent="0.3">
      <c r="I151" s="144"/>
      <c r="L151"/>
      <c r="M151" s="156"/>
    </row>
    <row r="152" spans="9:13" x14ac:dyDescent="0.3">
      <c r="I152" s="144"/>
      <c r="L152"/>
      <c r="M152" s="156"/>
    </row>
    <row r="153" spans="9:13" x14ac:dyDescent="0.3">
      <c r="I153" s="144"/>
      <c r="L153"/>
      <c r="M153" s="156"/>
    </row>
    <row r="154" spans="9:13" x14ac:dyDescent="0.3">
      <c r="I154" s="144"/>
      <c r="L154"/>
      <c r="M154" s="156"/>
    </row>
    <row r="155" spans="9:13" x14ac:dyDescent="0.3">
      <c r="I155" s="144"/>
      <c r="L155"/>
      <c r="M155" s="156"/>
    </row>
    <row r="156" spans="9:13" x14ac:dyDescent="0.3">
      <c r="I156" s="144"/>
      <c r="L156"/>
      <c r="M156" s="156"/>
    </row>
    <row r="157" spans="9:13" x14ac:dyDescent="0.3">
      <c r="I157" s="144"/>
      <c r="L157"/>
      <c r="M157" s="156"/>
    </row>
    <row r="158" spans="9:13" x14ac:dyDescent="0.3">
      <c r="I158" s="144"/>
      <c r="L158"/>
      <c r="M158" s="156"/>
    </row>
    <row r="159" spans="9:13" x14ac:dyDescent="0.3">
      <c r="I159" s="144"/>
      <c r="L159"/>
      <c r="M159" s="156"/>
    </row>
    <row r="160" spans="9:13" x14ac:dyDescent="0.3">
      <c r="I160" s="144"/>
      <c r="L160"/>
      <c r="M160" s="156"/>
    </row>
    <row r="161" spans="9:13" x14ac:dyDescent="0.3">
      <c r="I161" s="144"/>
      <c r="L161"/>
      <c r="M161" s="156"/>
    </row>
    <row r="162" spans="9:13" x14ac:dyDescent="0.3">
      <c r="I162" s="144"/>
      <c r="L162"/>
      <c r="M162" s="156"/>
    </row>
    <row r="163" spans="9:13" x14ac:dyDescent="0.3">
      <c r="I163" s="144"/>
      <c r="L163"/>
      <c r="M163" s="156"/>
    </row>
    <row r="164" spans="9:13" x14ac:dyDescent="0.3">
      <c r="I164" s="144"/>
      <c r="L164"/>
      <c r="M164" s="156"/>
    </row>
    <row r="165" spans="9:13" x14ac:dyDescent="0.3">
      <c r="I165" s="144"/>
      <c r="L165"/>
      <c r="M165" s="156"/>
    </row>
    <row r="166" spans="9:13" x14ac:dyDescent="0.3">
      <c r="I166" s="144"/>
      <c r="L166"/>
      <c r="M166" s="156"/>
    </row>
    <row r="167" spans="9:13" x14ac:dyDescent="0.3">
      <c r="I167" s="144"/>
      <c r="L167"/>
      <c r="M167" s="156"/>
    </row>
    <row r="168" spans="9:13" x14ac:dyDescent="0.3">
      <c r="I168" s="144"/>
      <c r="L168"/>
      <c r="M168" s="156"/>
    </row>
    <row r="169" spans="9:13" x14ac:dyDescent="0.3">
      <c r="I169" s="144"/>
      <c r="L169"/>
      <c r="M169" s="156"/>
    </row>
    <row r="170" spans="9:13" x14ac:dyDescent="0.3">
      <c r="I170" s="144"/>
      <c r="L170"/>
      <c r="M170" s="156"/>
    </row>
    <row r="171" spans="9:13" x14ac:dyDescent="0.3">
      <c r="I171" s="144"/>
      <c r="L171"/>
      <c r="M171" s="156"/>
    </row>
    <row r="172" spans="9:13" x14ac:dyDescent="0.3">
      <c r="I172" s="144"/>
      <c r="L172"/>
      <c r="M172" s="156"/>
    </row>
    <row r="173" spans="9:13" x14ac:dyDescent="0.3">
      <c r="I173" s="144"/>
      <c r="L173"/>
      <c r="M173" s="156"/>
    </row>
    <row r="174" spans="9:13" x14ac:dyDescent="0.3">
      <c r="I174" s="144"/>
      <c r="L174"/>
      <c r="M174" s="156"/>
    </row>
    <row r="175" spans="9:13" x14ac:dyDescent="0.3">
      <c r="I175" s="144"/>
      <c r="L175"/>
      <c r="M175" s="156"/>
    </row>
    <row r="176" spans="9:13" x14ac:dyDescent="0.3">
      <c r="I176" s="144"/>
      <c r="L176"/>
      <c r="M176" s="156"/>
    </row>
    <row r="177" spans="9:13" x14ac:dyDescent="0.3">
      <c r="I177" s="144"/>
      <c r="L177"/>
      <c r="M177" s="156"/>
    </row>
    <row r="178" spans="9:13" x14ac:dyDescent="0.3">
      <c r="I178" s="144"/>
      <c r="L178"/>
      <c r="M178" s="156"/>
    </row>
    <row r="179" spans="9:13" x14ac:dyDescent="0.3">
      <c r="I179" s="144"/>
      <c r="L179"/>
      <c r="M179" s="156"/>
    </row>
    <row r="180" spans="9:13" x14ac:dyDescent="0.3">
      <c r="I180" s="144"/>
      <c r="L180"/>
      <c r="M180" s="156"/>
    </row>
    <row r="181" spans="9:13" x14ac:dyDescent="0.3">
      <c r="I181" s="144"/>
      <c r="L181"/>
      <c r="M181" s="156"/>
    </row>
    <row r="182" spans="9:13" x14ac:dyDescent="0.3">
      <c r="I182" s="144"/>
      <c r="L182"/>
      <c r="M182" s="156"/>
    </row>
    <row r="183" spans="9:13" x14ac:dyDescent="0.3">
      <c r="I183" s="144"/>
      <c r="L183"/>
      <c r="M183" s="156"/>
    </row>
    <row r="184" spans="9:13" x14ac:dyDescent="0.3">
      <c r="I184" s="144"/>
      <c r="L184"/>
      <c r="M184" s="156"/>
    </row>
    <row r="185" spans="9:13" x14ac:dyDescent="0.3">
      <c r="I185" s="160"/>
      <c r="L185"/>
      <c r="M185" s="156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5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19 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414</v>
      </c>
      <c r="T1" s="157" t="s">
        <v>1</v>
      </c>
      <c r="U1" s="170" t="s">
        <v>414</v>
      </c>
    </row>
    <row r="2" spans="1:22" x14ac:dyDescent="0.3">
      <c r="N2" s="157" t="s">
        <v>324</v>
      </c>
      <c r="O2" s="170" t="s">
        <v>414</v>
      </c>
      <c r="T2" s="157" t="s">
        <v>324</v>
      </c>
      <c r="U2" s="170" t="s">
        <v>414</v>
      </c>
    </row>
    <row r="3" spans="1:22" x14ac:dyDescent="0.3">
      <c r="B3" s="157" t="s">
        <v>322</v>
      </c>
      <c r="I3" s="157" t="s">
        <v>322</v>
      </c>
    </row>
    <row r="4" spans="1:22" x14ac:dyDescent="0.3">
      <c r="A4" s="157" t="s">
        <v>413</v>
      </c>
      <c r="B4" s="170" t="s">
        <v>321</v>
      </c>
      <c r="C4" s="170" t="s">
        <v>323</v>
      </c>
      <c r="H4" s="157" t="s">
        <v>413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 x14ac:dyDescent="0.3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413</v>
      </c>
      <c r="O5" s="170" t="s">
        <v>355</v>
      </c>
      <c r="P5" s="170" t="s">
        <v>321</v>
      </c>
      <c r="Q5" s="170" t="s">
        <v>323</v>
      </c>
      <c r="T5" s="157" t="s">
        <v>413</v>
      </c>
      <c r="U5" s="170" t="s">
        <v>321</v>
      </c>
      <c r="V5" s="170" t="s">
        <v>323</v>
      </c>
    </row>
    <row r="6" spans="1:22" x14ac:dyDescent="0.3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411</v>
      </c>
      <c r="O6" s="161"/>
      <c r="P6" s="161"/>
      <c r="Q6" s="161"/>
      <c r="T6" s="160" t="s">
        <v>411</v>
      </c>
      <c r="U6" s="161"/>
      <c r="V6" s="156"/>
    </row>
    <row r="7" spans="1:22" x14ac:dyDescent="0.3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 x14ac:dyDescent="0.3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 x14ac:dyDescent="0.3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 x14ac:dyDescent="0.3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 x14ac:dyDescent="0.3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 x14ac:dyDescent="0.3">
      <c r="A12" s="146" t="s">
        <v>368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 x14ac:dyDescent="0.3">
      <c r="A13" s="145" t="s">
        <v>411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 x14ac:dyDescent="0.3">
      <c r="B14"/>
      <c r="H14" s="146" t="s">
        <v>275</v>
      </c>
      <c r="I14" s="156">
        <v>545700</v>
      </c>
      <c r="J14" s="156">
        <v>1</v>
      </c>
    </row>
    <row r="15" spans="1:22" x14ac:dyDescent="0.3">
      <c r="B15"/>
      <c r="H15" s="146" t="s">
        <v>310</v>
      </c>
      <c r="I15" s="156">
        <v>483529.12</v>
      </c>
      <c r="J15" s="156">
        <v>1</v>
      </c>
    </row>
    <row r="16" spans="1:22" x14ac:dyDescent="0.3">
      <c r="B16"/>
      <c r="H16" s="146" t="s">
        <v>402</v>
      </c>
      <c r="I16" s="156">
        <v>239700</v>
      </c>
      <c r="J16" s="156">
        <v>0.5</v>
      </c>
    </row>
    <row r="17" spans="2:10" x14ac:dyDescent="0.3">
      <c r="B17"/>
      <c r="H17" s="146" t="s">
        <v>410</v>
      </c>
      <c r="I17" s="156">
        <v>813500</v>
      </c>
      <c r="J17" s="156">
        <v>2</v>
      </c>
    </row>
    <row r="18" spans="2:10" x14ac:dyDescent="0.3">
      <c r="B18"/>
      <c r="H18" s="146" t="s">
        <v>415</v>
      </c>
      <c r="I18" s="156">
        <v>345960</v>
      </c>
      <c r="J18" s="156">
        <v>1</v>
      </c>
    </row>
    <row r="19" spans="2:10" x14ac:dyDescent="0.3">
      <c r="B19"/>
      <c r="H19" s="146" t="s">
        <v>416</v>
      </c>
      <c r="I19" s="156">
        <v>210000</v>
      </c>
      <c r="J19" s="156">
        <v>1</v>
      </c>
    </row>
    <row r="20" spans="2:10" x14ac:dyDescent="0.3">
      <c r="B20"/>
      <c r="H20" s="145" t="s">
        <v>411</v>
      </c>
      <c r="I20" s="156">
        <v>5460776.1200000001</v>
      </c>
      <c r="J20" s="156">
        <v>14.5</v>
      </c>
    </row>
    <row r="21" spans="2:10" x14ac:dyDescent="0.3">
      <c r="B21"/>
      <c r="I21"/>
    </row>
    <row r="22" spans="2:10" x14ac:dyDescent="0.3">
      <c r="B22"/>
      <c r="I22"/>
    </row>
    <row r="23" spans="2:10" x14ac:dyDescent="0.3">
      <c r="B23"/>
      <c r="I23"/>
    </row>
    <row r="24" spans="2:10" x14ac:dyDescent="0.3">
      <c r="B24"/>
      <c r="I24"/>
    </row>
    <row r="25" spans="2:10" x14ac:dyDescent="0.3">
      <c r="B25"/>
      <c r="I25"/>
    </row>
    <row r="26" spans="2:10" x14ac:dyDescent="0.3">
      <c r="B26"/>
      <c r="I26"/>
    </row>
    <row r="27" spans="2:10" x14ac:dyDescent="0.3">
      <c r="B27"/>
      <c r="I27"/>
    </row>
    <row r="28" spans="2:10" x14ac:dyDescent="0.3">
      <c r="B28"/>
      <c r="I28"/>
    </row>
    <row r="29" spans="2:10" x14ac:dyDescent="0.3">
      <c r="B29"/>
      <c r="I29"/>
    </row>
    <row r="30" spans="2:10" x14ac:dyDescent="0.3">
      <c r="B30"/>
      <c r="I30"/>
    </row>
    <row r="31" spans="2:10" x14ac:dyDescent="0.3">
      <c r="B31"/>
      <c r="I31"/>
    </row>
    <row r="32" spans="2:10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7" t="s">
        <v>325</v>
      </c>
      <c r="B1" s="170" t="s">
        <v>412</v>
      </c>
    </row>
    <row r="2" spans="1:2" x14ac:dyDescent="0.3">
      <c r="A2" s="157" t="s">
        <v>324</v>
      </c>
      <c r="B2" s="170" t="s">
        <v>414</v>
      </c>
    </row>
    <row r="4" spans="1:2" x14ac:dyDescent="0.3">
      <c r="A4" s="157" t="s">
        <v>413</v>
      </c>
      <c r="B4" t="s">
        <v>321</v>
      </c>
    </row>
    <row r="5" spans="1:2" x14ac:dyDescent="0.3">
      <c r="A5" s="160" t="s">
        <v>411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2014-06-11T19:53:50Z</dcterms:modified>
</cp:coreProperties>
</file>