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420" windowWidth="15060" windowHeight="7836"/>
  </bookViews>
  <sheets>
    <sheet name="Global" sheetId="14" r:id="rId1"/>
    <sheet name="Novo Ranking 2013 E 2014" sheetId="13" r:id="rId2"/>
    <sheet name="Acumulado dos Corretores" sheetId="5" r:id="rId3"/>
    <sheet name="Empreendimentos" sheetId="15" r:id="rId4"/>
  </sheets>
  <definedNames>
    <definedName name="_xlnm._FilterDatabase" localSheetId="2" hidden="1">'Acumulado dos Corretores'!$A$1:$I$1</definedName>
  </definedNames>
  <calcPr calcId="145621"/>
  <pivotCaches>
    <pivotCache cacheId="27" r:id="rId5"/>
  </pivotCaches>
</workbook>
</file>

<file path=xl/calcChain.xml><?xml version="1.0" encoding="utf-8"?>
<calcChain xmlns="http://schemas.openxmlformats.org/spreadsheetml/2006/main">
  <c r="G59" i="13" l="1"/>
  <c r="G61" i="13" s="1"/>
  <c r="G54" i="13"/>
  <c r="G56" i="13" s="1"/>
</calcChain>
</file>

<file path=xl/sharedStrings.xml><?xml version="1.0" encoding="utf-8"?>
<sst xmlns="http://schemas.openxmlformats.org/spreadsheetml/2006/main" count="306" uniqueCount="106">
  <si>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</si>
  <si>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</si>
  <si>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</si>
  <si>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</si>
  <si>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</si>
  <si>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</si>
  <si>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</si>
  <si>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</si>
  <si>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</si>
  <si>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</si>
  <si>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</si>
  <si>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MOSHE</t>
  </si>
  <si>
    <t>VITOR</t>
  </si>
  <si>
    <t>BONAFE</t>
  </si>
  <si>
    <t>FANY</t>
  </si>
  <si>
    <t>CLASS VARANDA MARIANA</t>
  </si>
  <si>
    <t>DECOR PARAÍSO</t>
  </si>
  <si>
    <t>BURITI</t>
  </si>
  <si>
    <t>RAPHAEL</t>
  </si>
  <si>
    <t>GISELE</t>
  </si>
  <si>
    <t>ARETHA</t>
  </si>
  <si>
    <t>AMIZADE</t>
  </si>
  <si>
    <t>AMISTÁ BOSQUE LAZER</t>
  </si>
  <si>
    <t>REYNALDO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</si>
  <si>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</si>
  <si>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</si>
  <si>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</si>
  <si>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</si>
  <si>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</si>
  <si>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</si>
  <si>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</si>
  <si>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</si>
  <si>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ERICA</t>
  </si>
  <si>
    <t>ESTHER</t>
  </si>
  <si>
    <t>MARTA</t>
  </si>
  <si>
    <t>NEIVA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</si>
  <si>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</si>
  <si>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</si>
  <si>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</si>
  <si>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</si>
  <si>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</si>
  <si>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</si>
  <si>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</si>
  <si>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</si>
  <si>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</si>
  <si>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</si>
  <si>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</si>
  <si>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</si>
  <si>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</si>
  <si>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</si>
  <si>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</si>
  <si>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BOULEVARD LAPA</t>
  </si>
  <si>
    <t>NOW STUDIOS IPIRANGA</t>
  </si>
  <si>
    <t>SUSANA</t>
  </si>
  <si>
    <t/>
  </si>
  <si>
    <t xml:space="preserve">RODRIGUES </t>
  </si>
  <si>
    <t>ACÁCIA</t>
  </si>
  <si>
    <t>FLAMBOYANT</t>
  </si>
  <si>
    <t>CAMBUÍ</t>
  </si>
  <si>
    <t>ORIGENS LAPA</t>
  </si>
  <si>
    <t>CEDRO</t>
  </si>
  <si>
    <t>JEQUITIBÁ</t>
  </si>
  <si>
    <t>OLIVEIRA</t>
  </si>
  <si>
    <t>EDNA</t>
  </si>
  <si>
    <t>ANTONIETA</t>
  </si>
  <si>
    <t>Row Labels</t>
  </si>
  <si>
    <t>Grand Total</t>
  </si>
  <si>
    <t>DIRETA</t>
  </si>
  <si>
    <t>IMOB. T. - MARCIO</t>
  </si>
  <si>
    <t>COSMOPOLITAN</t>
  </si>
  <si>
    <t>KEILA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</si>
  <si>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</si>
  <si>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</si>
  <si>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</si>
  <si>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</si>
  <si>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</si>
  <si>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</si>
  <si>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</si>
  <si>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</si>
  <si>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</si>
  <si>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</si>
  <si>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</si>
  <si>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</si>
  <si>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Boulevard Lapa</t>
  </si>
  <si>
    <t>Mitui</t>
  </si>
  <si>
    <t>Cosmopolitan</t>
  </si>
  <si>
    <t>Queiroz</t>
  </si>
  <si>
    <t>Class Varanda Mariana</t>
  </si>
  <si>
    <t>Sillas</t>
  </si>
  <si>
    <t>Decor Paraíso</t>
  </si>
  <si>
    <t>Gallery Offices</t>
  </si>
  <si>
    <t>Now Studios Ipiranga</t>
  </si>
  <si>
    <t>Coelho;Hudson</t>
  </si>
  <si>
    <t>Novo Jardim</t>
  </si>
  <si>
    <t>Passeio do Bosque</t>
  </si>
  <si>
    <t>Senna</t>
  </si>
  <si>
    <t>Piazza Suprema</t>
  </si>
  <si>
    <t>Tons da Villa</t>
  </si>
  <si>
    <t>Villa Varanda</t>
  </si>
  <si>
    <t>NEW RESIDENCE IPIRANGA</t>
  </si>
  <si>
    <t>DOMINIO MARAJOARA</t>
  </si>
  <si>
    <t>STATION OFFICES SAÚDE</t>
  </si>
  <si>
    <t>ESTILO JARDINS</t>
  </si>
  <si>
    <t>Alias</t>
  </si>
  <si>
    <t>MADONA;LILIAN</t>
  </si>
  <si>
    <t>RUBY;KELLY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</si>
</sst>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43" fontId="0" fillId="0" borderId="0" xfId="0" applyNumberFormat="1"/>
    <xf numFmtId="166" fontId="0" fillId="0" borderId="0" xfId="1" applyFont="1"/>
    <xf numFmtId="0" fontId="8" fillId="0" borderId="0" xfId="0" applyFont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4" borderId="4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0" fillId="4" borderId="0" xfId="0" applyFill="1"/>
    <xf numFmtId="0" fontId="4" fillId="5" borderId="6" xfId="0" applyFont="1" applyFill="1" applyBorder="1" applyAlignment="1">
      <alignment horizontal="left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34"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166" formatCode="_(&quot;R$ &quot;* #,##0.00_);_(&quot;R$ &quot;* \(#,##0.00\);_(&quot;R$ &quot;* &quot;-&quot;??_);_(@_)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03 (MAR).xlsx]Novo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03 (MAR).xlsx]Novo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03 (MAR).xlsx]Novo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2014'!$A$41:$A$46</c:f>
              <c:multiLvlStrCache>
                <c:ptCount val="3"/>
                <c:lvl>
                  <c:pt idx="0">
                    <c:v>IMOB. T. - MAX</c:v>
                  </c:pt>
                  <c:pt idx="1">
                    <c:v>IMOB. T. - MARCIO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2014'!$B$41:$B$46</c:f>
              <c:numCache>
                <c:formatCode>#,##0.00</c:formatCode>
                <c:ptCount val="3"/>
                <c:pt idx="0">
                  <c:v>1330209.54</c:v>
                </c:pt>
                <c:pt idx="1">
                  <c:v>826852</c:v>
                </c:pt>
                <c:pt idx="2">
                  <c:v>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702780555555" createdVersion="3" refreshedVersion="4" minRefreshableVersion="3" recordCount="39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SemiMixedTypes="0" containsString="0" containsNumber="1" containsInteger="1" minValue="3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3-07T00:00:00" maxDate="2014-04-01T00:00:00"/>
    </cacheField>
    <cacheField name="Nome" numFmtId="14">
      <sharedItems containsBlank="1" count="238">
        <s v="IMOB. T. - MAX"/>
        <s v="ESTHER"/>
        <s v="MAGAL"/>
        <s v="GISELE"/>
        <s v="MARTA"/>
        <s v="SUSANA"/>
        <s v="NEIVA"/>
        <s v="PATRICIA"/>
        <s v="RODRIGUES "/>
        <s v="ARETHA"/>
        <s v="IRIS"/>
        <s v="REYNALDO"/>
        <s v="RAPHAEL"/>
        <s v="ANTONIETA"/>
        <s v="IMOB. T. - MARCIO"/>
        <s v="IMOB. T. - FERNANDO"/>
        <s v="FANY"/>
        <s v="CAROL"/>
        <s v="DENISE"/>
        <s v="EDNA"/>
        <s v="KEILA"/>
        <s v="NETHO"/>
        <s v="ARIANE"/>
        <s v="TINO"/>
        <s v="MALU"/>
        <s v="ERICA"/>
        <m u="1"/>
        <s v="TOME" u="1"/>
        <s v="ANDREYA" u="1"/>
        <s v="AUGUSTO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PAUL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MARINA" u="1"/>
        <s v="SILVI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ROMANA" u="1"/>
        <s v="NIL" u="1"/>
        <s v="MATIAS" u="1"/>
        <s v="GALILEU" u="1"/>
        <s v="LUDMILLA" u="1"/>
        <s v="JONAS" u="1"/>
        <s v="JADE" u="1"/>
        <s v="TOBIAS" u="1"/>
        <s v="GASPAR" u="1"/>
        <s v="DANIELA" u="1"/>
        <s v="CLAUDIA" u="1"/>
        <s v="DANTE" u="1"/>
        <s v="LUIZA" u="1"/>
        <s v="BRUNA" u="1"/>
        <s v="LEANDRO" u="1"/>
        <s v="LIBERATO" u="1"/>
        <s v="HAROLDO" u="1"/>
        <s v="VASCONCELLOS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IMOB. T. - CESAR" u="1"/>
        <s v="JOAL" u="1"/>
        <s v="CAXAMBU" u="1"/>
        <s v="MATHEUS(1)" u="1"/>
        <s v="IMOB. T - FERNANDO" u="1"/>
        <s v="GUILHERMINA" u="1"/>
        <s v="MYUNG" u="1"/>
        <s v="CRISTINA" u="1"/>
        <s v="IRENE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RITA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ILDA " u="1"/>
        <s v="GUSTAVO" u="1"/>
        <s v="GILBERTO" u="1"/>
        <s v="VASCONCELOS" u="1"/>
        <s v="KEYLA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9">
        <s v="BONAFE"/>
        <s v="MOSHE"/>
        <s v="VITOR"/>
        <s v="ROBSON"/>
        <s v="CRISTIANE"/>
        <s v="GIULIANO"/>
        <s v="FRED"/>
        <s v="ABILIO"/>
        <n v="0" u="1"/>
      </sharedItems>
    </cacheField>
    <cacheField name="VGV" numFmtId="43">
      <sharedItems containsSemiMixedTypes="0" containsString="0" containsNumber="1" minValue="95500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AMISTÁ SPECIAL RESORT"/>
    <s v="AMIZADE"/>
    <n v="187"/>
    <x v="0"/>
    <s v="ESTOQUE"/>
    <d v="2014-03-07T00:00:00"/>
    <x v="0"/>
    <x v="0"/>
    <n v="287209.53999999998"/>
  </r>
  <r>
    <s v="DECOR PARAÍSO"/>
    <s v="DECOR PARAÍSO"/>
    <n v="98"/>
    <x v="1"/>
    <s v="ESTOQUE"/>
    <d v="2014-03-09T00:00:00"/>
    <x v="1"/>
    <x v="1"/>
    <n v="445000"/>
  </r>
  <r>
    <s v="AMISTÁ BOSQUE LAZER"/>
    <s v="BURITI"/>
    <n v="66"/>
    <x v="1"/>
    <s v="ESTOQUE"/>
    <d v="2014-03-11T00:00:00"/>
    <x v="2"/>
    <x v="2"/>
    <n v="246000"/>
  </r>
  <r>
    <s v="AMISTÁ BOSQUE LAZER"/>
    <s v="BURITI"/>
    <n v="84"/>
    <x v="1"/>
    <s v="ESTOQUE"/>
    <d v="2014-03-11T00:00:00"/>
    <x v="3"/>
    <x v="1"/>
    <n v="205000"/>
  </r>
  <r>
    <s v="BOULEVARD LAPA"/>
    <s v="ORIGENS LAPA"/>
    <n v="144"/>
    <x v="1"/>
    <s v="ESTOQUE"/>
    <d v="2014-03-11T00:00:00"/>
    <x v="4"/>
    <x v="1"/>
    <n v="495000"/>
  </r>
  <r>
    <s v="DECOR PARAÍSO"/>
    <s v="DECOR PARAÍSO"/>
    <n v="46"/>
    <x v="1"/>
    <s v="ESTOQUE"/>
    <d v="2014-03-11T00:00:00"/>
    <x v="5"/>
    <x v="3"/>
    <n v="460000"/>
  </r>
  <r>
    <s v="AMISTÁ BOSQUE LAZER"/>
    <s v="BURITI"/>
    <n v="43"/>
    <x v="1"/>
    <s v="ESTOQUE"/>
    <d v="2014-03-12T00:00:00"/>
    <x v="3"/>
    <x v="1"/>
    <n v="206000"/>
  </r>
  <r>
    <s v="AMISTÁ BOSQUE LAZER"/>
    <s v="ACÁCIA"/>
    <n v="67"/>
    <x v="1"/>
    <s v="ESTOQUE"/>
    <d v="2014-03-15T00:00:00"/>
    <x v="6"/>
    <x v="4"/>
    <n v="208776.75"/>
  </r>
  <r>
    <s v="AMISTÁ BOSQUE LAZER"/>
    <s v="BURITI"/>
    <n v="8"/>
    <x v="1"/>
    <s v="ESTOQUE"/>
    <d v="2014-03-16T00:00:00"/>
    <x v="2"/>
    <x v="2"/>
    <n v="95500"/>
  </r>
  <r>
    <s v="AMISTÁ BOSQUE LAZER"/>
    <s v="BURITI"/>
    <n v="8"/>
    <x v="1"/>
    <s v="ESTOQUE"/>
    <d v="2014-03-16T00:00:00"/>
    <x v="7"/>
    <x v="2"/>
    <n v="95500"/>
  </r>
  <r>
    <s v="PASSEIO DO BOSQUE - BONFIGLIOLI"/>
    <s v="OLIVEIRA"/>
    <n v="3"/>
    <x v="1"/>
    <s v="ESTOQUE"/>
    <d v="2014-03-16T00:00:00"/>
    <x v="8"/>
    <x v="2"/>
    <n v="400000"/>
  </r>
  <r>
    <s v="AMISTÁ BOSQUE LAZER"/>
    <s v="BURITI"/>
    <n v="101"/>
    <x v="0"/>
    <s v="ESTOQUE"/>
    <d v="2014-03-18T00:00:00"/>
    <x v="0"/>
    <x v="0"/>
    <n v="250000"/>
  </r>
  <r>
    <s v="AMISTÁ BOSQUE LAZER"/>
    <s v="BURITI"/>
    <n v="176"/>
    <x v="1"/>
    <s v="ESTOQUE"/>
    <d v="2014-03-18T00:00:00"/>
    <x v="3"/>
    <x v="5"/>
    <n v="129000"/>
  </r>
  <r>
    <s v="AMISTÁ BOSQUE LAZER"/>
    <s v="BURITI"/>
    <n v="176"/>
    <x v="1"/>
    <s v="ESTOQUE"/>
    <d v="2014-03-18T00:00:00"/>
    <x v="9"/>
    <x v="6"/>
    <n v="129000"/>
  </r>
  <r>
    <s v="PASSEIO DO BOSQUE - BONFIGLIOLI"/>
    <s v="CEDRO"/>
    <n v="37"/>
    <x v="1"/>
    <s v="ESTOQUE"/>
    <d v="2014-03-18T00:00:00"/>
    <x v="10"/>
    <x v="1"/>
    <n v="490817.91"/>
  </r>
  <r>
    <s v="CLASS VARANDA MARIANA"/>
    <s v="CLASS VARANDA MARIANA"/>
    <n v="133"/>
    <x v="1"/>
    <s v="ESTOQUE"/>
    <d v="2014-03-19T00:00:00"/>
    <x v="11"/>
    <x v="3"/>
    <n v="687000"/>
  </r>
  <r>
    <s v="HOST PARAÍSO"/>
    <s v="HOST PARAÍSO"/>
    <n v="1406"/>
    <x v="1"/>
    <s v="ESTOQUE"/>
    <d v="2014-03-19T00:00:00"/>
    <x v="12"/>
    <x v="5"/>
    <n v="610000"/>
  </r>
  <r>
    <s v="AMISTÁ BOSQUE LAZER"/>
    <s v="ACÁCIA"/>
    <n v="126"/>
    <x v="1"/>
    <s v="ESTOQUE"/>
    <d v="2014-03-20T00:00:00"/>
    <x v="3"/>
    <x v="5"/>
    <n v="250000"/>
  </r>
  <r>
    <s v="AMISTÁ BOSQUE LAZER"/>
    <s v="ACÁCIA"/>
    <n v="157"/>
    <x v="1"/>
    <s v="ESTOQUE"/>
    <d v="2014-03-20T00:00:00"/>
    <x v="13"/>
    <x v="3"/>
    <n v="226000"/>
  </r>
  <r>
    <s v="HOST PARAÍSO"/>
    <s v="HOST PARAÍSO"/>
    <n v="1306"/>
    <x v="0"/>
    <s v="ESTOQUE"/>
    <d v="2014-03-20T00:00:00"/>
    <x v="14"/>
    <x v="0"/>
    <n v="300000"/>
  </r>
  <r>
    <s v="HOST PARAÍSO"/>
    <s v="HOST PARAÍSO"/>
    <n v="1306"/>
    <x v="0"/>
    <s v="ESTOQUE"/>
    <d v="2014-03-20T00:00:00"/>
    <x v="15"/>
    <x v="0"/>
    <n v="300000"/>
  </r>
  <r>
    <s v="AMISTÁ SPECIAL RESORT"/>
    <s v="AMIZADE"/>
    <n v="23"/>
    <x v="1"/>
    <s v="ESTOQUE"/>
    <d v="2014-03-21T00:00:00"/>
    <x v="16"/>
    <x v="2"/>
    <n v="250133"/>
  </r>
  <r>
    <s v="NOW STUDIOS IPIRANGA"/>
    <s v="NOW STUDIOS IPIRANGA"/>
    <n v="1211"/>
    <x v="1"/>
    <s v="LANÇAMENTO"/>
    <d v="2014-03-23T00:00:00"/>
    <x v="5"/>
    <x v="4"/>
    <n v="195000"/>
  </r>
  <r>
    <s v="NOW STUDIOS IPIRANGA"/>
    <s v="NOW STUDIOS IPIRANGA"/>
    <n v="1211"/>
    <x v="1"/>
    <s v="LANÇAMENTO"/>
    <d v="2014-03-23T00:00:00"/>
    <x v="5"/>
    <x v="3"/>
    <n v="195000"/>
  </r>
  <r>
    <s v="PASSEIO DO BOSQUE - BONFIGLIOLI"/>
    <s v="JEQUITIBÁ"/>
    <n v="33"/>
    <x v="1"/>
    <s v="LANÇAMENTO"/>
    <d v="2014-03-23T00:00:00"/>
    <x v="17"/>
    <x v="5"/>
    <n v="253130"/>
  </r>
  <r>
    <s v="PASSEIO DO BOSQUE - BONFIGLIOLI"/>
    <s v="JEQUITIBÁ"/>
    <n v="33"/>
    <x v="1"/>
    <s v="LANÇAMENTO"/>
    <d v="2014-03-23T00:00:00"/>
    <x v="18"/>
    <x v="5"/>
    <n v="253130"/>
  </r>
  <r>
    <s v="AMISTÁ BOSQUE LAZER"/>
    <s v="FLAMBOYANT"/>
    <n v="71"/>
    <x v="1"/>
    <s v="ESTOQUE"/>
    <d v="2014-03-24T00:00:00"/>
    <x v="13"/>
    <x v="3"/>
    <n v="250000"/>
  </r>
  <r>
    <s v="AMISTÁ BOSQUE LAZER"/>
    <s v="ACÁCIA"/>
    <n v="57"/>
    <x v="1"/>
    <s v="ESTOQUE"/>
    <d v="2014-03-26T00:00:00"/>
    <x v="19"/>
    <x v="2"/>
    <n v="202400"/>
  </r>
  <r>
    <s v="AMISTÁ BOSQUE LAZER"/>
    <s v="FLAMBOYANT"/>
    <n v="27"/>
    <x v="1"/>
    <s v="ESTOQUE"/>
    <d v="2014-03-27T00:00:00"/>
    <x v="3"/>
    <x v="1"/>
    <n v="208510"/>
  </r>
  <r>
    <s v="DECOR PARAÍSO"/>
    <s v="DECOR PARAÍSO"/>
    <n v="104"/>
    <x v="0"/>
    <s v="ESTOQUE"/>
    <d v="2014-03-27T00:00:00"/>
    <x v="14"/>
    <x v="0"/>
    <n v="526852"/>
  </r>
  <r>
    <s v="AMISTÁ BOSQUE LAZER"/>
    <s v="BURITI"/>
    <n v="102"/>
    <x v="1"/>
    <s v="ESTOQUE"/>
    <d v="2014-03-28T00:00:00"/>
    <x v="20"/>
    <x v="4"/>
    <n v="244800"/>
  </r>
  <r>
    <s v="COSMOPOLITAN"/>
    <s v="COSMOPOLITAN HIGH GARDEN"/>
    <n v="2315"/>
    <x v="1"/>
    <s v="ESTOQUE"/>
    <d v="2014-03-29T00:00:00"/>
    <x v="21"/>
    <x v="7"/>
    <n v="431605.59"/>
  </r>
  <r>
    <s v="TONS DA VILLA"/>
    <s v="TONS DA VILLA"/>
    <n v="172"/>
    <x v="0"/>
    <s v="ESTOQUE"/>
    <d v="2014-03-29T00:00:00"/>
    <x v="0"/>
    <x v="0"/>
    <n v="356000"/>
  </r>
  <r>
    <s v="AMISTÁ BOSQUE LAZER"/>
    <s v="CAMBUÍ"/>
    <n v="152"/>
    <x v="1"/>
    <s v="ESTOQUE"/>
    <d v="2014-03-30T00:00:00"/>
    <x v="22"/>
    <x v="1"/>
    <n v="271337.15999999997"/>
  </r>
  <r>
    <s v="AMISTÁ BOSQUE LAZER"/>
    <s v="BURITI"/>
    <n v="75"/>
    <x v="1"/>
    <s v="ESTOQUE"/>
    <d v="2014-03-30T00:00:00"/>
    <x v="3"/>
    <x v="1"/>
    <n v="255000"/>
  </r>
  <r>
    <s v="CLASS VARANDA MARIANA"/>
    <s v="CLASS VARANDA MARIANA"/>
    <n v="105"/>
    <x v="1"/>
    <s v="ESTOQUE"/>
    <d v="2014-03-30T00:00:00"/>
    <x v="23"/>
    <x v="5"/>
    <n v="456000"/>
  </r>
  <r>
    <s v="PASSEIO DO BOSQUE - BONFIGLIOLI"/>
    <s v="CEDRO"/>
    <n v="27"/>
    <x v="1"/>
    <s v="ESTOQUE"/>
    <d v="2014-03-30T00:00:00"/>
    <x v="24"/>
    <x v="4"/>
    <n v="459400"/>
  </r>
  <r>
    <s v="DECOR PARAÍSO"/>
    <s v="DECOR PARAÍSO"/>
    <n v="36"/>
    <x v="1"/>
    <s v="ESTOQUE"/>
    <d v="2014-03-31T00:00:00"/>
    <x v="25"/>
    <x v="7"/>
    <n v="465000"/>
  </r>
  <r>
    <s v="DECOR PARAÍSO"/>
    <s v="DECOR PARAÍSO"/>
    <n v="102"/>
    <x v="0"/>
    <s v="ESTOQUE"/>
    <d v="2014-03-31T00:00:00"/>
    <x v="0"/>
    <x v="0"/>
    <n v="43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0">
        <item x="7"/>
        <item x="1"/>
        <item x="3"/>
        <item x="2"/>
        <item x="0"/>
        <item x="5"/>
        <item x="6"/>
        <item m="1"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7">
              <x v="0"/>
              <x v="1"/>
              <x v="2"/>
              <x v="3"/>
              <x v="5"/>
              <x v="6"/>
              <x v="8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9">
        <item m="1" x="123"/>
        <item m="1" x="210"/>
        <item m="1" x="155"/>
        <item m="1" x="129"/>
        <item m="1" x="130"/>
        <item m="1" x="55"/>
        <item m="1" x="107"/>
        <item m="1" x="134"/>
        <item m="1" x="39"/>
        <item m="1" x="217"/>
        <item m="1" x="32"/>
        <item m="1" x="28"/>
        <item m="1" x="36"/>
        <item x="13"/>
        <item m="1" x="111"/>
        <item m="1" x="159"/>
        <item x="9"/>
        <item x="22"/>
        <item m="1" x="211"/>
        <item m="1" x="29"/>
        <item m="1" x="190"/>
        <item m="1" x="98"/>
        <item m="1" x="44"/>
        <item m="1" x="87"/>
        <item m="1" x="219"/>
        <item m="1" x="148"/>
        <item m="1" x="112"/>
        <item m="1" x="114"/>
        <item m="1" x="163"/>
        <item m="1" x="93"/>
        <item m="1" x="45"/>
        <item m="1" x="79"/>
        <item m="1" x="207"/>
        <item m="1" x="220"/>
        <item m="1" x="119"/>
        <item x="17"/>
        <item m="1" x="30"/>
        <item m="1" x="166"/>
        <item m="1" x="96"/>
        <item m="1" x="68"/>
        <item m="1" x="117"/>
        <item m="1" x="206"/>
        <item m="1" x="145"/>
        <item m="1" x="183"/>
        <item m="1" x="103"/>
        <item m="1" x="42"/>
        <item m="1" x="203"/>
        <item m="1" x="70"/>
        <item m="1" x="126"/>
        <item m="1" x="171"/>
        <item m="1" x="196"/>
        <item m="1" x="144"/>
        <item m="1" x="146"/>
        <item m="1" x="229"/>
        <item x="18"/>
        <item m="1" x="31"/>
        <item m="1" x="80"/>
        <item m="1" x="34"/>
        <item m="1" x="35"/>
        <item x="19"/>
        <item m="1" x="115"/>
        <item m="1" x="118"/>
        <item m="1" x="94"/>
        <item m="1" x="181"/>
        <item m="1" x="189"/>
        <item x="25"/>
        <item m="1" x="176"/>
        <item x="1"/>
        <item m="1" x="214"/>
        <item m="1" x="65"/>
        <item x="16"/>
        <item m="1" x="73"/>
        <item m="1" x="74"/>
        <item m="1" x="158"/>
        <item m="1" x="77"/>
        <item m="1" x="50"/>
        <item m="1" x="91"/>
        <item m="1" x="231"/>
        <item m="1" x="75"/>
        <item m="1" x="138"/>
        <item m="1" x="95"/>
        <item m="1" x="143"/>
        <item m="1" x="226"/>
        <item m="1" x="223"/>
        <item m="1" x="224"/>
        <item m="1" x="177"/>
        <item x="3"/>
        <item m="1" x="200"/>
        <item m="1" x="85"/>
        <item m="1" x="63"/>
        <item m="1" x="169"/>
        <item m="1" x="225"/>
        <item m="1" x="124"/>
        <item m="1" x="234"/>
        <item m="1" x="151"/>
        <item m="1" x="215"/>
        <item m="1" x="157"/>
        <item m="1" x="33"/>
        <item m="1" x="168"/>
        <item m="1" x="213"/>
        <item m="1" x="43"/>
        <item m="1" x="121"/>
        <item m="1" x="185"/>
        <item x="15"/>
        <item m="1" x="122"/>
        <item m="1" x="61"/>
        <item x="0"/>
        <item m="1" x="233"/>
        <item m="1" x="132"/>
        <item m="1" x="237"/>
        <item m="1" x="97"/>
        <item m="1" x="187"/>
        <item m="1" x="188"/>
        <item m="1" x="172"/>
        <item m="1" x="64"/>
        <item x="10"/>
        <item m="1" x="160"/>
        <item m="1" x="153"/>
        <item m="1" x="52"/>
        <item m="1" x="141"/>
        <item m="1" x="208"/>
        <item m="1" x="212"/>
        <item m="1" x="38"/>
        <item m="1" x="194"/>
        <item m="1" x="165"/>
        <item m="1" x="218"/>
        <item m="1" x="140"/>
        <item m="1" x="192"/>
        <item m="1" x="156"/>
        <item m="1" x="120"/>
        <item m="1" x="204"/>
        <item m="1" x="209"/>
        <item m="1" x="100"/>
        <item m="1" x="128"/>
        <item m="1" x="108"/>
        <item m="1" x="228"/>
        <item m="1" x="110"/>
        <item m="1" x="149"/>
        <item m="1" x="47"/>
        <item m="1" x="40"/>
        <item m="1" x="150"/>
        <item m="1" x="54"/>
        <item m="1" x="161"/>
        <item m="1" x="139"/>
        <item m="1" x="175"/>
        <item m="1" x="147"/>
        <item m="1" x="113"/>
        <item m="1" x="78"/>
        <item x="2"/>
        <item m="1" x="57"/>
        <item x="24"/>
        <item m="1" x="104"/>
        <item m="1" x="216"/>
        <item m="1" x="193"/>
        <item m="1" x="88"/>
        <item m="1" x="67"/>
        <item x="4"/>
        <item m="1" x="162"/>
        <item m="1" x="167"/>
        <item m="1" x="137"/>
        <item m="1" x="174"/>
        <item m="1" x="184"/>
        <item m="1" x="221"/>
        <item m="1" x="191"/>
        <item m="1" x="101"/>
        <item m="1" x="60"/>
        <item m="1" x="205"/>
        <item m="1" x="56"/>
        <item m="1" x="76"/>
        <item m="1" x="170"/>
        <item m="1" x="72"/>
        <item x="6"/>
        <item m="1" x="199"/>
        <item x="21"/>
        <item m="1" x="131"/>
        <item m="1" x="82"/>
        <item m="1" x="136"/>
        <item m="1" x="90"/>
        <item m="1" x="86"/>
        <item m="1" x="173"/>
        <item x="7"/>
        <item m="1" x="236"/>
        <item m="1" x="49"/>
        <item m="1" x="235"/>
        <item m="1" x="222"/>
        <item x="12"/>
        <item m="1" x="201"/>
        <item x="11"/>
        <item m="1" x="81"/>
        <item m="1" x="69"/>
        <item x="8"/>
        <item m="1" x="154"/>
        <item m="1" x="135"/>
        <item m="1" x="202"/>
        <item m="1" x="127"/>
        <item m="1" x="125"/>
        <item m="1" x="92"/>
        <item m="1" x="62"/>
        <item m="1" x="66"/>
        <item m="1" x="230"/>
        <item m="1" x="89"/>
        <item m="1" x="99"/>
        <item m="1" x="71"/>
        <item m="1" x="195"/>
        <item m="1" x="83"/>
        <item x="5"/>
        <item m="1" x="116"/>
        <item m="1" x="37"/>
        <item m="1" x="41"/>
        <item m="1" x="198"/>
        <item m="1" x="180"/>
        <item m="1" x="105"/>
        <item m="1" x="178"/>
        <item m="1" x="179"/>
        <item x="23"/>
        <item m="1" x="142"/>
        <item m="1" x="27"/>
        <item m="1" x="102"/>
        <item m="1" x="48"/>
        <item m="1" x="232"/>
        <item m="1" x="51"/>
        <item m="1" x="58"/>
        <item m="1" x="59"/>
        <item m="1" x="227"/>
        <item m="1" x="197"/>
        <item m="1" x="84"/>
        <item m="1" x="133"/>
        <item m="1" x="182"/>
        <item m="1" x="53"/>
        <item m="1" x="106"/>
        <item m="1" x="109"/>
        <item m="1" x="26"/>
        <item m="1" x="186"/>
        <item m="1" x="46"/>
        <item m="1" x="164"/>
        <item x="14"/>
        <item m="1" x="15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7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9">
        <item m="1" x="123"/>
        <item m="1" x="210"/>
        <item m="1" x="155"/>
        <item m="1" x="129"/>
        <item m="1" x="130"/>
        <item m="1" x="134"/>
        <item m="1" x="217"/>
        <item m="1" x="159"/>
        <item x="9"/>
        <item m="1" x="211"/>
        <item m="1" x="29"/>
        <item m="1" x="190"/>
        <item m="1" x="98"/>
        <item m="1" x="87"/>
        <item m="1" x="219"/>
        <item m="1" x="112"/>
        <item m="1" x="114"/>
        <item m="1" x="163"/>
        <item m="1" x="93"/>
        <item m="1" x="207"/>
        <item m="1" x="220"/>
        <item m="1" x="119"/>
        <item x="17"/>
        <item m="1" x="166"/>
        <item m="1" x="96"/>
        <item m="1" x="68"/>
        <item m="1" x="117"/>
        <item m="1" x="145"/>
        <item m="1" x="42"/>
        <item m="1" x="203"/>
        <item m="1" x="126"/>
        <item m="1" x="196"/>
        <item m="1" x="144"/>
        <item m="1" x="146"/>
        <item m="1" x="229"/>
        <item x="18"/>
        <item m="1" x="80"/>
        <item m="1" x="35"/>
        <item m="1" x="118"/>
        <item m="1" x="181"/>
        <item m="1" x="189"/>
        <item x="25"/>
        <item x="1"/>
        <item m="1" x="214"/>
        <item m="1" x="65"/>
        <item x="16"/>
        <item m="1" x="73"/>
        <item m="1" x="74"/>
        <item m="1" x="158"/>
        <item m="1" x="50"/>
        <item m="1" x="231"/>
        <item m="1" x="75"/>
        <item m="1" x="138"/>
        <item m="1" x="95"/>
        <item m="1" x="143"/>
        <item m="1" x="226"/>
        <item m="1" x="224"/>
        <item m="1" x="177"/>
        <item x="3"/>
        <item m="1" x="85"/>
        <item m="1" x="63"/>
        <item m="1" x="169"/>
        <item m="1" x="124"/>
        <item m="1" x="151"/>
        <item m="1" x="215"/>
        <item m="1" x="33"/>
        <item m="1" x="172"/>
        <item m="1" x="64"/>
        <item x="10"/>
        <item m="1" x="153"/>
        <item m="1" x="52"/>
        <item m="1" x="141"/>
        <item m="1" x="208"/>
        <item m="1" x="212"/>
        <item m="1" x="165"/>
        <item m="1" x="140"/>
        <item m="1" x="156"/>
        <item m="1" x="204"/>
        <item m="1" x="209"/>
        <item m="1" x="100"/>
        <item m="1" x="128"/>
        <item m="1" x="110"/>
        <item m="1" x="149"/>
        <item m="1" x="40"/>
        <item m="1" x="150"/>
        <item m="1" x="161"/>
        <item m="1" x="139"/>
        <item m="1" x="147"/>
        <item m="1" x="113"/>
        <item x="2"/>
        <item x="24"/>
        <item m="1" x="104"/>
        <item m="1" x="216"/>
        <item m="1" x="193"/>
        <item x="4"/>
        <item m="1" x="162"/>
        <item m="1" x="184"/>
        <item m="1" x="221"/>
        <item m="1" x="191"/>
        <item m="1" x="101"/>
        <item m="1" x="56"/>
        <item m="1" x="76"/>
        <item m="1" x="72"/>
        <item x="6"/>
        <item x="21"/>
        <item m="1" x="86"/>
        <item x="7"/>
        <item x="12"/>
        <item x="11"/>
        <item m="1" x="81"/>
        <item m="1" x="202"/>
        <item m="1" x="127"/>
        <item m="1" x="125"/>
        <item m="1" x="92"/>
        <item m="1" x="62"/>
        <item m="1" x="230"/>
        <item m="1" x="89"/>
        <item m="1" x="71"/>
        <item m="1" x="195"/>
        <item m="1" x="41"/>
        <item m="1" x="180"/>
        <item m="1" x="105"/>
        <item m="1" x="178"/>
        <item m="1" x="179"/>
        <item x="23"/>
        <item m="1" x="142"/>
        <item m="1" x="27"/>
        <item m="1" x="102"/>
        <item m="1" x="48"/>
        <item m="1" x="51"/>
        <item m="1" x="58"/>
        <item m="1" x="59"/>
        <item m="1" x="84"/>
        <item m="1" x="133"/>
        <item m="1" x="182"/>
        <item m="1" x="53"/>
        <item m="1" x="26"/>
        <item m="1" x="237"/>
        <item m="1" x="97"/>
        <item m="1" x="187"/>
        <item m="1" x="188"/>
        <item m="1" x="132"/>
        <item m="1" x="234"/>
        <item m="1" x="157"/>
        <item m="1" x="28"/>
        <item m="1" x="223"/>
        <item m="1" x="36"/>
        <item m="1" x="37"/>
        <item m="1" x="31"/>
        <item m="1" x="115"/>
        <item m="1" x="185"/>
        <item m="1" x="168"/>
        <item m="1" x="213"/>
        <item m="1" x="233"/>
        <item m="1" x="122"/>
        <item m="1" x="235"/>
        <item m="1" x="83"/>
        <item m="1" x="121"/>
        <item m="1" x="225"/>
        <item m="1" x="154"/>
        <item m="1" x="167"/>
        <item m="1" x="174"/>
        <item m="1" x="77"/>
        <item m="1" x="111"/>
        <item m="1" x="192"/>
        <item m="1" x="34"/>
        <item m="1" x="148"/>
        <item m="1" x="44"/>
        <item m="1" x="232"/>
        <item m="1" x="197"/>
        <item m="1" x="43"/>
        <item m="1" x="201"/>
        <item m="1" x="39"/>
        <item x="22"/>
        <item m="1" x="108"/>
        <item m="1" x="61"/>
        <item x="15"/>
        <item x="0"/>
        <item m="1" x="32"/>
        <item m="1" x="199"/>
        <item m="1" x="107"/>
        <item m="1" x="206"/>
        <item m="1" x="55"/>
        <item m="1" x="91"/>
        <item m="1" x="49"/>
        <item m="1" x="120"/>
        <item m="1" x="69"/>
        <item m="1" x="222"/>
        <item m="1" x="198"/>
        <item m="1" x="66"/>
        <item m="1" x="136"/>
        <item m="1" x="170"/>
        <item m="1" x="57"/>
        <item m="1" x="183"/>
        <item m="1" x="205"/>
        <item m="1" x="131"/>
        <item m="1" x="175"/>
        <item m="1" x="70"/>
        <item m="1" x="30"/>
        <item m="1" x="54"/>
        <item m="1" x="60"/>
        <item m="1" x="103"/>
        <item m="1" x="67"/>
        <item m="1" x="94"/>
        <item m="1" x="99"/>
        <item m="1" x="137"/>
        <item x="5"/>
        <item m="1" x="173"/>
        <item m="1" x="47"/>
        <item m="1" x="45"/>
        <item m="1" x="38"/>
        <item m="1" x="82"/>
        <item m="1" x="171"/>
        <item m="1" x="218"/>
        <item m="1" x="109"/>
        <item m="1" x="90"/>
        <item m="1" x="88"/>
        <item m="1" x="79"/>
        <item m="1" x="236"/>
        <item m="1" x="78"/>
        <item m="1" x="200"/>
        <item m="1" x="106"/>
        <item m="1" x="116"/>
        <item m="1" x="176"/>
        <item m="1" x="160"/>
        <item m="1" x="227"/>
        <item x="8"/>
        <item x="19"/>
        <item x="13"/>
        <item m="1" x="194"/>
        <item m="1" x="228"/>
        <item m="1" x="135"/>
        <item m="1" x="186"/>
        <item m="1" x="46"/>
        <item m="1" x="164"/>
        <item x="14"/>
        <item m="1" x="15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7"/>
        <item x="1"/>
        <item x="3"/>
        <item x="2"/>
        <item x="0"/>
        <item x="5"/>
        <item x="6"/>
        <item m="1" x="8"/>
        <item x="4"/>
        <item t="default"/>
      </items>
    </pivotField>
    <pivotField dataField="1" showAll="0"/>
  </pivotFields>
  <rowFields count="3">
    <field x="3"/>
    <field x="7"/>
    <field x="6"/>
  </rowFields>
  <rowItems count="6">
    <i>
      <x v="2"/>
    </i>
    <i r="1">
      <x v="4"/>
    </i>
    <i r="2">
      <x v="177"/>
    </i>
    <i r="2">
      <x v="235"/>
    </i>
    <i r="2">
      <x v="176"/>
    </i>
    <i t="grand">
      <x/>
    </i>
  </rowItems>
  <colItems count="1">
    <i/>
  </colItems>
  <dataFields count="1">
    <dataField name="Soma de VGV" fld="8" baseField="0" baseItem="0" numFmtId="4"/>
  </dataFields>
  <formats count="5">
    <format dxfId="31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30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4"/>
          </reference>
        </references>
      </pivotArea>
    </format>
    <format dxfId="29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4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4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4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4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9">
        <item m="1" x="123"/>
        <item m="1" x="210"/>
        <item m="1" x="155"/>
        <item m="1" x="129"/>
        <item m="1" x="130"/>
        <item m="1" x="134"/>
        <item m="1" x="217"/>
        <item m="1" x="28"/>
        <item m="1" x="36"/>
        <item m="1" x="159"/>
        <item x="9"/>
        <item m="1" x="211"/>
        <item m="1" x="29"/>
        <item m="1" x="190"/>
        <item m="1" x="98"/>
        <item m="1" x="87"/>
        <item m="1" x="219"/>
        <item m="1" x="112"/>
        <item m="1" x="114"/>
        <item m="1" x="163"/>
        <item m="1" x="93"/>
        <item m="1" x="207"/>
        <item m="1" x="220"/>
        <item m="1" x="119"/>
        <item x="17"/>
        <item m="1" x="166"/>
        <item m="1" x="96"/>
        <item m="1" x="68"/>
        <item m="1" x="117"/>
        <item m="1" x="145"/>
        <item m="1" x="42"/>
        <item m="1" x="203"/>
        <item m="1" x="126"/>
        <item m="1" x="196"/>
        <item m="1" x="144"/>
        <item m="1" x="146"/>
        <item m="1" x="229"/>
        <item x="18"/>
        <item m="1" x="31"/>
        <item m="1" x="80"/>
        <item m="1" x="35"/>
        <item m="1" x="115"/>
        <item m="1" x="118"/>
        <item m="1" x="181"/>
        <item m="1" x="189"/>
        <item x="25"/>
        <item x="1"/>
        <item m="1" x="214"/>
        <item m="1" x="65"/>
        <item x="16"/>
        <item m="1" x="73"/>
        <item m="1" x="74"/>
        <item m="1" x="158"/>
        <item m="1" x="50"/>
        <item m="1" x="231"/>
        <item m="1" x="75"/>
        <item m="1" x="138"/>
        <item m="1" x="95"/>
        <item m="1" x="143"/>
        <item m="1" x="226"/>
        <item m="1" x="223"/>
        <item m="1" x="224"/>
        <item m="1" x="177"/>
        <item x="3"/>
        <item m="1" x="85"/>
        <item m="1" x="63"/>
        <item m="1" x="169"/>
        <item m="1" x="124"/>
        <item m="1" x="234"/>
        <item m="1" x="151"/>
        <item m="1" x="215"/>
        <item m="1" x="157"/>
        <item m="1" x="33"/>
        <item m="1" x="168"/>
        <item m="1" x="213"/>
        <item m="1" x="185"/>
        <item m="1" x="122"/>
        <item m="1" x="233"/>
        <item m="1" x="132"/>
        <item m="1" x="237"/>
        <item m="1" x="97"/>
        <item m="1" x="187"/>
        <item m="1" x="188"/>
        <item m="1" x="172"/>
        <item m="1" x="64"/>
        <item x="10"/>
        <item m="1" x="153"/>
        <item m="1" x="52"/>
        <item m="1" x="141"/>
        <item m="1" x="208"/>
        <item m="1" x="212"/>
        <item m="1" x="165"/>
        <item m="1" x="140"/>
        <item m="1" x="156"/>
        <item m="1" x="204"/>
        <item m="1" x="209"/>
        <item m="1" x="100"/>
        <item m="1" x="128"/>
        <item m="1" x="110"/>
        <item m="1" x="149"/>
        <item m="1" x="40"/>
        <item m="1" x="150"/>
        <item m="1" x="161"/>
        <item m="1" x="139"/>
        <item m="1" x="147"/>
        <item m="1" x="113"/>
        <item x="2"/>
        <item x="24"/>
        <item m="1" x="104"/>
        <item m="1" x="216"/>
        <item m="1" x="193"/>
        <item x="4"/>
        <item m="1" x="162"/>
        <item m="1" x="184"/>
        <item m="1" x="221"/>
        <item m="1" x="191"/>
        <item m="1" x="101"/>
        <item m="1" x="56"/>
        <item m="1" x="76"/>
        <item m="1" x="72"/>
        <item x="6"/>
        <item x="21"/>
        <item m="1" x="86"/>
        <item x="7"/>
        <item x="12"/>
        <item x="11"/>
        <item m="1" x="81"/>
        <item m="1" x="202"/>
        <item m="1" x="127"/>
        <item m="1" x="125"/>
        <item m="1" x="92"/>
        <item m="1" x="62"/>
        <item m="1" x="230"/>
        <item m="1" x="89"/>
        <item m="1" x="71"/>
        <item m="1" x="195"/>
        <item m="1" x="37"/>
        <item m="1" x="41"/>
        <item m="1" x="180"/>
        <item m="1" x="105"/>
        <item m="1" x="178"/>
        <item m="1" x="179"/>
        <item x="23"/>
        <item m="1" x="142"/>
        <item m="1" x="27"/>
        <item m="1" x="102"/>
        <item m="1" x="48"/>
        <item m="1" x="51"/>
        <item m="1" x="58"/>
        <item m="1" x="59"/>
        <item m="1" x="84"/>
        <item m="1" x="133"/>
        <item m="1" x="182"/>
        <item m="1" x="53"/>
        <item m="1" x="26"/>
        <item m="1" x="235"/>
        <item m="1" x="83"/>
        <item m="1" x="121"/>
        <item m="1" x="225"/>
        <item m="1" x="154"/>
        <item m="1" x="167"/>
        <item m="1" x="174"/>
        <item m="1" x="77"/>
        <item m="1" x="111"/>
        <item m="1" x="192"/>
        <item m="1" x="34"/>
        <item m="1" x="148"/>
        <item m="1" x="44"/>
        <item m="1" x="232"/>
        <item m="1" x="197"/>
        <item m="1" x="43"/>
        <item m="1" x="201"/>
        <item m="1" x="39"/>
        <item x="22"/>
        <item m="1" x="108"/>
        <item m="1" x="61"/>
        <item x="15"/>
        <item x="0"/>
        <item m="1" x="32"/>
        <item m="1" x="199"/>
        <item m="1" x="107"/>
        <item m="1" x="206"/>
        <item m="1" x="55"/>
        <item m="1" x="91"/>
        <item m="1" x="49"/>
        <item m="1" x="120"/>
        <item m="1" x="69"/>
        <item m="1" x="222"/>
        <item m="1" x="198"/>
        <item m="1" x="66"/>
        <item m="1" x="136"/>
        <item m="1" x="170"/>
        <item m="1" x="57"/>
        <item m="1" x="183"/>
        <item m="1" x="205"/>
        <item m="1" x="131"/>
        <item m="1" x="175"/>
        <item m="1" x="70"/>
        <item m="1" x="30"/>
        <item m="1" x="54"/>
        <item m="1" x="60"/>
        <item m="1" x="103"/>
        <item m="1" x="67"/>
        <item m="1" x="94"/>
        <item m="1" x="99"/>
        <item m="1" x="137"/>
        <item x="5"/>
        <item m="1" x="173"/>
        <item m="1" x="47"/>
        <item m="1" x="45"/>
        <item m="1" x="38"/>
        <item m="1" x="82"/>
        <item m="1" x="171"/>
        <item m="1" x="218"/>
        <item m="1" x="109"/>
        <item m="1" x="90"/>
        <item m="1" x="88"/>
        <item m="1" x="79"/>
        <item m="1" x="236"/>
        <item m="1" x="78"/>
        <item m="1" x="200"/>
        <item m="1" x="106"/>
        <item m="1" x="116"/>
        <item m="1" x="176"/>
        <item m="1" x="160"/>
        <item m="1" x="227"/>
        <item x="8"/>
        <item x="19"/>
        <item x="13"/>
        <item m="1" x="194"/>
        <item m="1" x="228"/>
        <item m="1" x="135"/>
        <item m="1" x="186"/>
        <item m="1" x="46"/>
        <item m="1" x="164"/>
        <item x="14"/>
        <item m="1" x="152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33">
      <pivotArea outline="0" fieldPosition="0">
        <references count="1">
          <reference field="4294967294" count="1">
            <x v="0"/>
          </reference>
        </references>
      </pivotArea>
    </format>
    <format dxfId="3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40" totalsRowShown="0" headerRowDxfId="22" dataDxfId="21" tableBorderDxfId="20" dataCellStyle="Vírgula 2">
  <autoFilter ref="A1:I40"/>
  <tableColumns count="9">
    <tableColumn id="1" name="Empreendimento" dataDxfId="19"/>
    <tableColumn id="2" name="Torre" dataDxfId="18"/>
    <tableColumn id="3" name="Unidade" dataDxfId="17"/>
    <tableColumn id="13" name="Tipo de Venda" dataDxfId="16"/>
    <tableColumn id="14" name="Estilo Venda" dataDxfId="15"/>
    <tableColumn id="4" name="Data da Venda" dataDxfId="14"/>
    <tableColumn id="5" name="Nome" dataDxfId="13"/>
    <tableColumn id="17" name="Gerente" dataDxfId="12" dataCellStyle="Vírgula 2"/>
    <tableColumn id="9" name="VGV" dataDxfId="11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4.4" x14ac:dyDescent="0.3"/>
  <cols>
    <col min="1" max="1" width="23.5546875" style="10" customWidth="1"/>
    <col min="2" max="2" width="17.77734375" style="10" customWidth="1"/>
    <col min="3" max="16384" width="8.88671875" style="10"/>
  </cols>
  <sheetData>
    <row r="1" spans="1:2" x14ac:dyDescent="0.3">
      <c r="A1" s="34" t="s">
        <v>74</v>
      </c>
      <c r="B1" s="34" t="s">
        <v>103</v>
      </c>
    </row>
    <row r="2" spans="1:2" x14ac:dyDescent="0.3">
      <c r="A2" s="10" t="s">
        <v>43</v>
      </c>
      <c r="B2" s="10" t="s">
        <v>104</v>
      </c>
    </row>
    <row r="3" spans="1:2" x14ac:dyDescent="0.3">
      <c r="B3" s="10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46" sqref="G46"/>
    </sheetView>
  </sheetViews>
  <sheetFormatPr defaultRowHeight="14.4" x14ac:dyDescent="0.3"/>
  <cols>
    <col min="1" max="1" width="12.44140625" customWidth="1"/>
    <col min="2" max="2" width="11.88671875" customWidth="1"/>
    <col min="3" max="3" width="15.6640625" customWidth="1"/>
    <col min="4" max="4" width="6.109375" customWidth="1"/>
    <col min="5" max="6" width="6.109375" style="10" customWidth="1"/>
    <col min="7" max="7" width="16.6640625" style="10" customWidth="1"/>
    <col min="8" max="8" width="16.77734375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54</v>
      </c>
      <c r="B4" t="s">
        <v>36</v>
      </c>
    </row>
    <row r="5" spans="1:13" x14ac:dyDescent="0.3">
      <c r="A5" s="13" t="s">
        <v>66</v>
      </c>
      <c r="B5" s="29"/>
      <c r="I5" s="10"/>
      <c r="J5" s="10"/>
      <c r="K5" s="10"/>
    </row>
    <row r="6" spans="1:13" x14ac:dyDescent="0.3">
      <c r="I6" s="13"/>
      <c r="J6" s="12" t="s">
        <v>65</v>
      </c>
      <c r="K6" t="s">
        <v>36</v>
      </c>
      <c r="L6"/>
      <c r="M6" s="11"/>
    </row>
    <row r="7" spans="1:13" x14ac:dyDescent="0.3">
      <c r="I7" s="2"/>
      <c r="J7" s="13" t="s">
        <v>66</v>
      </c>
      <c r="K7" s="29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65</v>
      </c>
      <c r="B25" t="s">
        <v>36</v>
      </c>
      <c r="D25" s="1"/>
      <c r="H25" s="1"/>
      <c r="I25" s="2"/>
      <c r="L25"/>
      <c r="M25" s="11"/>
    </row>
    <row r="26" spans="1:13" x14ac:dyDescent="0.3">
      <c r="A26" s="13" t="s">
        <v>66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65</v>
      </c>
      <c r="B40" t="s">
        <v>36</v>
      </c>
      <c r="I40" s="2"/>
      <c r="L40"/>
      <c r="M40" s="11"/>
    </row>
    <row r="41" spans="1:13" x14ac:dyDescent="0.3">
      <c r="A41" s="13" t="s">
        <v>38</v>
      </c>
      <c r="B41" s="14">
        <v>2457061.54</v>
      </c>
      <c r="I41" s="2"/>
      <c r="L41"/>
      <c r="M41" s="11"/>
    </row>
    <row r="42" spans="1:13" x14ac:dyDescent="0.3">
      <c r="A42" s="2" t="s">
        <v>13</v>
      </c>
      <c r="B42" s="14">
        <v>2457061.54</v>
      </c>
      <c r="I42" s="2"/>
      <c r="L42"/>
      <c r="M42" s="11"/>
    </row>
    <row r="43" spans="1:13" x14ac:dyDescent="0.3">
      <c r="A43" s="4" t="s">
        <v>50</v>
      </c>
      <c r="B43" s="14">
        <v>1330209.54</v>
      </c>
      <c r="I43" s="2"/>
      <c r="L43"/>
      <c r="M43" s="11"/>
    </row>
    <row r="44" spans="1:13" x14ac:dyDescent="0.3">
      <c r="A44" s="4" t="s">
        <v>68</v>
      </c>
      <c r="B44" s="14">
        <v>826852</v>
      </c>
      <c r="I44" s="2"/>
      <c r="L44"/>
      <c r="M44" s="11"/>
    </row>
    <row r="45" spans="1:13" x14ac:dyDescent="0.3">
      <c r="A45" s="4" t="s">
        <v>49</v>
      </c>
      <c r="B45" s="14">
        <v>300000</v>
      </c>
      <c r="I45" s="2"/>
      <c r="L45"/>
      <c r="M45" s="11"/>
    </row>
    <row r="46" spans="1:13" x14ac:dyDescent="0.3">
      <c r="A46" s="13" t="s">
        <v>66</v>
      </c>
      <c r="B46" s="16">
        <v>2457061.54</v>
      </c>
      <c r="I46" s="2"/>
      <c r="L46"/>
      <c r="M46" s="11"/>
    </row>
    <row r="47" spans="1:13" x14ac:dyDescent="0.3"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G53" s="10" t="s">
        <v>71</v>
      </c>
      <c r="H53" s="10" t="s">
        <v>12</v>
      </c>
      <c r="I53" s="2"/>
      <c r="L53"/>
      <c r="M53" s="11"/>
    </row>
    <row r="54" spans="2:13" x14ac:dyDescent="0.3">
      <c r="C54" s="14"/>
      <c r="G54" s="33">
        <f>SUMIF('Acumulado dos Corretores'!H:H, H53, 'Acumulado dos Corretores'!I:I)</f>
        <v>1289533</v>
      </c>
      <c r="H54" s="10"/>
      <c r="I54" s="2"/>
      <c r="L54"/>
      <c r="M54" s="11"/>
    </row>
    <row r="55" spans="2:13" x14ac:dyDescent="0.3">
      <c r="B55" s="16"/>
      <c r="G55" s="10" t="s">
        <v>72</v>
      </c>
      <c r="H55" s="10">
        <v>5000</v>
      </c>
      <c r="I55" s="2"/>
      <c r="L55"/>
      <c r="M55" s="11"/>
    </row>
    <row r="56" spans="2:13" x14ac:dyDescent="0.3">
      <c r="B56" s="16"/>
      <c r="G56" s="32">
        <f>G54/H55</f>
        <v>257.90660000000003</v>
      </c>
      <c r="H56" s="10"/>
      <c r="I56" s="2"/>
      <c r="L56"/>
      <c r="M56" s="11"/>
    </row>
    <row r="57" spans="2:13" x14ac:dyDescent="0.3">
      <c r="H57" s="10"/>
      <c r="I57" s="2"/>
      <c r="L57"/>
      <c r="M57" s="11"/>
    </row>
    <row r="58" spans="2:13" x14ac:dyDescent="0.3">
      <c r="G58" s="10" t="s">
        <v>73</v>
      </c>
      <c r="H58" s="10" t="s">
        <v>34</v>
      </c>
      <c r="I58" s="2"/>
      <c r="L58"/>
      <c r="M58" s="11"/>
    </row>
    <row r="59" spans="2:13" x14ac:dyDescent="0.3">
      <c r="G59" s="33">
        <f>SUMIF('Acumulado dos Corretores'!G:G, H58, 'Acumulado dos Corretores'!I:I)</f>
        <v>495000</v>
      </c>
      <c r="H59" s="10"/>
      <c r="I59" s="2"/>
      <c r="L59"/>
      <c r="M59" s="11"/>
    </row>
    <row r="60" spans="2:13" x14ac:dyDescent="0.3">
      <c r="G60" s="10" t="s">
        <v>72</v>
      </c>
      <c r="H60" s="10">
        <v>1000</v>
      </c>
      <c r="I60" s="2"/>
      <c r="L60"/>
      <c r="M60" s="11"/>
    </row>
    <row r="61" spans="2:13" x14ac:dyDescent="0.3">
      <c r="G61" s="32">
        <f>G59/H60</f>
        <v>495</v>
      </c>
      <c r="H61" s="10"/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5 B43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pane ySplit="1" topLeftCell="A23" activePane="bottomLeft" state="frozen"/>
      <selection pane="bottomLeft" activeCell="G45" sqref="G45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30" t="s">
        <v>6</v>
      </c>
      <c r="B1" s="31" t="s">
        <v>5</v>
      </c>
      <c r="C1" s="30" t="s">
        <v>0</v>
      </c>
      <c r="D1" s="30" t="s">
        <v>37</v>
      </c>
      <c r="E1" s="30" t="s">
        <v>39</v>
      </c>
      <c r="F1" s="30" t="s">
        <v>1</v>
      </c>
      <c r="G1" s="30" t="s">
        <v>2</v>
      </c>
      <c r="H1" s="30" t="s">
        <v>4</v>
      </c>
      <c r="I1" s="30" t="s">
        <v>3</v>
      </c>
    </row>
    <row r="2" spans="1:9" x14ac:dyDescent="0.3">
      <c r="A2" s="5" t="s">
        <v>24</v>
      </c>
      <c r="B2" s="18" t="s">
        <v>21</v>
      </c>
      <c r="C2" s="19">
        <v>187</v>
      </c>
      <c r="D2" s="19" t="s">
        <v>38</v>
      </c>
      <c r="E2" s="19" t="s">
        <v>40</v>
      </c>
      <c r="F2" s="22">
        <v>41705</v>
      </c>
      <c r="G2" s="28" t="s">
        <v>50</v>
      </c>
      <c r="H2" s="20" t="s">
        <v>13</v>
      </c>
      <c r="I2" s="20">
        <v>287209.53999999998</v>
      </c>
    </row>
    <row r="3" spans="1:9" x14ac:dyDescent="0.3">
      <c r="A3" s="17" t="s">
        <v>16</v>
      </c>
      <c r="B3" s="18" t="s">
        <v>16</v>
      </c>
      <c r="C3" s="19">
        <v>98</v>
      </c>
      <c r="D3" s="8" t="s">
        <v>67</v>
      </c>
      <c r="E3" s="19" t="s">
        <v>40</v>
      </c>
      <c r="F3" s="22">
        <v>41707</v>
      </c>
      <c r="G3" s="22" t="s">
        <v>33</v>
      </c>
      <c r="H3" s="20" t="s">
        <v>11</v>
      </c>
      <c r="I3" s="20">
        <v>445000</v>
      </c>
    </row>
    <row r="4" spans="1:9" x14ac:dyDescent="0.3">
      <c r="A4" s="17" t="s">
        <v>22</v>
      </c>
      <c r="B4" s="18" t="s">
        <v>17</v>
      </c>
      <c r="C4" s="19">
        <v>66</v>
      </c>
      <c r="D4" s="8" t="s">
        <v>67</v>
      </c>
      <c r="E4" s="19" t="s">
        <v>40</v>
      </c>
      <c r="F4" s="22">
        <v>41709</v>
      </c>
      <c r="G4" s="22" t="s">
        <v>7</v>
      </c>
      <c r="H4" s="20" t="s">
        <v>12</v>
      </c>
      <c r="I4" s="20">
        <v>246000</v>
      </c>
    </row>
    <row r="5" spans="1:9" x14ac:dyDescent="0.3">
      <c r="A5" s="17" t="s">
        <v>22</v>
      </c>
      <c r="B5" s="18" t="s">
        <v>17</v>
      </c>
      <c r="C5" s="19">
        <v>84</v>
      </c>
      <c r="D5" s="8" t="s">
        <v>67</v>
      </c>
      <c r="E5" s="19" t="s">
        <v>40</v>
      </c>
      <c r="F5" s="22">
        <v>41709</v>
      </c>
      <c r="G5" s="22" t="s">
        <v>19</v>
      </c>
      <c r="H5" s="20" t="s">
        <v>11</v>
      </c>
      <c r="I5" s="20">
        <v>205000</v>
      </c>
    </row>
    <row r="6" spans="1:9" x14ac:dyDescent="0.3">
      <c r="A6" s="17" t="s">
        <v>51</v>
      </c>
      <c r="B6" s="18" t="s">
        <v>59</v>
      </c>
      <c r="C6" s="19">
        <v>144</v>
      </c>
      <c r="D6" s="8" t="s">
        <v>67</v>
      </c>
      <c r="E6" s="19" t="s">
        <v>40</v>
      </c>
      <c r="F6" s="22">
        <v>41709</v>
      </c>
      <c r="G6" s="22" t="s">
        <v>34</v>
      </c>
      <c r="H6" s="20" t="s">
        <v>11</v>
      </c>
      <c r="I6" s="20">
        <v>495000</v>
      </c>
    </row>
    <row r="7" spans="1:9" x14ac:dyDescent="0.3">
      <c r="A7" s="17" t="s">
        <v>16</v>
      </c>
      <c r="B7" s="18" t="s">
        <v>16</v>
      </c>
      <c r="C7" s="19">
        <v>46</v>
      </c>
      <c r="D7" s="8" t="s">
        <v>67</v>
      </c>
      <c r="E7" s="19" t="s">
        <v>40</v>
      </c>
      <c r="F7" s="22">
        <v>41709</v>
      </c>
      <c r="G7" s="22" t="s">
        <v>53</v>
      </c>
      <c r="H7" s="20" t="s">
        <v>9</v>
      </c>
      <c r="I7" s="20">
        <v>460000</v>
      </c>
    </row>
    <row r="8" spans="1:9" x14ac:dyDescent="0.3">
      <c r="A8" s="17" t="s">
        <v>22</v>
      </c>
      <c r="B8" s="18" t="s">
        <v>17</v>
      </c>
      <c r="C8" s="19">
        <v>43</v>
      </c>
      <c r="D8" s="8" t="s">
        <v>67</v>
      </c>
      <c r="E8" s="19" t="s">
        <v>40</v>
      </c>
      <c r="F8" s="22">
        <v>41710</v>
      </c>
      <c r="G8" s="22" t="s">
        <v>19</v>
      </c>
      <c r="H8" s="20" t="s">
        <v>11</v>
      </c>
      <c r="I8" s="20">
        <v>206000</v>
      </c>
    </row>
    <row r="9" spans="1:9" x14ac:dyDescent="0.3">
      <c r="A9" s="17" t="s">
        <v>22</v>
      </c>
      <c r="B9" s="18" t="s">
        <v>56</v>
      </c>
      <c r="C9" s="21">
        <v>67</v>
      </c>
      <c r="D9" s="8" t="s">
        <v>67</v>
      </c>
      <c r="E9" s="19" t="s">
        <v>40</v>
      </c>
      <c r="F9" s="22">
        <v>41713</v>
      </c>
      <c r="G9" s="15" t="s">
        <v>35</v>
      </c>
      <c r="H9" s="20" t="s">
        <v>43</v>
      </c>
      <c r="I9" s="20">
        <v>208776.75</v>
      </c>
    </row>
    <row r="10" spans="1:9" x14ac:dyDescent="0.3">
      <c r="A10" s="17" t="s">
        <v>22</v>
      </c>
      <c r="B10" s="18" t="s">
        <v>17</v>
      </c>
      <c r="C10" s="19">
        <v>8</v>
      </c>
      <c r="D10" s="8" t="s">
        <v>67</v>
      </c>
      <c r="E10" s="19" t="s">
        <v>40</v>
      </c>
      <c r="F10" s="22">
        <v>41714</v>
      </c>
      <c r="G10" s="22" t="s">
        <v>7</v>
      </c>
      <c r="H10" s="20" t="s">
        <v>12</v>
      </c>
      <c r="I10" s="20">
        <v>95500</v>
      </c>
    </row>
    <row r="11" spans="1:9" x14ac:dyDescent="0.3">
      <c r="A11" s="17" t="s">
        <v>22</v>
      </c>
      <c r="B11" s="18" t="s">
        <v>17</v>
      </c>
      <c r="C11" s="19">
        <v>8</v>
      </c>
      <c r="D11" s="8" t="s">
        <v>67</v>
      </c>
      <c r="E11" s="19" t="s">
        <v>40</v>
      </c>
      <c r="F11" s="22">
        <v>41714</v>
      </c>
      <c r="G11" s="22" t="s">
        <v>28</v>
      </c>
      <c r="H11" s="20" t="s">
        <v>12</v>
      </c>
      <c r="I11" s="20">
        <v>95500</v>
      </c>
    </row>
    <row r="12" spans="1:9" x14ac:dyDescent="0.3">
      <c r="A12" s="17" t="s">
        <v>46</v>
      </c>
      <c r="B12" s="18" t="s">
        <v>62</v>
      </c>
      <c r="C12" s="19">
        <v>3</v>
      </c>
      <c r="D12" s="8" t="s">
        <v>67</v>
      </c>
      <c r="E12" s="19" t="s">
        <v>40</v>
      </c>
      <c r="F12" s="22">
        <v>41714</v>
      </c>
      <c r="G12" s="22" t="s">
        <v>55</v>
      </c>
      <c r="H12" s="20" t="s">
        <v>12</v>
      </c>
      <c r="I12" s="20">
        <v>400000</v>
      </c>
    </row>
    <row r="13" spans="1:9" x14ac:dyDescent="0.3">
      <c r="A13" s="17" t="s">
        <v>22</v>
      </c>
      <c r="B13" s="18" t="s">
        <v>17</v>
      </c>
      <c r="C13" s="19">
        <v>101</v>
      </c>
      <c r="D13" s="19" t="s">
        <v>38</v>
      </c>
      <c r="E13" s="19" t="s">
        <v>40</v>
      </c>
      <c r="F13" s="22">
        <v>41716</v>
      </c>
      <c r="G13" s="28" t="s">
        <v>50</v>
      </c>
      <c r="H13" s="20" t="s">
        <v>13</v>
      </c>
      <c r="I13" s="20">
        <v>250000</v>
      </c>
    </row>
    <row r="14" spans="1:9" x14ac:dyDescent="0.3">
      <c r="A14" s="17" t="s">
        <v>22</v>
      </c>
      <c r="B14" s="18" t="s">
        <v>17</v>
      </c>
      <c r="C14" s="19">
        <v>176</v>
      </c>
      <c r="D14" s="8" t="s">
        <v>67</v>
      </c>
      <c r="E14" s="19" t="s">
        <v>40</v>
      </c>
      <c r="F14" s="22">
        <v>41716</v>
      </c>
      <c r="G14" s="22" t="s">
        <v>19</v>
      </c>
      <c r="H14" s="20" t="s">
        <v>47</v>
      </c>
      <c r="I14" s="20">
        <v>129000</v>
      </c>
    </row>
    <row r="15" spans="1:9" x14ac:dyDescent="0.3">
      <c r="A15" s="17" t="s">
        <v>22</v>
      </c>
      <c r="B15" s="18" t="s">
        <v>17</v>
      </c>
      <c r="C15" s="19">
        <v>176</v>
      </c>
      <c r="D15" s="8" t="s">
        <v>67</v>
      </c>
      <c r="E15" s="19" t="s">
        <v>40</v>
      </c>
      <c r="F15" s="22">
        <v>41716</v>
      </c>
      <c r="G15" s="22" t="s">
        <v>20</v>
      </c>
      <c r="H15" s="20" t="s">
        <v>42</v>
      </c>
      <c r="I15" s="20">
        <v>129000</v>
      </c>
    </row>
    <row r="16" spans="1:9" x14ac:dyDescent="0.3">
      <c r="A16" s="17" t="s">
        <v>46</v>
      </c>
      <c r="B16" s="18" t="s">
        <v>60</v>
      </c>
      <c r="C16" s="19">
        <v>37</v>
      </c>
      <c r="D16" s="8" t="s">
        <v>67</v>
      </c>
      <c r="E16" s="19" t="s">
        <v>40</v>
      </c>
      <c r="F16" s="22">
        <v>41716</v>
      </c>
      <c r="G16" s="22" t="s">
        <v>31</v>
      </c>
      <c r="H16" s="20" t="s">
        <v>11</v>
      </c>
      <c r="I16" s="20">
        <v>490817.91</v>
      </c>
    </row>
    <row r="17" spans="1:9" x14ac:dyDescent="0.3">
      <c r="A17" s="17" t="s">
        <v>15</v>
      </c>
      <c r="B17" s="18" t="s">
        <v>15</v>
      </c>
      <c r="C17" s="19">
        <v>133</v>
      </c>
      <c r="D17" s="8" t="s">
        <v>67</v>
      </c>
      <c r="E17" s="19" t="s">
        <v>40</v>
      </c>
      <c r="F17" s="22">
        <v>41717</v>
      </c>
      <c r="G17" s="22" t="s">
        <v>23</v>
      </c>
      <c r="H17" s="20" t="s">
        <v>9</v>
      </c>
      <c r="I17" s="20">
        <v>687000</v>
      </c>
    </row>
    <row r="18" spans="1:9" x14ac:dyDescent="0.3">
      <c r="A18" s="17" t="s">
        <v>45</v>
      </c>
      <c r="B18" s="18" t="s">
        <v>45</v>
      </c>
      <c r="C18" s="19">
        <v>1406</v>
      </c>
      <c r="D18" s="8" t="s">
        <v>67</v>
      </c>
      <c r="E18" s="19" t="s">
        <v>40</v>
      </c>
      <c r="F18" s="22">
        <v>41717</v>
      </c>
      <c r="G18" s="22" t="s">
        <v>18</v>
      </c>
      <c r="H18" s="20" t="s">
        <v>47</v>
      </c>
      <c r="I18" s="20">
        <v>610000</v>
      </c>
    </row>
    <row r="19" spans="1:9" x14ac:dyDescent="0.3">
      <c r="A19" s="23" t="s">
        <v>22</v>
      </c>
      <c r="B19" s="24" t="s">
        <v>56</v>
      </c>
      <c r="C19" s="25">
        <v>126</v>
      </c>
      <c r="D19" s="8" t="s">
        <v>67</v>
      </c>
      <c r="E19" s="25" t="s">
        <v>40</v>
      </c>
      <c r="F19" s="27">
        <v>41718</v>
      </c>
      <c r="G19" s="27" t="s">
        <v>19</v>
      </c>
      <c r="H19" s="26" t="s">
        <v>47</v>
      </c>
      <c r="I19" s="26">
        <v>250000</v>
      </c>
    </row>
    <row r="20" spans="1:9" x14ac:dyDescent="0.3">
      <c r="A20" s="17" t="s">
        <v>22</v>
      </c>
      <c r="B20" s="18" t="s">
        <v>56</v>
      </c>
      <c r="C20" s="19">
        <v>157</v>
      </c>
      <c r="D20" s="8" t="s">
        <v>67</v>
      </c>
      <c r="E20" s="19" t="s">
        <v>40</v>
      </c>
      <c r="F20" s="22">
        <v>41718</v>
      </c>
      <c r="G20" s="22" t="s">
        <v>64</v>
      </c>
      <c r="H20" s="20" t="s">
        <v>9</v>
      </c>
      <c r="I20" s="20">
        <v>226000</v>
      </c>
    </row>
    <row r="21" spans="1:9" x14ac:dyDescent="0.3">
      <c r="A21" s="17" t="s">
        <v>45</v>
      </c>
      <c r="B21" s="18" t="s">
        <v>45</v>
      </c>
      <c r="C21" s="19">
        <v>1306</v>
      </c>
      <c r="D21" s="19" t="s">
        <v>38</v>
      </c>
      <c r="E21" s="19" t="s">
        <v>40</v>
      </c>
      <c r="F21" s="22">
        <v>41718</v>
      </c>
      <c r="G21" s="28" t="s">
        <v>68</v>
      </c>
      <c r="H21" s="20" t="s">
        <v>13</v>
      </c>
      <c r="I21" s="20">
        <v>300000</v>
      </c>
    </row>
    <row r="22" spans="1:9" x14ac:dyDescent="0.3">
      <c r="A22" s="17" t="s">
        <v>45</v>
      </c>
      <c r="B22" s="18" t="s">
        <v>45</v>
      </c>
      <c r="C22" s="19">
        <v>1306</v>
      </c>
      <c r="D22" s="19" t="s">
        <v>38</v>
      </c>
      <c r="E22" s="19" t="s">
        <v>40</v>
      </c>
      <c r="F22" s="22">
        <v>41718</v>
      </c>
      <c r="G22" s="28" t="s">
        <v>49</v>
      </c>
      <c r="H22" s="20" t="s">
        <v>13</v>
      </c>
      <c r="I22" s="20">
        <v>300000</v>
      </c>
    </row>
    <row r="23" spans="1:9" x14ac:dyDescent="0.3">
      <c r="A23" s="23" t="s">
        <v>24</v>
      </c>
      <c r="B23" s="24" t="s">
        <v>21</v>
      </c>
      <c r="C23" s="25">
        <v>23</v>
      </c>
      <c r="D23" s="8" t="s">
        <v>67</v>
      </c>
      <c r="E23" s="25" t="s">
        <v>40</v>
      </c>
      <c r="F23" s="27">
        <v>41719</v>
      </c>
      <c r="G23" s="27" t="s">
        <v>14</v>
      </c>
      <c r="H23" s="26" t="s">
        <v>12</v>
      </c>
      <c r="I23" s="26">
        <v>250133</v>
      </c>
    </row>
    <row r="24" spans="1:9" x14ac:dyDescent="0.3">
      <c r="A24" s="5" t="s">
        <v>52</v>
      </c>
      <c r="B24" s="6" t="s">
        <v>52</v>
      </c>
      <c r="C24" s="8">
        <v>1211</v>
      </c>
      <c r="D24" s="8" t="s">
        <v>67</v>
      </c>
      <c r="E24" s="8" t="s">
        <v>41</v>
      </c>
      <c r="F24" s="28">
        <v>41721</v>
      </c>
      <c r="G24" s="28" t="s">
        <v>53</v>
      </c>
      <c r="H24" s="9" t="s">
        <v>43</v>
      </c>
      <c r="I24" s="9">
        <v>195000</v>
      </c>
    </row>
    <row r="25" spans="1:9" x14ac:dyDescent="0.3">
      <c r="A25" s="5" t="s">
        <v>52</v>
      </c>
      <c r="B25" s="6" t="s">
        <v>52</v>
      </c>
      <c r="C25" s="8">
        <v>1211</v>
      </c>
      <c r="D25" s="8" t="s">
        <v>67</v>
      </c>
      <c r="E25" s="8" t="s">
        <v>41</v>
      </c>
      <c r="F25" s="28">
        <v>41721</v>
      </c>
      <c r="G25" s="28" t="s">
        <v>53</v>
      </c>
      <c r="H25" s="9" t="s">
        <v>9</v>
      </c>
      <c r="I25" s="9">
        <v>195000</v>
      </c>
    </row>
    <row r="26" spans="1:9" x14ac:dyDescent="0.3">
      <c r="A26" s="23" t="s">
        <v>46</v>
      </c>
      <c r="B26" s="24" t="s">
        <v>61</v>
      </c>
      <c r="C26" s="25">
        <v>33</v>
      </c>
      <c r="D26" s="8" t="s">
        <v>67</v>
      </c>
      <c r="E26" s="25" t="s">
        <v>41</v>
      </c>
      <c r="F26" s="27">
        <v>41721</v>
      </c>
      <c r="G26" s="27" t="s">
        <v>30</v>
      </c>
      <c r="H26" s="26" t="s">
        <v>47</v>
      </c>
      <c r="I26" s="26">
        <v>253130</v>
      </c>
    </row>
    <row r="27" spans="1:9" x14ac:dyDescent="0.3">
      <c r="A27" s="23" t="s">
        <v>46</v>
      </c>
      <c r="B27" s="24" t="s">
        <v>61</v>
      </c>
      <c r="C27" s="25">
        <v>33</v>
      </c>
      <c r="D27" s="8" t="s">
        <v>67</v>
      </c>
      <c r="E27" s="25" t="s">
        <v>41</v>
      </c>
      <c r="F27" s="27">
        <v>41721</v>
      </c>
      <c r="G27" s="27" t="s">
        <v>25</v>
      </c>
      <c r="H27" s="26" t="s">
        <v>47</v>
      </c>
      <c r="I27" s="26">
        <v>253130</v>
      </c>
    </row>
    <row r="28" spans="1:9" x14ac:dyDescent="0.3">
      <c r="A28" s="23" t="s">
        <v>22</v>
      </c>
      <c r="B28" s="24" t="s">
        <v>57</v>
      </c>
      <c r="C28" s="25">
        <v>71</v>
      </c>
      <c r="D28" s="8" t="s">
        <v>67</v>
      </c>
      <c r="E28" s="25" t="s">
        <v>40</v>
      </c>
      <c r="F28" s="27">
        <v>41722</v>
      </c>
      <c r="G28" s="27" t="s">
        <v>64</v>
      </c>
      <c r="H28" s="26" t="s">
        <v>9</v>
      </c>
      <c r="I28" s="26">
        <v>250000</v>
      </c>
    </row>
    <row r="29" spans="1:9" x14ac:dyDescent="0.3">
      <c r="A29" s="23" t="s">
        <v>22</v>
      </c>
      <c r="B29" s="24" t="s">
        <v>56</v>
      </c>
      <c r="C29" s="25">
        <v>57</v>
      </c>
      <c r="D29" s="8" t="s">
        <v>67</v>
      </c>
      <c r="E29" s="25" t="s">
        <v>40</v>
      </c>
      <c r="F29" s="27">
        <v>41724</v>
      </c>
      <c r="G29" s="27" t="s">
        <v>63</v>
      </c>
      <c r="H29" s="26" t="s">
        <v>12</v>
      </c>
      <c r="I29" s="26">
        <v>202400</v>
      </c>
    </row>
    <row r="30" spans="1:9" x14ac:dyDescent="0.3">
      <c r="A30" s="23" t="s">
        <v>22</v>
      </c>
      <c r="B30" s="24" t="s">
        <v>57</v>
      </c>
      <c r="C30" s="25">
        <v>27</v>
      </c>
      <c r="D30" s="8" t="s">
        <v>67</v>
      </c>
      <c r="E30" s="25" t="s">
        <v>40</v>
      </c>
      <c r="F30" s="27">
        <v>41725</v>
      </c>
      <c r="G30" s="27" t="s">
        <v>19</v>
      </c>
      <c r="H30" s="26" t="s">
        <v>11</v>
      </c>
      <c r="I30" s="26">
        <v>208510</v>
      </c>
    </row>
    <row r="31" spans="1:9" x14ac:dyDescent="0.3">
      <c r="A31" s="23" t="s">
        <v>16</v>
      </c>
      <c r="B31" s="24" t="s">
        <v>16</v>
      </c>
      <c r="C31" s="25">
        <v>104</v>
      </c>
      <c r="D31" s="25" t="s">
        <v>38</v>
      </c>
      <c r="E31" s="25" t="s">
        <v>40</v>
      </c>
      <c r="F31" s="27">
        <v>41725</v>
      </c>
      <c r="G31" s="28" t="s">
        <v>68</v>
      </c>
      <c r="H31" s="26" t="s">
        <v>13</v>
      </c>
      <c r="I31" s="26">
        <v>526852</v>
      </c>
    </row>
    <row r="32" spans="1:9" x14ac:dyDescent="0.3">
      <c r="A32" s="23" t="s">
        <v>22</v>
      </c>
      <c r="B32" s="24" t="s">
        <v>17</v>
      </c>
      <c r="C32" s="25">
        <v>102</v>
      </c>
      <c r="D32" s="8" t="s">
        <v>67</v>
      </c>
      <c r="E32" s="25" t="s">
        <v>40</v>
      </c>
      <c r="F32" s="27">
        <v>41726</v>
      </c>
      <c r="G32" s="28" t="s">
        <v>70</v>
      </c>
      <c r="H32" s="26" t="s">
        <v>43</v>
      </c>
      <c r="I32" s="26">
        <v>244800</v>
      </c>
    </row>
    <row r="33" spans="1:9" x14ac:dyDescent="0.3">
      <c r="A33" s="5" t="s">
        <v>69</v>
      </c>
      <c r="B33" s="24" t="s">
        <v>44</v>
      </c>
      <c r="C33" s="25">
        <v>2315</v>
      </c>
      <c r="D33" s="8" t="s">
        <v>67</v>
      </c>
      <c r="E33" s="25" t="s">
        <v>40</v>
      </c>
      <c r="F33" s="27">
        <v>41727</v>
      </c>
      <c r="G33" s="27" t="s">
        <v>29</v>
      </c>
      <c r="H33" s="26" t="s">
        <v>10</v>
      </c>
      <c r="I33" s="26">
        <v>431605.59</v>
      </c>
    </row>
    <row r="34" spans="1:9" x14ac:dyDescent="0.3">
      <c r="A34" s="23" t="s">
        <v>26</v>
      </c>
      <c r="B34" s="24" t="s">
        <v>26</v>
      </c>
      <c r="C34" s="25">
        <v>172</v>
      </c>
      <c r="D34" s="25" t="s">
        <v>38</v>
      </c>
      <c r="E34" s="25" t="s">
        <v>40</v>
      </c>
      <c r="F34" s="27">
        <v>41727</v>
      </c>
      <c r="G34" s="28" t="s">
        <v>50</v>
      </c>
      <c r="H34" s="26" t="s">
        <v>13</v>
      </c>
      <c r="I34" s="26">
        <v>356000</v>
      </c>
    </row>
    <row r="35" spans="1:9" x14ac:dyDescent="0.3">
      <c r="A35" s="23" t="s">
        <v>22</v>
      </c>
      <c r="B35" s="24" t="s">
        <v>58</v>
      </c>
      <c r="C35" s="25">
        <v>152</v>
      </c>
      <c r="D35" s="8" t="s">
        <v>67</v>
      </c>
      <c r="E35" s="25" t="s">
        <v>40</v>
      </c>
      <c r="F35" s="27">
        <v>41728</v>
      </c>
      <c r="G35" s="27" t="s">
        <v>48</v>
      </c>
      <c r="H35" s="26" t="s">
        <v>11</v>
      </c>
      <c r="I35" s="26">
        <v>271337.15999999997</v>
      </c>
    </row>
    <row r="36" spans="1:9" x14ac:dyDescent="0.3">
      <c r="A36" s="23" t="s">
        <v>22</v>
      </c>
      <c r="B36" s="24" t="s">
        <v>17</v>
      </c>
      <c r="C36" s="25">
        <v>75</v>
      </c>
      <c r="D36" s="8" t="s">
        <v>67</v>
      </c>
      <c r="E36" s="25" t="s">
        <v>40</v>
      </c>
      <c r="F36" s="27">
        <v>41728</v>
      </c>
      <c r="G36" s="27" t="s">
        <v>19</v>
      </c>
      <c r="H36" s="26" t="s">
        <v>11</v>
      </c>
      <c r="I36" s="26">
        <v>255000</v>
      </c>
    </row>
    <row r="37" spans="1:9" x14ac:dyDescent="0.3">
      <c r="A37" s="23" t="s">
        <v>15</v>
      </c>
      <c r="B37" s="24" t="s">
        <v>15</v>
      </c>
      <c r="C37" s="25">
        <v>105</v>
      </c>
      <c r="D37" s="8" t="s">
        <v>67</v>
      </c>
      <c r="E37" s="25" t="s">
        <v>40</v>
      </c>
      <c r="F37" s="27">
        <v>41728</v>
      </c>
      <c r="G37" s="27" t="s">
        <v>8</v>
      </c>
      <c r="H37" s="26" t="s">
        <v>47</v>
      </c>
      <c r="I37" s="26">
        <v>456000</v>
      </c>
    </row>
    <row r="38" spans="1:9" x14ac:dyDescent="0.3">
      <c r="A38" s="23" t="s">
        <v>46</v>
      </c>
      <c r="B38" s="24" t="s">
        <v>60</v>
      </c>
      <c r="C38" s="25">
        <v>27</v>
      </c>
      <c r="D38" s="8" t="s">
        <v>67</v>
      </c>
      <c r="E38" s="25" t="s">
        <v>40</v>
      </c>
      <c r="F38" s="27">
        <v>41728</v>
      </c>
      <c r="G38" s="27" t="s">
        <v>27</v>
      </c>
      <c r="H38" s="26" t="s">
        <v>43</v>
      </c>
      <c r="I38" s="26">
        <v>459400</v>
      </c>
    </row>
    <row r="39" spans="1:9" x14ac:dyDescent="0.3">
      <c r="A39" s="23" t="s">
        <v>16</v>
      </c>
      <c r="B39" s="24" t="s">
        <v>16</v>
      </c>
      <c r="C39" s="25">
        <v>36</v>
      </c>
      <c r="D39" s="8" t="s">
        <v>67</v>
      </c>
      <c r="E39" s="25" t="s">
        <v>40</v>
      </c>
      <c r="F39" s="27">
        <v>41729</v>
      </c>
      <c r="G39" s="28" t="s">
        <v>32</v>
      </c>
      <c r="H39" s="26" t="s">
        <v>10</v>
      </c>
      <c r="I39" s="26">
        <v>465000</v>
      </c>
    </row>
    <row r="40" spans="1:9" x14ac:dyDescent="0.3">
      <c r="A40" s="23" t="s">
        <v>16</v>
      </c>
      <c r="B40" s="24" t="s">
        <v>16</v>
      </c>
      <c r="C40" s="25">
        <v>102</v>
      </c>
      <c r="D40" s="25" t="s">
        <v>38</v>
      </c>
      <c r="E40" s="25" t="s">
        <v>40</v>
      </c>
      <c r="F40" s="27">
        <v>41729</v>
      </c>
      <c r="G40" s="28" t="s">
        <v>50</v>
      </c>
      <c r="H40" s="26" t="s">
        <v>13</v>
      </c>
      <c r="I40" s="26">
        <v>437000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7" sqref="D27"/>
    </sheetView>
  </sheetViews>
  <sheetFormatPr defaultRowHeight="14.4" x14ac:dyDescent="0.3"/>
  <cols>
    <col min="1" max="1" width="15.44140625" customWidth="1"/>
    <col min="2" max="2" width="17.109375" customWidth="1"/>
  </cols>
  <sheetData>
    <row r="1" spans="1:4" ht="15.6" x14ac:dyDescent="0.3">
      <c r="A1" s="35" t="s">
        <v>2</v>
      </c>
      <c r="B1" s="36" t="s">
        <v>75</v>
      </c>
      <c r="C1" s="36" t="s">
        <v>76</v>
      </c>
      <c r="D1" s="37" t="s">
        <v>77</v>
      </c>
    </row>
    <row r="2" spans="1:4" ht="15" thickBot="1" x14ac:dyDescent="0.35">
      <c r="A2" s="38" t="s">
        <v>78</v>
      </c>
      <c r="B2" s="39" t="s">
        <v>79</v>
      </c>
      <c r="C2" s="10">
        <v>1</v>
      </c>
      <c r="D2" s="10">
        <v>1</v>
      </c>
    </row>
    <row r="3" spans="1:4" ht="15" thickBot="1" x14ac:dyDescent="0.35">
      <c r="A3" s="38" t="s">
        <v>80</v>
      </c>
      <c r="B3" s="39" t="s">
        <v>81</v>
      </c>
      <c r="C3" s="10">
        <v>1</v>
      </c>
      <c r="D3" s="10">
        <v>2</v>
      </c>
    </row>
    <row r="4" spans="1:4" ht="15" thickBot="1" x14ac:dyDescent="0.35">
      <c r="A4" s="38" t="s">
        <v>82</v>
      </c>
      <c r="B4" s="39" t="s">
        <v>79</v>
      </c>
      <c r="C4" s="10">
        <v>1.5</v>
      </c>
      <c r="D4" s="10">
        <v>3</v>
      </c>
    </row>
    <row r="5" spans="1:4" ht="15" thickBot="1" x14ac:dyDescent="0.35">
      <c r="A5" s="38" t="s">
        <v>83</v>
      </c>
      <c r="B5" s="39" t="s">
        <v>84</v>
      </c>
      <c r="C5" s="10">
        <v>1</v>
      </c>
      <c r="D5" s="10">
        <v>4</v>
      </c>
    </row>
    <row r="6" spans="1:4" ht="15" thickBot="1" x14ac:dyDescent="0.35">
      <c r="A6" s="38" t="s">
        <v>85</v>
      </c>
      <c r="B6" s="39" t="s">
        <v>86</v>
      </c>
      <c r="C6" s="10">
        <v>1.5</v>
      </c>
      <c r="D6" s="10">
        <v>5</v>
      </c>
    </row>
    <row r="7" spans="1:4" ht="15" thickBot="1" x14ac:dyDescent="0.35">
      <c r="A7" s="38" t="s">
        <v>87</v>
      </c>
      <c r="B7" s="39" t="s">
        <v>88</v>
      </c>
      <c r="C7" s="10">
        <v>1.5</v>
      </c>
      <c r="D7" s="10">
        <v>6</v>
      </c>
    </row>
    <row r="8" spans="1:4" ht="15" thickBot="1" x14ac:dyDescent="0.35">
      <c r="A8" s="38" t="s">
        <v>89</v>
      </c>
      <c r="B8" s="39" t="s">
        <v>88</v>
      </c>
      <c r="C8" s="10">
        <v>1.5</v>
      </c>
      <c r="D8" s="10">
        <v>7</v>
      </c>
    </row>
    <row r="9" spans="1:4" ht="15" thickBot="1" x14ac:dyDescent="0.35">
      <c r="A9" s="38" t="s">
        <v>90</v>
      </c>
      <c r="B9" s="39" t="s">
        <v>88</v>
      </c>
      <c r="C9" s="10">
        <v>1.5</v>
      </c>
      <c r="D9" s="10">
        <v>8</v>
      </c>
    </row>
    <row r="10" spans="1:4" ht="15" thickBot="1" x14ac:dyDescent="0.35">
      <c r="A10" s="38" t="s">
        <v>91</v>
      </c>
      <c r="B10" s="39" t="s">
        <v>92</v>
      </c>
      <c r="C10" s="10">
        <v>1</v>
      </c>
      <c r="D10" s="10">
        <v>9</v>
      </c>
    </row>
    <row r="11" spans="1:4" ht="15" thickBot="1" x14ac:dyDescent="0.35">
      <c r="A11" s="38" t="s">
        <v>93</v>
      </c>
      <c r="B11" s="39" t="s">
        <v>79</v>
      </c>
      <c r="C11" s="10">
        <v>1</v>
      </c>
      <c r="D11" s="10">
        <v>10</v>
      </c>
    </row>
    <row r="12" spans="1:4" ht="15" thickBot="1" x14ac:dyDescent="0.35">
      <c r="A12" s="38" t="s">
        <v>94</v>
      </c>
      <c r="B12" s="39" t="s">
        <v>95</v>
      </c>
      <c r="C12" s="10">
        <v>1</v>
      </c>
      <c r="D12" s="10">
        <v>11</v>
      </c>
    </row>
    <row r="13" spans="1:4" ht="15" thickBot="1" x14ac:dyDescent="0.35">
      <c r="A13" s="38" t="s">
        <v>96</v>
      </c>
      <c r="B13" s="39" t="s">
        <v>79</v>
      </c>
      <c r="C13" s="10">
        <v>1.5</v>
      </c>
      <c r="D13" s="10">
        <v>12</v>
      </c>
    </row>
    <row r="14" spans="1:4" ht="15" thickBot="1" x14ac:dyDescent="0.35">
      <c r="A14" s="38" t="s">
        <v>97</v>
      </c>
      <c r="B14" s="39"/>
      <c r="C14" s="10">
        <v>1</v>
      </c>
      <c r="D14" s="10">
        <v>13</v>
      </c>
    </row>
    <row r="15" spans="1:4" ht="15" thickBot="1" x14ac:dyDescent="0.35">
      <c r="A15" s="38" t="s">
        <v>98</v>
      </c>
      <c r="B15" s="40"/>
      <c r="C15" s="10">
        <v>1</v>
      </c>
      <c r="D15" s="10">
        <v>14</v>
      </c>
    </row>
    <row r="16" spans="1:4" s="10" customFormat="1" x14ac:dyDescent="0.3">
      <c r="A16" s="41" t="s">
        <v>45</v>
      </c>
      <c r="C16" s="10">
        <v>1</v>
      </c>
      <c r="D16" s="10">
        <v>15</v>
      </c>
    </row>
    <row r="17" spans="1:4" s="10" customFormat="1" x14ac:dyDescent="0.3">
      <c r="A17" s="41" t="s">
        <v>99</v>
      </c>
      <c r="C17" s="10">
        <v>1</v>
      </c>
      <c r="D17" s="10">
        <v>16</v>
      </c>
    </row>
    <row r="18" spans="1:4" s="10" customFormat="1" x14ac:dyDescent="0.3">
      <c r="A18" s="41" t="s">
        <v>100</v>
      </c>
      <c r="C18" s="10">
        <v>1</v>
      </c>
      <c r="D18" s="10">
        <v>17</v>
      </c>
    </row>
    <row r="19" spans="1:4" s="10" customFormat="1" x14ac:dyDescent="0.3">
      <c r="A19" s="41" t="s">
        <v>101</v>
      </c>
      <c r="C19" s="10">
        <v>1</v>
      </c>
      <c r="D19" s="10">
        <v>18</v>
      </c>
    </row>
    <row r="20" spans="1:4" s="10" customFormat="1" x14ac:dyDescent="0.3">
      <c r="A20" s="41" t="s">
        <v>102</v>
      </c>
      <c r="C20" s="10">
        <v>1</v>
      </c>
      <c r="D20" s="10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Novo Ranking 2013 E 2014</vt:lpstr>
      <vt:lpstr>Acumulado dos Corretores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2014-06-11T19:52:13Z</dcterms:modified>
</cp:coreProperties>
</file>