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btard\Documents\dataviz_tutorials\warm-ups\day3\"/>
    </mc:Choice>
  </mc:AlternateContent>
  <xr:revisionPtr revIDLastSave="0" documentId="13_ncr:1_{56D2B8E3-26A9-42D7-91DA-C38EAB92C781}" xr6:coauthVersionLast="38" xr6:coauthVersionMax="38" xr10:uidLastSave="{00000000-0000-0000-0000-000000000000}"/>
  <bookViews>
    <workbookView xWindow="0" yWindow="0" windowWidth="23040" windowHeight="9000" xr2:uid="{69394784-DD76-418B-9D45-4EA2451BEBF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9" i="1" l="1"/>
  <c r="R8" i="1"/>
  <c r="R7" i="1"/>
  <c r="R6" i="1"/>
  <c r="R5" i="1"/>
  <c r="R4" i="1"/>
  <c r="R3" i="1"/>
  <c r="R2" i="1"/>
  <c r="Q9" i="1"/>
  <c r="Q8" i="1"/>
  <c r="Q7" i="1"/>
  <c r="Q6" i="1"/>
  <c r="Q5" i="1"/>
  <c r="Q4" i="1"/>
  <c r="Q3" i="1"/>
  <c r="Q2" i="1"/>
  <c r="P9" i="1"/>
  <c r="P8" i="1"/>
  <c r="P7" i="1"/>
  <c r="P6" i="1"/>
  <c r="P5" i="1"/>
  <c r="P4" i="1"/>
  <c r="P3" i="1"/>
  <c r="P2" i="1"/>
  <c r="O9" i="1"/>
  <c r="O8" i="1"/>
  <c r="O7" i="1"/>
  <c r="O6" i="1"/>
  <c r="O5" i="1"/>
  <c r="O4" i="1"/>
  <c r="O3" i="1"/>
  <c r="O2" i="1"/>
  <c r="N9" i="1"/>
  <c r="N8" i="1"/>
  <c r="N7" i="1"/>
  <c r="N6" i="1"/>
  <c r="N5" i="1"/>
  <c r="N4" i="1"/>
  <c r="N3" i="1"/>
  <c r="N2" i="1"/>
  <c r="T2" i="1"/>
  <c r="T3" i="1"/>
  <c r="T4" i="1"/>
  <c r="T5" i="1"/>
  <c r="T9" i="1"/>
  <c r="T8" i="1"/>
  <c r="T7" i="1"/>
  <c r="T6" i="1"/>
  <c r="S2" i="1" l="1"/>
  <c r="S4" i="1"/>
  <c r="S8" i="1"/>
  <c r="S9" i="1"/>
  <c r="S5" i="1"/>
  <c r="S6" i="1"/>
  <c r="S7" i="1"/>
  <c r="S3" i="1"/>
</calcChain>
</file>

<file path=xl/sharedStrings.xml><?xml version="1.0" encoding="utf-8"?>
<sst xmlns="http://schemas.openxmlformats.org/spreadsheetml/2006/main" count="99" uniqueCount="90">
  <si>
    <t>pp5005870155</t>
  </si>
  <si>
    <t>Energize your workout wardrobe with our singlet racerback tank top.Â  Quick-DriÂ® moisture-wicking fabric helps keep you dry stretch fabric for freedom of movement no-chafe seams won't irritate your skin approx. 26Â¾" - 29" front length jersey knit polyester/spandex washable imported</t>
  </si>
  <si>
    <t>tanks</t>
  </si>
  <si>
    <t>jcpenney|tanks</t>
  </si>
  <si>
    <t>4.6 out of 5</t>
  </si>
  <si>
    <t>http://www.jcpenney.com/xersion-quick-dri-workout-tank-top/prod.jump?ppId=pp5005870155&amp;catId=cat1005750043&amp;&amp;_dyncharset=UTF-8&amp;urlState=/women/shop-clothing/activewear/shop-clothing/tanks/gray/_/N-gmspp7Z145/cat.jump</t>
  </si>
  <si>
    <t>Xersion</t>
  </si>
  <si>
    <t>{"review"=&gt;[{"review_1"=&gt;"I have about 12 of these tanks- they are perfect for what I need. The fabric is wonderfully soft and these are very similar in cut to a certain name brand that sells a very similar tank for 4 times as much. I workout hard so I prefer to wear my own bra so the no-shelf bra is exactly what I am looking for. I hate to constantly adjust and pull down my tank, so the long length is fabulous (I am 5\"7'- this tank covers my rear). I wear these mostly for long runs and Zumba classes. I love that they come in great colors and prints, they peek out of the bottom of sweatshirts or jackets for fun layering, and they are constantly coming out with new colors and patterns. Don't stop making this tank!"}, {"review_2"=&gt;"This tank is very comfortable and wicks away sweat quite well."}, {"review_3"=&gt;"Nice fit, not too tight, but not baggy. Long enough to wear with leggings, but not so long you can't move in your workouts. I'm 5'4\", 135lbs - I purchased them in a small, but could have gone with an XS."}, {"review_4"=&gt;"I bought several of these tanks in different colors! Love the color selection!"}, {"review_5"=&gt;"I freakin love this brand!, this tank is amazing."}, {"review_6"=&gt;"Very true to size."}, {"review_7"=&gt;"I love how this shirt fits. I like the length of the shirt it's very comfy"}, {"review_8"=&gt;"I am very happy with the quality of this! I ordered the black and it does not seem to be see-through, yay! Note that it is a fitted tank so if you want something a little looser go a size up. I ordered a Large and it fits great but again is fitted. Also not that it is LONG. I am 5'9\" for reference and it reaches my booty when pulled down all the way. Can't wait to workout in it!"}, {"review_9"=&gt;"I love this tank top! It has a great fit, form fitting but not too tight. The fabric is incredibly light and breathable, keeping you cool through your entire workout. It is just the right length too, not too short and doesn't ride up."}, {"review_10"=&gt;"I ordered two of these tank tops. The fit is perfect and and I really like the fabric. The best thing is the price I paid for each! All I can say is that I love shopping at JCPENNEY! They have the best sales! I also buy many nice dresses from JCP.Thank you, JCP!"}]}</t>
  </si>
  <si>
    <t>Xersion Quick-Dri Workout Tank Top</t>
  </si>
  <si>
    <t>y</t>
  </si>
  <si>
    <t>sku</t>
  </si>
  <si>
    <t>name_title</t>
  </si>
  <si>
    <t>description</t>
  </si>
  <si>
    <t>list_price</t>
  </si>
  <si>
    <t>sale_price</t>
  </si>
  <si>
    <t>category</t>
  </si>
  <si>
    <t>category_tree</t>
  </si>
  <si>
    <t>average_product_rating</t>
  </si>
  <si>
    <t>product_url</t>
  </si>
  <si>
    <t>brand</t>
  </si>
  <si>
    <t>total_number_reviews</t>
  </si>
  <si>
    <t>Reviews</t>
  </si>
  <si>
    <t>On Sale?</t>
  </si>
  <si>
    <t>pp5005840482</t>
  </si>
  <si>
    <t>Stay cute and cozy everywhere you go with our easy-to-layer tank top.Â  Climatesmart technology wicks moisture away from the skin, making it the optimal choice for less than optimal weather. polyester washable imported</t>
  </si>
  <si>
    <t>women's clothing</t>
  </si>
  <si>
    <t>jcpenney|shops|women's clothing</t>
  </si>
  <si>
    <t>5 out of 5</t>
  </si>
  <si>
    <t>http://www.jcpenney.com/cuddl-duds-climatesmart-tank-top/prod.jump?ppId=pp5005840482</t>
  </si>
  <si>
    <t>Cuddl Duds</t>
  </si>
  <si>
    <t>{"review"=&gt;[{"review_1"=&gt;"every year I add 1-2 cuddl dud products to my wardrobe. This was the first tank I bought. I wear a small. I expected it to be form fitting, but it is actually a bit loose on me. Not really a problem though - just expect a looser fit. As you can see in the picture on the model, the sleeve of the tank goes all the way from the neck to the shoulder. I have to wear it under crew neck and collard shirt tops so the tank is not visible.The tank is long enough to be comfortably tucked into my pants without becoming untucked as I move, sit/stand."}, {"review_2"=&gt;"I highly recommend the Climatesmart line of cuddl duds for use under work clothes. The material is smooth so sweaters &amp; tops slide on easily. Also, there is no bulk."}]}</t>
  </si>
  <si>
    <t>n</t>
  </si>
  <si>
    <t>pp5007160022</t>
  </si>
  <si>
    <t>i jeans by buffalo</t>
  </si>
  <si>
    <t>jcpenney|i jeans by buffalo</t>
  </si>
  <si>
    <t>4.3 out of 5</t>
  </si>
  <si>
    <t>http://www.jcpenney.com/i-jeans-by-buffalo-cozy-vest-screen-tank-top-or-skinny-bermuda-shorts/prod.jump?ppId=ens6007040013&amp;catId=cat1001360056&amp;&amp;_dyncharset=UTF-8&amp;urlState=/women/shop-brands/i-jeans-by-buffalo/white/_/N-gk6md4Z131/cat.jump</t>
  </si>
  <si>
    <t>{"review"=&gt;[{"review_1"=&gt;"The leg opening is much wider than I expected. I have to roll them up twice for them to be fitted as pictured. Otherwise they are baggy at the knee."}, {"review_2"=&gt;"Better coverage then shorts and super comfortable."}, {"review_3"=&gt;"I had 2 pair of these last summer and I lived in them. Had to get more for this summer."}, {"review_4"=&gt;"These shorts are comfortable and has stretch them, I will buy again!"}]}</t>
  </si>
  <si>
    <t>pp5006462155</t>
  </si>
  <si>
    <t>A casual classic that's easily dressed up, our ribbed knit tank top is a 7-day-a-week layering essential. coral: cotton/polyester/spandex all other colors: cotton/spandex washable imported Â </t>
  </si>
  <si>
    <t>tops</t>
  </si>
  <si>
    <t>jcpenney|tops</t>
  </si>
  <si>
    <t>4.8 out of 5</t>
  </si>
  <si>
    <t>http://www.jcpenney.com/stylus-ribbed-tank-top/prod.jump?ppId=pp5006462155&amp;catId=cat100300004&amp;&amp;_dyncharset=UTF-8&amp;urlState=/women/specialty-sizing/petites/shop-clothing/tops/black/_/N-1nprz8Z12z/cat.jump</t>
  </si>
  <si>
    <t>{"review"=&gt;[{"review_1"=&gt;"Its lightweight, fits nice and I love the fabric! Soft and fits great under throw over tops! Very happy with color size and quality! I got it on a super sale!"}, {"review_2"=&gt;"This is by far my favorite tank top ever!!! It fits perfectly and having a long torso that hard to find!!"}, {"review_3"=&gt;"Comfortable and stretchy. Love the fit. Would definitely buy more."}, {"review_4"=&gt;"I love this top. it's my favorite color and it fits perdect."}, {"review_5"=&gt;"I usually wear tank tops under my shirts. These fit well, they are soft and stretchy, and are plenty long enough. The scoop in front and back is low enough as to not peek up over my clothes, even shirts with slightly low backs. I ordered more of these!"}, {"review_6"=&gt;"Petite XS fit as expected, fitted but not too tight. Longer length was just right."}, {"review_7"=&gt;"Bought in all colors; probably 7 or 8 of them. They come in handy and are good quality. I love all the colors"}, {"review_8"=&gt;"I loved the tanks - so comfortable, great colors, and both me and my boyfriend liked the way they fit!"}]}</t>
  </si>
  <si>
    <t>Stylus Ribbed Tank Top</t>
  </si>
  <si>
    <t>pp5005850670</t>
  </si>
  <si>
    <t>Don't let cold weather stop you from keeping in touch. These sweater fleece gloves keep your digits cozy while you text and browse with ease and accuracy. Thinsulateâ„¢ insulation elasticized cuff with zipper embossed polyurethane palm sweater fleece tricot lining polyester washable imported</t>
  </si>
  <si>
    <t>view all brands</t>
  </si>
  <si>
    <t>jcpenney|view all brands</t>
  </si>
  <si>
    <t>4 out of 5</t>
  </si>
  <si>
    <t>http://www.jcpenney.com/jf-j-ferrar-fleece-texting-gloves/prod.jump?ppId=pp5005850670&amp;catId=cat100290093&amp;&amp;_dyncharset=UTF-8&amp;urlState=/men/view-all-brands/touchscreen-enabled/_/N-1npkbxZ1z13mso/cat.jump</t>
  </si>
  <si>
    <t>{"review"=&gt;[{"review_1"=&gt;"These gloves do not work for me since I have short fingers. I gave them to someone I know with long fingers, and she really likes them. Unfortunately, she doesn't text so I cannot address that issue."}, {"review_2"=&gt;"Item met the expectation. Very useful for texting."}]}</t>
  </si>
  <si>
    <t>pp5001630116</t>
  </si>
  <si>
    <t>These Fairisle knit flip gloves insulate against heat loss and help keep the chilly air out. Â  100% acrylic gray knit, fingerless gloves button-back, flip-cover mitten sherpa polyester fleece lining washable imported</t>
  </si>
  <si>
    <t>coats &amp; jackets</t>
  </si>
  <si>
    <t>jcpenney|juniors-guys|coats &amp; jackets</t>
  </si>
  <si>
    <t>2.3 out of 5</t>
  </si>
  <si>
    <t>http://www.jcpenney.com/muk-luks-fair-isle-fingerless-flip-top-gloves/prod.jump?ppId=pp5001630116&amp;catId=cat100300047&amp;&amp;_dyncharset=UTF-8&amp;urlState=/juniors-guys/view-all-guys/shop-clothing/coats-jackets/muk-luks/_/N-1nps0fZ1gi/cat.jump</t>
  </si>
  <si>
    <t>MUK LUKS</t>
  </si>
  <si>
    <t>{"review"=&gt;[{"review_1"=&gt;"The gloves fit my college sons large hand and were made of quality material. He loved the cell phone feature and open fingers. Felt the service was good and product arrived prior to the holidays."}, {"review_2"=&gt;"I purchased 3 pairs of these gloves. All 3 have come apart with in 2 weeks of being worn, Not worth 24.99."}, {"review_3"=&gt;"Bought these gloves as a Christmas gift for my daughter. After the first use, they started to fall apart and unravel. She will be returning them to JCP. Very disappointing...."}]}</t>
  </si>
  <si>
    <t>pp5005960066</t>
  </si>
  <si>
    <t>Featuring cozy fleece construction and thinsulate insulation, these high-visibility gloves are sure to be your "go to" pair for outdoor activities. elastic cuff for expert fit grippers on palms shell: polyester palm grippers: polyester/polyurethane washable imported</t>
  </si>
  <si>
    <t>hats, scarves &amp; gloves</t>
  </si>
  <si>
    <t>jcpenney|hats, scarves &amp; gloves</t>
  </si>
  <si>
    <t>http://www.jcpenney.com/quietwear-waterproof-thinsulate-high-visibility-fleece-gloves/prod.jump?ppId=pp5005960066&amp;catId=cat1003980004&amp;&amp;_dyncharset=UTF-8&amp;urlState=/juniors-guys/view-all-guys/shop-clothing/coats-jackets/hats-scarves-gloves/waterproof/_/N-glqrxgZ1z13znx/cat.jump</t>
  </si>
  <si>
    <t>QUIETWEAR</t>
  </si>
  <si>
    <t>{"review"=&gt;{"review_1"=&gt;"I often walk and cycle late in the day, so I wanted more hi-viz than just my vest. These gloves are highly visible, and the reflective strip catches headlights for that extra margin of safety. The size is accurate, but the construction, although sturdy, isn't the best. The cut isn't quite right, and the gloves don't fit as they should. For walking or riding, this isn't a problem. But if your hands sweat, the inner liner will get clammy and tend to evert when you pull your hands out. If you're just looking for a good knock around glove, these are fine. If you want high-performance, spend more."}}</t>
  </si>
  <si>
    <t>pp5004940378</t>
  </si>
  <si>
    <t>Get the best of both worlds with these fingerless, flip-top gloves from QuietWear, featuring 40 grams of Thinsulateâ„¢ insulation for added warmth. 40 grams of Thinsulate insulation retains heat while letting moisture escape upper: acrylic lining: polyester hand wash, dry flat imported</t>
  </si>
  <si>
    <t>jcpenney|coats &amp; jackets</t>
  </si>
  <si>
    <t>http://www.jcpenney.com/quietwear-knit-flip-top-gloves/prod.jump?ppId=pp5004940378&amp;catId=cat1003300003&amp;&amp;_dyncharset=UTF-8&amp;urlState=/shops/coats-jackets/not-applicable/_/N-glc78jZ16v7/cat.jump</t>
  </si>
  <si>
    <t>Asstd National Brand</t>
  </si>
  <si>
    <t>{"review"=&gt;{"review_1"=&gt;"I love them and would highly recommend them. I would plan to use the site again."}}</t>
  </si>
  <si>
    <t>QuietWear Knit Flip-Top Gloves</t>
  </si>
  <si>
    <t>Loved Count</t>
  </si>
  <si>
    <t>Paragraph</t>
  </si>
  <si>
    <t>Brand Name Proper</t>
  </si>
  <si>
    <t>sku no pp</t>
  </si>
  <si>
    <t>Price String</t>
  </si>
  <si>
    <t>Rating String</t>
  </si>
  <si>
    <t>Proper Name</t>
  </si>
  <si>
    <t>QuietWear Waterproof Thinsulate High Visibility Fleece Gloves</t>
  </si>
  <si>
    <t>MUK LUKS Fair Isle Fingerless Flip Top Gloves</t>
  </si>
  <si>
    <t>JF J. Ferrar Fleece Texting Gloves</t>
  </si>
  <si>
    <t>Cuddl Duds Climatesmart® Tank Top</t>
  </si>
  <si>
    <t>I Jeans By Buffalo</t>
  </si>
  <si>
    <t xml:space="preserve">I Jeans By Buffalo Screen Tank Top </t>
  </si>
  <si>
    <t>Stylus</t>
  </si>
  <si>
    <t>JF J. Ferrar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</si>
</sst>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49" fontId="0" fillId="0" borderId="0" xfId="0" applyNumberFormat="1" applyAlignment="1">
      <alignment wrapText="1"/>
    </xf>
    <xf numFmtId="0" fontId="0" fillId="0" borderId="0" xfId="0"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8CA5F-57A1-438D-8142-919A677716D6}">
  <dimension ref="A1:Y9"/>
  <sheetViews>
    <sheetView tabSelected="1" topLeftCell="A7" workbookViewId="0">
      <selection activeCell="I13" sqref="I13"/>
    </sheetView>
  </sheetViews>
  <sheetFormatPr defaultRowHeight="14.4" x14ac:dyDescent="0.3"/>
  <cols>
    <col min="1" max="1" width="17.6640625" customWidth="1"/>
    <col min="2" max="2" width="22.88671875" style="2" customWidth="1"/>
    <col min="3" max="3" width="16.44140625" customWidth="1"/>
    <col min="8" max="8" width="15.33203125" customWidth="1"/>
    <col min="14" max="14" width="17.33203125" customWidth="1"/>
    <col min="17" max="17" width="11.33203125" customWidth="1"/>
    <col min="18" max="18" width="28.33203125" customWidth="1"/>
    <col min="19" max="19" width="38.88671875" style="2" customWidth="1"/>
    <col min="20" max="20" width="10.77734375" customWidth="1"/>
  </cols>
  <sheetData>
    <row r="1" spans="1:25" x14ac:dyDescent="0.3">
      <c r="A1" t="s">
        <v>10</v>
      </c>
      <c r="B1" s="2" t="s">
        <v>11</v>
      </c>
      <c r="C1" t="s">
        <v>12</v>
      </c>
      <c r="D1" t="s">
        <v>13</v>
      </c>
      <c r="E1" t="s">
        <v>14</v>
      </c>
      <c r="F1" t="s">
        <v>15</v>
      </c>
      <c r="G1" t="s">
        <v>16</v>
      </c>
      <c r="H1" t="s">
        <v>17</v>
      </c>
      <c r="I1" t="s">
        <v>18</v>
      </c>
      <c r="J1" t="s">
        <v>19</v>
      </c>
      <c r="K1" t="s">
        <v>20</v>
      </c>
      <c r="L1" t="s">
        <v>21</v>
      </c>
      <c r="M1" t="s">
        <v>22</v>
      </c>
      <c r="N1" t="s">
        <v>77</v>
      </c>
      <c r="O1" t="s">
        <v>78</v>
      </c>
      <c r="P1" t="s">
        <v>79</v>
      </c>
      <c r="Q1" t="s">
        <v>80</v>
      </c>
      <c r="R1" t="s">
        <v>81</v>
      </c>
      <c r="S1" s="2" t="s">
        <v>76</v>
      </c>
      <c r="T1" t="s">
        <v>75</v>
      </c>
    </row>
    <row r="2" spans="1:25" ht="92.4" customHeight="1" x14ac:dyDescent="0.3">
      <c r="A2" t="s">
        <v>0</v>
      </c>
      <c r="B2" s="2" t="s">
        <v>8</v>
      </c>
      <c r="C2" t="s">
        <v>1</v>
      </c>
      <c r="D2">
        <v>24.17</v>
      </c>
      <c r="E2">
        <v>14.49</v>
      </c>
      <c r="F2" t="s">
        <v>2</v>
      </c>
      <c r="G2" t="s">
        <v>3</v>
      </c>
      <c r="H2" t="s">
        <v>4</v>
      </c>
      <c r="I2" t="s">
        <v>5</v>
      </c>
      <c r="J2" t="s">
        <v>6</v>
      </c>
      <c r="K2">
        <v>28</v>
      </c>
      <c r="L2" t="s">
        <v>7</v>
      </c>
      <c r="M2" t="s">
        <v>9</v>
      </c>
      <c r="N2" t="str">
        <f>PROPER(J2)</f>
        <v>Xersion</v>
      </c>
      <c r="O2" t="str">
        <f>RIGHT(A2, LEN(A2)-2)</f>
        <v>5005870155</v>
      </c>
      <c r="P2">
        <f>IF(M2="y", E2, D2)</f>
        <v>14.49</v>
      </c>
      <c r="Q2" t="str">
        <f>CONCATENATE("Rating: ",SUBSTITUTE(H2,"out of 5",""))</f>
        <v xml:space="preserve">Rating: 4.6 </v>
      </c>
      <c r="R2" t="str">
        <f>TRIM(SUBSTITUTE(B2, J2, ""))</f>
        <v>Quick-Dri Workout Tank Top</v>
      </c>
      <c r="S2" s="3" t="str">
        <f>HYPERLINK(I2, O2 &amp; CHAR(10) &amp; R2 &amp; CHAR(10) &amp; N2 &amp; CHAR(10) &amp; "$" &amp; P2 &amp; CHAR(10) &amp; Q2 )</f>
        <v xml:space="preserve">5005870155
Quick-Dri Workout Tank Top
Xersion
$14.49
Rating: 4.6 </v>
      </c>
      <c r="T2">
        <f t="shared" ref="T2:T9" si="0">(LEN(L2)-LEN(SUBSTITUTE(L2,"love","")))/4</f>
        <v>5</v>
      </c>
      <c r="Y2" s="1"/>
    </row>
    <row r="3" spans="1:25" ht="92.4" customHeight="1" x14ac:dyDescent="0.3">
      <c r="A3" t="s">
        <v>23</v>
      </c>
      <c r="B3" s="2" t="s">
        <v>85</v>
      </c>
      <c r="C3" t="s">
        <v>24</v>
      </c>
      <c r="D3">
        <v>30.18</v>
      </c>
      <c r="E3">
        <v>15.08</v>
      </c>
      <c r="F3" t="s">
        <v>25</v>
      </c>
      <c r="G3" t="s">
        <v>26</v>
      </c>
      <c r="H3" t="s">
        <v>27</v>
      </c>
      <c r="I3" t="s">
        <v>28</v>
      </c>
      <c r="J3" t="s">
        <v>29</v>
      </c>
      <c r="K3">
        <v>1</v>
      </c>
      <c r="L3" t="s">
        <v>30</v>
      </c>
      <c r="M3" t="s">
        <v>31</v>
      </c>
      <c r="N3" t="str">
        <f t="shared" ref="N3:N9" si="1">PROPER(J3)</f>
        <v>Cuddl Duds</v>
      </c>
      <c r="O3" t="str">
        <f>RIGHT(A3, LEN(A3)-2)</f>
        <v>5005840482</v>
      </c>
      <c r="P3">
        <f>IF(M3="y", E3, D3)</f>
        <v>30.18</v>
      </c>
      <c r="Q3" t="str">
        <f>CONCATENATE("Rating: ",SUBSTITUTE(H3,"out of 5",""))</f>
        <v xml:space="preserve">Rating: 5 </v>
      </c>
      <c r="R3" t="str">
        <f>TRIM(SUBSTITUTE(B3, J3, ""))</f>
        <v>Climatesmart® Tank Top</v>
      </c>
      <c r="S3" s="3" t="str">
        <f>HYPERLINK(I3, O3 &amp; CHAR(10) &amp; R3 &amp; CHAR(10) &amp; N3 &amp; CHAR(10) &amp; "$" &amp; P3 &amp; CHAR(10) &amp; Q3 )</f>
        <v xml:space="preserve">5005840482
Climatesmart® Tank Top
Cuddl Duds
$30.18
Rating: 5 </v>
      </c>
      <c r="T3">
        <f t="shared" si="0"/>
        <v>0</v>
      </c>
    </row>
    <row r="4" spans="1:25" ht="92.4" customHeight="1" x14ac:dyDescent="0.3">
      <c r="A4" t="s">
        <v>32</v>
      </c>
      <c r="B4" s="2" t="s">
        <v>87</v>
      </c>
      <c r="D4">
        <v>30.2</v>
      </c>
      <c r="E4">
        <v>24.16</v>
      </c>
      <c r="F4" t="s">
        <v>33</v>
      </c>
      <c r="G4" t="s">
        <v>34</v>
      </c>
      <c r="H4" t="s">
        <v>35</v>
      </c>
      <c r="I4" t="s">
        <v>36</v>
      </c>
      <c r="J4" t="s">
        <v>86</v>
      </c>
      <c r="K4">
        <v>4</v>
      </c>
      <c r="L4" t="s">
        <v>37</v>
      </c>
      <c r="M4" t="s">
        <v>31</v>
      </c>
      <c r="N4" t="str">
        <f t="shared" si="1"/>
        <v>I Jeans By Buffalo</v>
      </c>
      <c r="O4" t="str">
        <f>RIGHT(A4, LEN(A4)-2)</f>
        <v>5007160022</v>
      </c>
      <c r="P4">
        <f>IF(M4="y", E4, D4)</f>
        <v>30.2</v>
      </c>
      <c r="Q4" t="str">
        <f>CONCATENATE("Rating: ",SUBSTITUTE(H4,"out of 5",""))</f>
        <v xml:space="preserve">Rating: 4.3 </v>
      </c>
      <c r="R4" t="str">
        <f>TRIM(SUBSTITUTE(B4, J4, ""))</f>
        <v>Screen Tank Top</v>
      </c>
      <c r="S4" s="3" t="str">
        <f>HYPERLINK(I4, O4 &amp; CHAR(10) &amp; R4 &amp; CHAR(10) &amp; N4 &amp; CHAR(10) &amp; "$" &amp; P4 &amp; CHAR(10) &amp; Q4 )</f>
        <v xml:space="preserve">5007160022
Screen Tank Top
I Jeans By Buffalo
$30.2
Rating: 4.3 </v>
      </c>
      <c r="T4">
        <f t="shared" si="0"/>
        <v>0</v>
      </c>
    </row>
    <row r="5" spans="1:25" ht="92.4" customHeight="1" x14ac:dyDescent="0.3">
      <c r="A5" t="s">
        <v>38</v>
      </c>
      <c r="B5" s="2" t="s">
        <v>45</v>
      </c>
      <c r="C5" t="s">
        <v>39</v>
      </c>
      <c r="D5">
        <v>16.920000000000002</v>
      </c>
      <c r="E5">
        <v>8.4499999999999993</v>
      </c>
      <c r="F5" t="s">
        <v>40</v>
      </c>
      <c r="G5" t="s">
        <v>41</v>
      </c>
      <c r="H5" t="s">
        <v>42</v>
      </c>
      <c r="I5" t="s">
        <v>43</v>
      </c>
      <c r="J5" t="s">
        <v>88</v>
      </c>
      <c r="K5">
        <v>12</v>
      </c>
      <c r="L5" t="s">
        <v>44</v>
      </c>
      <c r="M5" t="s">
        <v>9</v>
      </c>
      <c r="N5" t="str">
        <f t="shared" si="1"/>
        <v>Stylus</v>
      </c>
      <c r="O5" t="str">
        <f>RIGHT(A5, LEN(A5)-2)</f>
        <v>5006462155</v>
      </c>
      <c r="P5">
        <f>IF(M5="y", E5, D5)</f>
        <v>8.4499999999999993</v>
      </c>
      <c r="Q5" t="str">
        <f>CONCATENATE("Rating: ",SUBSTITUTE(H5,"out of 5",""))</f>
        <v xml:space="preserve">Rating: 4.8 </v>
      </c>
      <c r="R5" t="str">
        <f>TRIM(SUBSTITUTE(B5, J5, ""))</f>
        <v>Ribbed Tank Top</v>
      </c>
      <c r="S5" s="3" t="str">
        <f>HYPERLINK(I5, O5 &amp; CHAR(10) &amp; R5 &amp; CHAR(10) &amp; N5 &amp; CHAR(10) &amp; "$" &amp; P5 &amp; CHAR(10) &amp; Q5 )</f>
        <v xml:space="preserve">5006462155
Ribbed Tank Top
Stylus
$8.45
Rating: 4.8 </v>
      </c>
      <c r="T5">
        <f t="shared" si="0"/>
        <v>4</v>
      </c>
    </row>
    <row r="6" spans="1:25" ht="92.4" customHeight="1" x14ac:dyDescent="0.3">
      <c r="A6" t="s">
        <v>46</v>
      </c>
      <c r="B6" s="2" t="s">
        <v>84</v>
      </c>
      <c r="C6" t="s">
        <v>47</v>
      </c>
      <c r="D6">
        <v>24.22</v>
      </c>
      <c r="E6">
        <v>10.63</v>
      </c>
      <c r="F6" t="s">
        <v>48</v>
      </c>
      <c r="G6" t="s">
        <v>49</v>
      </c>
      <c r="H6" t="s">
        <v>50</v>
      </c>
      <c r="I6" t="s">
        <v>51</v>
      </c>
      <c r="J6" t="s">
        <v>89</v>
      </c>
      <c r="K6">
        <v>2</v>
      </c>
      <c r="L6" t="s">
        <v>52</v>
      </c>
      <c r="M6" t="s">
        <v>31</v>
      </c>
      <c r="N6" t="str">
        <f t="shared" si="1"/>
        <v>Jf J. Ferrar</v>
      </c>
      <c r="O6" t="str">
        <f>RIGHT(A6, LEN(A6)-2)</f>
        <v>5005850670</v>
      </c>
      <c r="P6">
        <f>IF(M6="y", E6, D6)</f>
        <v>24.22</v>
      </c>
      <c r="Q6" t="str">
        <f>CONCATENATE("Rating: ",SUBSTITUTE(H6,"out of 5",""))</f>
        <v xml:space="preserve">Rating: 4 </v>
      </c>
      <c r="R6" t="str">
        <f>TRIM(SUBSTITUTE(B6, J6, ""))</f>
        <v>Fleece Texting Gloves</v>
      </c>
      <c r="S6" s="3" t="str">
        <f>HYPERLINK(I6, O6 &amp; CHAR(10) &amp; R6 &amp; CHAR(10) &amp; N6 &amp; CHAR(10) &amp; "$" &amp; P6 &amp; CHAR(10) &amp; Q6 )</f>
        <v xml:space="preserve">5005850670
Fleece Texting Gloves
Jf J. Ferrar
$24.22
Rating: 4 </v>
      </c>
      <c r="T6">
        <f t="shared" si="0"/>
        <v>1</v>
      </c>
    </row>
    <row r="7" spans="1:25" ht="92.4" customHeight="1" x14ac:dyDescent="0.3">
      <c r="A7" t="s">
        <v>53</v>
      </c>
      <c r="B7" s="2" t="s">
        <v>83</v>
      </c>
      <c r="C7" t="s">
        <v>54</v>
      </c>
      <c r="D7">
        <v>60.43</v>
      </c>
      <c r="E7">
        <v>48.34</v>
      </c>
      <c r="F7" t="s">
        <v>55</v>
      </c>
      <c r="G7" t="s">
        <v>56</v>
      </c>
      <c r="H7" t="s">
        <v>57</v>
      </c>
      <c r="I7" t="s">
        <v>58</v>
      </c>
      <c r="J7" t="s">
        <v>59</v>
      </c>
      <c r="K7">
        <v>3</v>
      </c>
      <c r="L7" t="s">
        <v>60</v>
      </c>
      <c r="M7" t="s">
        <v>9</v>
      </c>
      <c r="N7" t="str">
        <f t="shared" si="1"/>
        <v>Muk Luks</v>
      </c>
      <c r="O7" t="str">
        <f>RIGHT(A7, LEN(A7)-2)</f>
        <v>5001630116</v>
      </c>
      <c r="P7">
        <f>IF(M7="y", E7, D7)</f>
        <v>48.34</v>
      </c>
      <c r="Q7" t="str">
        <f>CONCATENATE("Rating: ",SUBSTITUTE(H7,"out of 5",""))</f>
        <v xml:space="preserve">Rating: 2.3 </v>
      </c>
      <c r="R7" t="str">
        <f>TRIM(SUBSTITUTE(B7, J7, ""))</f>
        <v>Fair Isle Fingerless Flip Top Gloves</v>
      </c>
      <c r="S7" s="3" t="str">
        <f>HYPERLINK(I7, O7 &amp; CHAR(10) &amp; R7 &amp; CHAR(10) &amp; N7 &amp; CHAR(10) &amp; "$" &amp; P7 &amp; CHAR(10) &amp; Q7 )</f>
        <v xml:space="preserve">5001630116
Fair Isle Fingerless Flip Top Gloves
Muk Luks
$48.34
Rating: 2.3 </v>
      </c>
      <c r="T7">
        <f t="shared" si="0"/>
        <v>4</v>
      </c>
    </row>
    <row r="8" spans="1:25" ht="92.4" customHeight="1" x14ac:dyDescent="0.3">
      <c r="A8" t="s">
        <v>61</v>
      </c>
      <c r="B8" s="2" t="s">
        <v>82</v>
      </c>
      <c r="C8" t="s">
        <v>62</v>
      </c>
      <c r="D8">
        <v>29.56</v>
      </c>
      <c r="E8">
        <v>23.65</v>
      </c>
      <c r="F8" t="s">
        <v>63</v>
      </c>
      <c r="G8" t="s">
        <v>64</v>
      </c>
      <c r="H8" t="s">
        <v>50</v>
      </c>
      <c r="I8" t="s">
        <v>65</v>
      </c>
      <c r="J8" t="s">
        <v>66</v>
      </c>
      <c r="K8">
        <v>1</v>
      </c>
      <c r="L8" t="s">
        <v>67</v>
      </c>
      <c r="M8" t="s">
        <v>31</v>
      </c>
      <c r="N8" t="str">
        <f t="shared" si="1"/>
        <v>Quietwear</v>
      </c>
      <c r="O8" t="str">
        <f>RIGHT(A8, LEN(A8)-2)</f>
        <v>5005960066</v>
      </c>
      <c r="P8">
        <f>IF(M8="y", E8, D8)</f>
        <v>29.56</v>
      </c>
      <c r="Q8" t="str">
        <f>CONCATENATE("Rating: ",SUBSTITUTE(H8,"out of 5",""))</f>
        <v xml:space="preserve">Rating: 4 </v>
      </c>
      <c r="R8" t="str">
        <f>TRIM(SUBSTITUTE(B8, J8, ""))</f>
        <v>QuietWear Waterproof Thinsulate High Visibility Fleece Gloves</v>
      </c>
      <c r="S8" s="2" t="str">
        <f>( O8 &amp; CHAR(10) &amp; R8 &amp; CHAR(10) &amp; N8 &amp; CHAR(10) &amp; "$" &amp; P8 &amp; CHAR(10) &amp; Q8 )</f>
        <v xml:space="preserve">5005960066
QuietWear Waterproof Thinsulate High Visibility Fleece Gloves
Quietwear
$29.56
Rating: 4 </v>
      </c>
      <c r="T8">
        <f t="shared" si="0"/>
        <v>3</v>
      </c>
    </row>
    <row r="9" spans="1:25" ht="92.4" customHeight="1" x14ac:dyDescent="0.3">
      <c r="A9" t="s">
        <v>68</v>
      </c>
      <c r="B9" s="2" t="s">
        <v>74</v>
      </c>
      <c r="C9" t="s">
        <v>69</v>
      </c>
      <c r="D9">
        <v>29.56</v>
      </c>
      <c r="E9">
        <v>23.65</v>
      </c>
      <c r="F9" t="s">
        <v>55</v>
      </c>
      <c r="G9" t="s">
        <v>70</v>
      </c>
      <c r="H9" t="s">
        <v>27</v>
      </c>
      <c r="I9" t="s">
        <v>71</v>
      </c>
      <c r="J9" t="s">
        <v>72</v>
      </c>
      <c r="K9">
        <v>1</v>
      </c>
      <c r="L9" t="s">
        <v>73</v>
      </c>
      <c r="M9" t="s">
        <v>9</v>
      </c>
      <c r="N9" t="str">
        <f t="shared" si="1"/>
        <v>Asstd National Brand</v>
      </c>
      <c r="O9" t="str">
        <f>RIGHT(A9, LEN(A9)-2)</f>
        <v>5004940378</v>
      </c>
      <c r="P9">
        <f>IF(M9="y", E9, D9)</f>
        <v>23.65</v>
      </c>
      <c r="Q9" t="str">
        <f>CONCATENATE("Rating: ",SUBSTITUTE(H9,"out of 5",""))</f>
        <v xml:space="preserve">Rating: 5 </v>
      </c>
      <c r="R9" t="str">
        <f>TRIM(SUBSTITUTE(B9, J9, ""))</f>
        <v>QuietWear Knit Flip-Top Gloves</v>
      </c>
      <c r="S9" s="3" t="str">
        <f>HYPERLINK(I9, O9 &amp; CHAR(10) &amp; R9 &amp; CHAR(10) &amp; N9 &amp; CHAR(10) &amp; "$" &amp; P9 &amp; CHAR(10) &amp; Q9 )</f>
        <v xml:space="preserve">5004940378
QuietWear Knit Flip-Top Gloves
Asstd National Brand
$23.65
Rating: 5 </v>
      </c>
      <c r="T9">
        <f t="shared" si="0"/>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Brandon Tardio</dc:creator>
  <cp:lastModifiedBy>Brandon Tardio</cp:lastModifiedBy>
  <dcterms:created xsi:type="dcterms:W3CDTF">2018-11-29T21:05:25Z</dcterms:created>
  <dcterms:modified xsi:type="dcterms:W3CDTF">2018-11-29T22:22:15Z</dcterms:modified>
</cp:coreProperties>
</file>