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88267A94-60F5-44F8-A2D0-C750E82FB482}" xr6:coauthVersionLast="45" xr6:coauthVersionMax="45" xr10:uidLastSave="{00000000-0000-0000-0000-000000000000}"/>
  <bookViews>
    <workbookView xWindow="-120" yWindow="-120" windowWidth="20730" windowHeight="11160" xr2:uid="{03BE68A7-9978-42F0-AAAA-8168894A45CE}"/>
  </bookViews>
  <sheets>
    <sheet name="Planilha3" sheetId="1" r:id="rId1"/>
  </sheets>
  <externalReferences>
    <externalReference r:id="rId2"/>
  </externalReferences>
  <definedNames>
    <definedName name="Omega">[1]Q1!#REF!</definedName>
    <definedName name="P">[1]Q1!#REF!</definedName>
    <definedName name="Q">[1]Q1!#REF!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" i="1" l="1"/>
  <c r="T8" i="1"/>
  <c r="R8" i="1"/>
  <c r="Q8" i="1"/>
  <c r="P8" i="1"/>
  <c r="S18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I3" i="1"/>
  <c r="H3" i="1"/>
  <c r="G3" i="1"/>
  <c r="F3" i="1"/>
  <c r="I191" i="1"/>
  <c r="M191" i="1"/>
  <c r="K191" i="1"/>
  <c r="L191" i="1"/>
  <c r="I190" i="1"/>
  <c r="M190" i="1"/>
  <c r="K190" i="1"/>
  <c r="L190" i="1"/>
  <c r="I189" i="1"/>
  <c r="M189" i="1"/>
  <c r="K189" i="1"/>
  <c r="L189" i="1"/>
  <c r="I188" i="1"/>
  <c r="M188" i="1"/>
  <c r="K188" i="1"/>
  <c r="L188" i="1"/>
  <c r="I187" i="1"/>
  <c r="M187" i="1"/>
  <c r="K187" i="1"/>
  <c r="L187" i="1"/>
  <c r="I186" i="1"/>
  <c r="M186" i="1"/>
  <c r="K186" i="1"/>
  <c r="L186" i="1"/>
  <c r="I185" i="1"/>
  <c r="M185" i="1"/>
  <c r="K185" i="1"/>
  <c r="L185" i="1"/>
  <c r="I184" i="1"/>
  <c r="M184" i="1"/>
  <c r="K184" i="1"/>
  <c r="L184" i="1"/>
  <c r="I183" i="1"/>
  <c r="M183" i="1"/>
  <c r="K183" i="1"/>
  <c r="L183" i="1"/>
  <c r="I182" i="1"/>
  <c r="M182" i="1"/>
  <c r="K182" i="1"/>
  <c r="L182" i="1"/>
  <c r="I181" i="1"/>
  <c r="M181" i="1"/>
  <c r="K181" i="1"/>
  <c r="L181" i="1"/>
  <c r="I180" i="1"/>
  <c r="M180" i="1"/>
  <c r="K180" i="1"/>
  <c r="L180" i="1"/>
  <c r="I179" i="1"/>
  <c r="M179" i="1"/>
  <c r="K179" i="1"/>
  <c r="L179" i="1"/>
  <c r="I178" i="1"/>
  <c r="M178" i="1"/>
  <c r="K178" i="1"/>
  <c r="L178" i="1"/>
  <c r="I177" i="1"/>
  <c r="M177" i="1"/>
  <c r="K177" i="1"/>
  <c r="L177" i="1"/>
  <c r="I176" i="1"/>
  <c r="M176" i="1"/>
  <c r="K176" i="1"/>
  <c r="L176" i="1"/>
  <c r="I175" i="1"/>
  <c r="M175" i="1"/>
  <c r="K175" i="1"/>
  <c r="L175" i="1"/>
  <c r="I174" i="1"/>
  <c r="M174" i="1"/>
  <c r="K174" i="1"/>
  <c r="L174" i="1"/>
  <c r="I173" i="1"/>
  <c r="M173" i="1"/>
  <c r="K173" i="1"/>
  <c r="L173" i="1"/>
  <c r="I172" i="1"/>
  <c r="M172" i="1"/>
  <c r="K172" i="1"/>
  <c r="L172" i="1"/>
  <c r="I171" i="1"/>
  <c r="M171" i="1"/>
  <c r="K171" i="1"/>
  <c r="L171" i="1"/>
  <c r="I170" i="1"/>
  <c r="M170" i="1"/>
  <c r="K170" i="1"/>
  <c r="L170" i="1"/>
  <c r="I169" i="1"/>
  <c r="M169" i="1"/>
  <c r="K169" i="1"/>
  <c r="L169" i="1"/>
  <c r="I168" i="1"/>
  <c r="M168" i="1"/>
  <c r="K168" i="1"/>
  <c r="L168" i="1"/>
  <c r="I167" i="1"/>
  <c r="M167" i="1"/>
  <c r="K167" i="1"/>
  <c r="L167" i="1"/>
  <c r="I166" i="1"/>
  <c r="M166" i="1"/>
  <c r="K166" i="1"/>
  <c r="L166" i="1"/>
  <c r="I165" i="1"/>
  <c r="M165" i="1"/>
  <c r="K165" i="1"/>
  <c r="L165" i="1"/>
  <c r="I164" i="1"/>
  <c r="M164" i="1"/>
  <c r="K164" i="1"/>
  <c r="L164" i="1"/>
  <c r="I163" i="1"/>
  <c r="M163" i="1"/>
  <c r="K163" i="1"/>
  <c r="L163" i="1"/>
  <c r="I162" i="1"/>
  <c r="M162" i="1"/>
  <c r="K162" i="1"/>
  <c r="L162" i="1"/>
  <c r="I161" i="1"/>
  <c r="M161" i="1"/>
  <c r="K161" i="1"/>
  <c r="L161" i="1"/>
  <c r="I160" i="1"/>
  <c r="M160" i="1"/>
  <c r="K160" i="1"/>
  <c r="L160" i="1"/>
  <c r="I159" i="1"/>
  <c r="M159" i="1"/>
  <c r="K159" i="1"/>
  <c r="L159" i="1"/>
  <c r="I158" i="1"/>
  <c r="M158" i="1"/>
  <c r="K158" i="1"/>
  <c r="L158" i="1"/>
  <c r="I157" i="1"/>
  <c r="M157" i="1"/>
  <c r="K157" i="1"/>
  <c r="L157" i="1"/>
  <c r="I156" i="1"/>
  <c r="M156" i="1"/>
  <c r="K156" i="1"/>
  <c r="L156" i="1"/>
  <c r="I155" i="1"/>
  <c r="M155" i="1"/>
  <c r="K155" i="1"/>
  <c r="L155" i="1"/>
  <c r="I154" i="1"/>
  <c r="M154" i="1"/>
  <c r="K154" i="1"/>
  <c r="L154" i="1"/>
  <c r="I153" i="1"/>
  <c r="M153" i="1"/>
  <c r="K153" i="1"/>
  <c r="L153" i="1"/>
  <c r="I152" i="1"/>
  <c r="M152" i="1"/>
  <c r="K152" i="1"/>
  <c r="L152" i="1"/>
  <c r="I151" i="1"/>
  <c r="M151" i="1"/>
  <c r="K151" i="1"/>
  <c r="L151" i="1"/>
  <c r="I150" i="1"/>
  <c r="M150" i="1"/>
  <c r="K150" i="1"/>
  <c r="L150" i="1"/>
  <c r="I149" i="1"/>
  <c r="M149" i="1"/>
  <c r="K149" i="1"/>
  <c r="L149" i="1"/>
  <c r="I148" i="1"/>
  <c r="M148" i="1"/>
  <c r="K148" i="1"/>
  <c r="L148" i="1"/>
  <c r="I147" i="1"/>
  <c r="M147" i="1"/>
  <c r="K147" i="1"/>
  <c r="L147" i="1"/>
  <c r="I146" i="1"/>
  <c r="M146" i="1"/>
  <c r="K146" i="1"/>
  <c r="L146" i="1"/>
  <c r="I145" i="1"/>
  <c r="M145" i="1"/>
  <c r="K145" i="1"/>
  <c r="L145" i="1"/>
  <c r="I144" i="1"/>
  <c r="M144" i="1"/>
  <c r="K144" i="1"/>
  <c r="L144" i="1"/>
  <c r="I143" i="1"/>
  <c r="M143" i="1"/>
  <c r="K143" i="1"/>
  <c r="L143" i="1"/>
  <c r="I142" i="1"/>
  <c r="M142" i="1"/>
  <c r="K142" i="1"/>
  <c r="L142" i="1"/>
  <c r="I141" i="1"/>
  <c r="M141" i="1"/>
  <c r="K141" i="1"/>
  <c r="L141" i="1"/>
  <c r="I140" i="1"/>
  <c r="M140" i="1"/>
  <c r="K140" i="1"/>
  <c r="L140" i="1"/>
  <c r="I139" i="1"/>
  <c r="M139" i="1"/>
  <c r="K139" i="1"/>
  <c r="L139" i="1"/>
  <c r="I138" i="1"/>
  <c r="M138" i="1"/>
  <c r="K138" i="1"/>
  <c r="L138" i="1"/>
  <c r="I137" i="1"/>
  <c r="M137" i="1"/>
  <c r="K137" i="1"/>
  <c r="L137" i="1"/>
  <c r="I136" i="1"/>
  <c r="M136" i="1"/>
  <c r="K136" i="1"/>
  <c r="L136" i="1"/>
  <c r="I135" i="1"/>
  <c r="M135" i="1"/>
  <c r="K135" i="1"/>
  <c r="L135" i="1"/>
  <c r="I134" i="1"/>
  <c r="M134" i="1"/>
  <c r="K134" i="1"/>
  <c r="L134" i="1"/>
  <c r="I133" i="1"/>
  <c r="M133" i="1"/>
  <c r="K133" i="1"/>
  <c r="L133" i="1"/>
  <c r="I132" i="1"/>
  <c r="M132" i="1"/>
  <c r="K132" i="1"/>
  <c r="L132" i="1"/>
  <c r="I131" i="1"/>
  <c r="M131" i="1"/>
  <c r="K131" i="1"/>
  <c r="L131" i="1"/>
  <c r="I130" i="1"/>
  <c r="M130" i="1"/>
  <c r="K130" i="1"/>
  <c r="L130" i="1"/>
  <c r="I129" i="1"/>
  <c r="M129" i="1"/>
  <c r="K129" i="1"/>
  <c r="L129" i="1"/>
  <c r="I128" i="1"/>
  <c r="M128" i="1"/>
  <c r="K128" i="1"/>
  <c r="L128" i="1"/>
  <c r="I127" i="1"/>
  <c r="M127" i="1"/>
  <c r="K127" i="1"/>
  <c r="L127" i="1"/>
  <c r="I126" i="1"/>
  <c r="M126" i="1"/>
  <c r="K126" i="1"/>
  <c r="L126" i="1"/>
  <c r="I125" i="1"/>
  <c r="M125" i="1"/>
  <c r="K125" i="1"/>
  <c r="L125" i="1"/>
  <c r="I124" i="1"/>
  <c r="M124" i="1"/>
  <c r="K124" i="1"/>
  <c r="L124" i="1"/>
  <c r="I123" i="1"/>
  <c r="M123" i="1"/>
  <c r="K123" i="1"/>
  <c r="L123" i="1"/>
  <c r="I122" i="1"/>
  <c r="M122" i="1"/>
  <c r="K122" i="1"/>
  <c r="L122" i="1"/>
  <c r="I121" i="1"/>
  <c r="M121" i="1"/>
  <c r="K121" i="1"/>
  <c r="L121" i="1"/>
  <c r="I120" i="1"/>
  <c r="M120" i="1"/>
  <c r="K120" i="1"/>
  <c r="L120" i="1"/>
  <c r="I119" i="1"/>
  <c r="M119" i="1"/>
  <c r="K119" i="1"/>
  <c r="L119" i="1"/>
  <c r="I118" i="1"/>
  <c r="M118" i="1"/>
  <c r="K118" i="1"/>
  <c r="L118" i="1"/>
  <c r="I117" i="1"/>
  <c r="M117" i="1"/>
  <c r="K117" i="1"/>
  <c r="L117" i="1"/>
  <c r="I116" i="1"/>
  <c r="M116" i="1"/>
  <c r="K116" i="1"/>
  <c r="L116" i="1"/>
  <c r="I115" i="1"/>
  <c r="M115" i="1"/>
  <c r="K115" i="1"/>
  <c r="L115" i="1"/>
  <c r="I114" i="1"/>
  <c r="M114" i="1"/>
  <c r="K114" i="1"/>
  <c r="L114" i="1"/>
  <c r="I113" i="1"/>
  <c r="M113" i="1"/>
  <c r="K113" i="1"/>
  <c r="L113" i="1"/>
  <c r="I112" i="1"/>
  <c r="M112" i="1"/>
  <c r="K112" i="1"/>
  <c r="L112" i="1"/>
  <c r="I111" i="1"/>
  <c r="M111" i="1"/>
  <c r="K111" i="1"/>
  <c r="L111" i="1"/>
  <c r="I110" i="1"/>
  <c r="M110" i="1"/>
  <c r="K110" i="1"/>
  <c r="L110" i="1"/>
  <c r="I109" i="1"/>
  <c r="M109" i="1"/>
  <c r="K109" i="1"/>
  <c r="L109" i="1"/>
  <c r="I108" i="1"/>
  <c r="M108" i="1"/>
  <c r="K108" i="1"/>
  <c r="L108" i="1"/>
  <c r="I107" i="1"/>
  <c r="M107" i="1"/>
  <c r="K107" i="1"/>
  <c r="L107" i="1"/>
  <c r="I106" i="1"/>
  <c r="M106" i="1"/>
  <c r="K106" i="1"/>
  <c r="L106" i="1"/>
  <c r="I105" i="1"/>
  <c r="M105" i="1"/>
  <c r="K105" i="1"/>
  <c r="L105" i="1"/>
  <c r="I104" i="1"/>
  <c r="M104" i="1"/>
  <c r="K104" i="1"/>
  <c r="L104" i="1"/>
  <c r="I103" i="1"/>
  <c r="M103" i="1"/>
  <c r="K103" i="1"/>
  <c r="L103" i="1"/>
  <c r="I102" i="1"/>
  <c r="M102" i="1"/>
  <c r="K102" i="1"/>
  <c r="L102" i="1"/>
  <c r="I101" i="1"/>
  <c r="M101" i="1"/>
  <c r="K101" i="1"/>
  <c r="L101" i="1"/>
  <c r="I100" i="1"/>
  <c r="M100" i="1"/>
  <c r="K100" i="1"/>
  <c r="L100" i="1"/>
  <c r="I99" i="1"/>
  <c r="M99" i="1"/>
  <c r="K99" i="1"/>
  <c r="L99" i="1"/>
  <c r="I98" i="1"/>
  <c r="M98" i="1"/>
  <c r="K98" i="1"/>
  <c r="L98" i="1"/>
  <c r="I97" i="1"/>
  <c r="M97" i="1"/>
  <c r="K97" i="1"/>
  <c r="L97" i="1"/>
  <c r="I96" i="1"/>
  <c r="M96" i="1"/>
  <c r="K96" i="1"/>
  <c r="L96" i="1"/>
  <c r="I95" i="1"/>
  <c r="M95" i="1"/>
  <c r="K95" i="1"/>
  <c r="L95" i="1"/>
  <c r="I94" i="1"/>
  <c r="M94" i="1"/>
  <c r="K94" i="1"/>
  <c r="L94" i="1"/>
  <c r="I93" i="1"/>
  <c r="M93" i="1"/>
  <c r="K93" i="1"/>
  <c r="L93" i="1"/>
  <c r="I92" i="1"/>
  <c r="M92" i="1"/>
  <c r="K92" i="1"/>
  <c r="L92" i="1"/>
  <c r="I91" i="1"/>
  <c r="M91" i="1"/>
  <c r="K91" i="1"/>
  <c r="L91" i="1"/>
  <c r="I90" i="1"/>
  <c r="M90" i="1"/>
  <c r="K90" i="1"/>
  <c r="L90" i="1"/>
  <c r="I89" i="1"/>
  <c r="M89" i="1"/>
  <c r="K89" i="1"/>
  <c r="L89" i="1"/>
  <c r="I88" i="1"/>
  <c r="M88" i="1"/>
  <c r="K88" i="1"/>
  <c r="L88" i="1"/>
  <c r="I87" i="1"/>
  <c r="M87" i="1"/>
  <c r="K87" i="1"/>
  <c r="L87" i="1"/>
  <c r="I86" i="1"/>
  <c r="M86" i="1"/>
  <c r="K86" i="1"/>
  <c r="L86" i="1"/>
  <c r="I85" i="1"/>
  <c r="M85" i="1"/>
  <c r="K85" i="1"/>
  <c r="L85" i="1"/>
  <c r="I84" i="1"/>
  <c r="M84" i="1"/>
  <c r="K84" i="1"/>
  <c r="L84" i="1"/>
  <c r="I83" i="1"/>
  <c r="M83" i="1"/>
  <c r="K83" i="1"/>
  <c r="L83" i="1"/>
  <c r="I82" i="1"/>
  <c r="M82" i="1"/>
  <c r="K82" i="1"/>
  <c r="L82" i="1"/>
  <c r="I81" i="1"/>
  <c r="M81" i="1"/>
  <c r="K81" i="1"/>
  <c r="L81" i="1"/>
  <c r="I80" i="1"/>
  <c r="M80" i="1"/>
  <c r="K80" i="1"/>
  <c r="L80" i="1"/>
  <c r="I79" i="1"/>
  <c r="M79" i="1"/>
  <c r="K79" i="1"/>
  <c r="L79" i="1"/>
  <c r="I78" i="1"/>
  <c r="M78" i="1"/>
  <c r="K78" i="1"/>
  <c r="L78" i="1"/>
  <c r="I77" i="1"/>
  <c r="M77" i="1"/>
  <c r="K77" i="1"/>
  <c r="L77" i="1"/>
  <c r="I76" i="1"/>
  <c r="M76" i="1"/>
  <c r="K76" i="1"/>
  <c r="L76" i="1"/>
  <c r="I75" i="1"/>
  <c r="M75" i="1"/>
  <c r="K75" i="1"/>
  <c r="L75" i="1"/>
  <c r="I74" i="1"/>
  <c r="M74" i="1"/>
  <c r="K74" i="1"/>
  <c r="L74" i="1"/>
  <c r="I73" i="1"/>
  <c r="M73" i="1"/>
  <c r="K73" i="1"/>
  <c r="L73" i="1"/>
  <c r="I72" i="1"/>
  <c r="M72" i="1"/>
  <c r="K72" i="1"/>
  <c r="L72" i="1"/>
  <c r="I71" i="1"/>
  <c r="M71" i="1"/>
  <c r="K71" i="1"/>
  <c r="L71" i="1"/>
  <c r="I70" i="1"/>
  <c r="M70" i="1"/>
  <c r="K70" i="1"/>
  <c r="L70" i="1"/>
  <c r="I69" i="1"/>
  <c r="M69" i="1"/>
  <c r="K69" i="1"/>
  <c r="L69" i="1"/>
  <c r="I68" i="1"/>
  <c r="M68" i="1"/>
  <c r="K68" i="1"/>
  <c r="L68" i="1"/>
  <c r="I67" i="1"/>
  <c r="M67" i="1"/>
  <c r="K67" i="1"/>
  <c r="L67" i="1"/>
  <c r="I66" i="1"/>
  <c r="M66" i="1"/>
  <c r="K66" i="1"/>
  <c r="L66" i="1"/>
  <c r="I65" i="1"/>
  <c r="M65" i="1"/>
  <c r="K65" i="1"/>
  <c r="L65" i="1"/>
  <c r="I64" i="1"/>
  <c r="M64" i="1"/>
  <c r="K64" i="1"/>
  <c r="L64" i="1"/>
  <c r="I63" i="1"/>
  <c r="M63" i="1"/>
  <c r="K63" i="1"/>
  <c r="L63" i="1"/>
  <c r="I62" i="1"/>
  <c r="M62" i="1"/>
  <c r="K62" i="1"/>
  <c r="L62" i="1"/>
  <c r="I61" i="1"/>
  <c r="M61" i="1"/>
  <c r="K61" i="1"/>
  <c r="L61" i="1"/>
  <c r="I60" i="1"/>
  <c r="M60" i="1"/>
  <c r="K60" i="1"/>
  <c r="L60" i="1"/>
  <c r="I59" i="1"/>
  <c r="M59" i="1"/>
  <c r="K59" i="1"/>
  <c r="L59" i="1"/>
  <c r="I58" i="1"/>
  <c r="M58" i="1"/>
  <c r="K58" i="1"/>
  <c r="L58" i="1"/>
  <c r="I57" i="1"/>
  <c r="M57" i="1"/>
  <c r="K57" i="1"/>
  <c r="L57" i="1"/>
  <c r="I56" i="1"/>
  <c r="M56" i="1"/>
  <c r="K56" i="1"/>
  <c r="L56" i="1"/>
  <c r="I55" i="1"/>
  <c r="M55" i="1"/>
  <c r="K55" i="1"/>
  <c r="L55" i="1"/>
  <c r="I54" i="1"/>
  <c r="M54" i="1"/>
  <c r="K54" i="1"/>
  <c r="L54" i="1"/>
  <c r="I53" i="1"/>
  <c r="M53" i="1"/>
  <c r="K53" i="1"/>
  <c r="L53" i="1"/>
  <c r="I52" i="1"/>
  <c r="M52" i="1"/>
  <c r="K52" i="1"/>
  <c r="L52" i="1"/>
  <c r="I51" i="1"/>
  <c r="M51" i="1"/>
  <c r="K51" i="1"/>
  <c r="L51" i="1"/>
  <c r="I50" i="1"/>
  <c r="M50" i="1"/>
  <c r="K50" i="1"/>
  <c r="L50" i="1"/>
  <c r="I49" i="1"/>
  <c r="M49" i="1"/>
  <c r="K49" i="1"/>
  <c r="L49" i="1"/>
  <c r="I48" i="1"/>
  <c r="M48" i="1"/>
  <c r="K48" i="1"/>
  <c r="L48" i="1"/>
  <c r="I47" i="1"/>
  <c r="M47" i="1"/>
  <c r="K47" i="1"/>
  <c r="L47" i="1"/>
  <c r="I46" i="1"/>
  <c r="M46" i="1"/>
  <c r="K46" i="1"/>
  <c r="L46" i="1"/>
  <c r="I45" i="1"/>
  <c r="M45" i="1"/>
  <c r="K45" i="1"/>
  <c r="L45" i="1"/>
  <c r="I44" i="1"/>
  <c r="M44" i="1"/>
  <c r="K44" i="1"/>
  <c r="L44" i="1"/>
  <c r="I43" i="1"/>
  <c r="M43" i="1"/>
  <c r="K43" i="1"/>
  <c r="L43" i="1"/>
  <c r="I42" i="1"/>
  <c r="M42" i="1"/>
  <c r="K42" i="1"/>
  <c r="L42" i="1"/>
  <c r="I41" i="1"/>
  <c r="M41" i="1"/>
  <c r="K41" i="1"/>
  <c r="L41" i="1"/>
  <c r="I40" i="1"/>
  <c r="M40" i="1"/>
  <c r="K40" i="1"/>
  <c r="L40" i="1"/>
  <c r="I39" i="1"/>
  <c r="M39" i="1"/>
  <c r="K39" i="1"/>
  <c r="L39" i="1"/>
  <c r="I38" i="1"/>
  <c r="M38" i="1"/>
  <c r="K38" i="1"/>
  <c r="L38" i="1"/>
  <c r="I37" i="1"/>
  <c r="M37" i="1"/>
  <c r="K37" i="1"/>
  <c r="L37" i="1"/>
  <c r="I36" i="1"/>
  <c r="M36" i="1"/>
  <c r="K36" i="1"/>
  <c r="L36" i="1"/>
  <c r="I35" i="1"/>
  <c r="M35" i="1"/>
  <c r="K35" i="1"/>
  <c r="L35" i="1"/>
  <c r="I34" i="1"/>
  <c r="M34" i="1"/>
  <c r="K34" i="1"/>
  <c r="L34" i="1"/>
  <c r="I33" i="1"/>
  <c r="M33" i="1"/>
  <c r="K33" i="1"/>
  <c r="L33" i="1"/>
  <c r="I32" i="1"/>
  <c r="M32" i="1"/>
  <c r="K32" i="1"/>
  <c r="L32" i="1"/>
  <c r="I31" i="1"/>
  <c r="M31" i="1"/>
  <c r="K31" i="1"/>
  <c r="L31" i="1"/>
  <c r="I30" i="1"/>
  <c r="M30" i="1"/>
  <c r="K30" i="1"/>
  <c r="L30" i="1"/>
  <c r="I29" i="1"/>
  <c r="M29" i="1"/>
  <c r="K29" i="1"/>
  <c r="L29" i="1"/>
  <c r="I28" i="1"/>
  <c r="M28" i="1"/>
  <c r="K28" i="1"/>
  <c r="L28" i="1"/>
  <c r="I27" i="1"/>
  <c r="M27" i="1"/>
  <c r="K27" i="1"/>
  <c r="L27" i="1"/>
  <c r="I26" i="1"/>
  <c r="M26" i="1"/>
  <c r="K26" i="1"/>
  <c r="L26" i="1"/>
  <c r="I25" i="1"/>
  <c r="M25" i="1"/>
  <c r="K25" i="1"/>
  <c r="L25" i="1"/>
  <c r="I24" i="1"/>
  <c r="M24" i="1"/>
  <c r="K24" i="1"/>
  <c r="L24" i="1"/>
  <c r="I23" i="1"/>
  <c r="M23" i="1"/>
  <c r="K23" i="1"/>
  <c r="L23" i="1"/>
  <c r="I22" i="1"/>
  <c r="M22" i="1"/>
  <c r="K22" i="1"/>
  <c r="L22" i="1"/>
  <c r="I21" i="1"/>
  <c r="M21" i="1"/>
  <c r="K21" i="1"/>
  <c r="L21" i="1"/>
  <c r="I20" i="1"/>
  <c r="M20" i="1"/>
  <c r="K20" i="1"/>
  <c r="L20" i="1"/>
  <c r="I19" i="1"/>
  <c r="M19" i="1"/>
  <c r="K19" i="1"/>
  <c r="L19" i="1"/>
  <c r="I18" i="1"/>
  <c r="M18" i="1"/>
  <c r="K18" i="1"/>
  <c r="L18" i="1"/>
  <c r="I17" i="1"/>
  <c r="M17" i="1"/>
  <c r="K17" i="1"/>
  <c r="L17" i="1"/>
  <c r="I16" i="1"/>
  <c r="M16" i="1"/>
  <c r="K16" i="1"/>
  <c r="L16" i="1"/>
  <c r="M3" i="1"/>
  <c r="I4" i="1"/>
  <c r="M4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R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P18" i="1"/>
  <c r="R19" i="1"/>
  <c r="L15" i="1"/>
  <c r="L3" i="1"/>
  <c r="L4" i="1"/>
  <c r="L5" i="1"/>
  <c r="L6" i="1"/>
  <c r="L7" i="1"/>
  <c r="L8" i="1"/>
  <c r="L9" i="1"/>
  <c r="L10" i="1"/>
  <c r="L11" i="1"/>
  <c r="L12" i="1"/>
  <c r="L13" i="1"/>
  <c r="L14" i="1"/>
  <c r="Q18" i="1"/>
  <c r="Q19" i="1"/>
  <c r="P19" i="1"/>
</calcChain>
</file>

<file path=xl/sharedStrings.xml><?xml version="1.0" encoding="utf-8"?>
<sst xmlns="http://schemas.openxmlformats.org/spreadsheetml/2006/main" count="20" uniqueCount="16">
  <si>
    <t>Data</t>
  </si>
  <si>
    <t>Ibovespa</t>
  </si>
  <si>
    <t>IMA-Geral</t>
  </si>
  <si>
    <t>Verde</t>
  </si>
  <si>
    <t>r_ibov</t>
  </si>
  <si>
    <t>r_IMA</t>
  </si>
  <si>
    <t>r_verde</t>
  </si>
  <si>
    <t>r_bench</t>
  </si>
  <si>
    <t>r</t>
  </si>
  <si>
    <t>Active Return</t>
  </si>
  <si>
    <t>Benchmark Return</t>
  </si>
  <si>
    <t>Var (r )</t>
  </si>
  <si>
    <t>Var (active )</t>
  </si>
  <si>
    <t>Var (bmk)</t>
  </si>
  <si>
    <t>Cov (active, bmk)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</si>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</sst>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"/>
    <numFmt numFmtId="171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/>
    <xf numFmtId="9" fontId="0" fillId="0" borderId="0" xfId="1" applyFont="1"/>
    <xf numFmtId="170" fontId="0" fillId="0" borderId="0" xfId="0" applyNumberFormat="1"/>
    <xf numFmtId="171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7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542925</xdr:colOff>
      <xdr:row>9</xdr:row>
      <xdr:rowOff>142875</xdr:rowOff>
    </xdr:from>
    <xdr:to>
      <xdr:col>18</xdr:col>
      <xdr:colOff>113705</xdr:colOff>
      <xdr:row>14</xdr:row>
      <xdr:rowOff>47518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0A704DC-5748-4305-8579-19272556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300" y="1857375"/>
          <a:ext cx="4761905" cy="8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533400</xdr:colOff>
      <xdr:row>0</xdr:row>
      <xdr:rowOff>152400</xdr:rowOff>
    </xdr:from>
    <xdr:to>
      <xdr:col>18</xdr:col>
      <xdr:colOff>104180</xdr:colOff>
      <xdr:row>5</xdr:row>
      <xdr:rowOff>57043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DF2F-C4C3-4F11-9C22-EAA3863F8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52400"/>
          <a:ext cx="4761905" cy="8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baldi/Downloads/Monitori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4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42D1-4EB3-41A8-B64D-DB8E8A12CA36}">
  <dimension ref="A1:T191"/>
  <sheetViews>
    <sheetView tabSelected="1" topLeftCell="H5" workbookViewId="0">
      <selection activeCell="S18" sqref="S18"/>
    </sheetView>
  </sheetViews>
  <sheetFormatPr defaultRowHeight="15" x14ac:dyDescent="0.25"/>
  <cols>
    <col min="1" max="1" width="10.42578125" bestFit="1" customWidth="1"/>
    <col min="2" max="2" width="12.42578125" customWidth="1"/>
    <col min="3" max="3" width="12" customWidth="1"/>
    <col min="4" max="4" width="11" customWidth="1"/>
    <col min="11" max="11" width="10.7109375" customWidth="1"/>
    <col min="12" max="12" width="13.140625" bestFit="1" customWidth="1"/>
    <col min="13" max="13" width="17.5703125" bestFit="1" customWidth="1"/>
    <col min="16" max="18" width="19.85546875" customWidth="1"/>
    <col min="19" max="19" width="16.42578125" bestFit="1" customWidth="1"/>
    <col min="20" max="20" width="12.42578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20" x14ac:dyDescent="0.25">
      <c r="A2" s="2">
        <v>37287</v>
      </c>
      <c r="B2" s="3">
        <v>12721.45</v>
      </c>
      <c r="C2" s="3">
        <v>547.476</v>
      </c>
      <c r="D2" s="3">
        <v>6.790648</v>
      </c>
      <c r="K2" s="7" t="s">
        <v>8</v>
      </c>
      <c r="L2" s="7" t="s">
        <v>9</v>
      </c>
      <c r="M2" s="7" t="s">
        <v>10</v>
      </c>
    </row>
    <row r="3" spans="1:20" x14ac:dyDescent="0.25">
      <c r="A3" s="2">
        <v>37315</v>
      </c>
      <c r="B3" s="3">
        <v>14033.29</v>
      </c>
      <c r="C3" s="3">
        <v>553.60400000000004</v>
      </c>
      <c r="D3" s="3">
        <v>6.8975200000000001</v>
      </c>
      <c r="F3">
        <f>LN(B3/B2)</f>
        <v>9.8142819003594242E-2</v>
      </c>
      <c r="G3">
        <f>LN(C3/C2)</f>
        <v>1.1131004597473829E-2</v>
      </c>
      <c r="H3">
        <f>LN(D3/D2)</f>
        <v>1.5615555226934197E-2</v>
      </c>
      <c r="I3">
        <f>G3*0.7+F3*0.3</f>
        <v>3.7234548919309954E-2</v>
      </c>
      <c r="K3">
        <f>H3</f>
        <v>1.5615555226934197E-2</v>
      </c>
      <c r="L3">
        <f>K3-M3</f>
        <v>-2.1618993692375757E-2</v>
      </c>
      <c r="M3">
        <f>I3</f>
        <v>3.7234548919309954E-2</v>
      </c>
    </row>
    <row r="4" spans="1:20" x14ac:dyDescent="0.25">
      <c r="A4" s="2">
        <v>37344</v>
      </c>
      <c r="B4" s="3">
        <v>13254.55</v>
      </c>
      <c r="C4" s="3">
        <v>560.36300000000006</v>
      </c>
      <c r="D4" s="3">
        <v>7.0337810000000003</v>
      </c>
      <c r="F4">
        <f t="shared" ref="F4:F67" si="0">LN(B4/B3)</f>
        <v>-5.7091474417816285E-2</v>
      </c>
      <c r="G4">
        <f t="shared" ref="G4:G67" si="1">LN(C4/C3)</f>
        <v>1.2135158303891821E-2</v>
      </c>
      <c r="H4">
        <f t="shared" ref="H4:H67" si="2">LN(D4/D3)</f>
        <v>1.9562472371075439E-2</v>
      </c>
      <c r="I4">
        <f t="shared" ref="I4:I67" si="3">G4*0.7+F4*0.3</f>
        <v>-8.6328315126206114E-3</v>
      </c>
      <c r="K4">
        <f t="shared" ref="K4:K67" si="4">H4</f>
        <v>1.9562472371075439E-2</v>
      </c>
      <c r="L4">
        <f t="shared" ref="L4:L67" si="5">K4-M4</f>
        <v>2.8195303883696052E-2</v>
      </c>
      <c r="M4">
        <f t="shared" ref="M4:M67" si="6">I4</f>
        <v>-8.6328315126206114E-3</v>
      </c>
    </row>
    <row r="5" spans="1:20" x14ac:dyDescent="0.25">
      <c r="A5" s="2">
        <v>37376</v>
      </c>
      <c r="B5" s="3">
        <v>13085.12</v>
      </c>
      <c r="C5" s="3">
        <v>565.62300000000005</v>
      </c>
      <c r="D5" s="3">
        <v>7.3712</v>
      </c>
      <c r="F5">
        <f t="shared" si="0"/>
        <v>-1.2865182965332152E-2</v>
      </c>
      <c r="G5">
        <f t="shared" si="1"/>
        <v>9.3429905215627346E-3</v>
      </c>
      <c r="H5">
        <f t="shared" si="2"/>
        <v>4.6856116122034851E-2</v>
      </c>
      <c r="I5">
        <f t="shared" si="3"/>
        <v>2.6805384754942682E-3</v>
      </c>
      <c r="K5">
        <f t="shared" si="4"/>
        <v>4.6856116122034851E-2</v>
      </c>
      <c r="L5">
        <f t="shared" si="5"/>
        <v>4.4175577646540586E-2</v>
      </c>
      <c r="M5">
        <f t="shared" si="6"/>
        <v>2.6805384754942682E-3</v>
      </c>
    </row>
    <row r="6" spans="1:20" x14ac:dyDescent="0.25">
      <c r="A6" s="2">
        <v>37407</v>
      </c>
      <c r="B6" s="3">
        <v>12861.43</v>
      </c>
      <c r="C6" s="3">
        <v>566.12400000000002</v>
      </c>
      <c r="D6" s="3">
        <v>7.5084759999999999</v>
      </c>
      <c r="F6">
        <f t="shared" si="0"/>
        <v>-1.7242796607171977E-2</v>
      </c>
      <c r="G6">
        <f t="shared" si="1"/>
        <v>8.8535694413324512E-4</v>
      </c>
      <c r="H6">
        <f t="shared" si="2"/>
        <v>1.8452000556135453E-2</v>
      </c>
      <c r="I6">
        <f t="shared" si="3"/>
        <v>-4.5530891212583208E-3</v>
      </c>
      <c r="K6">
        <f t="shared" si="4"/>
        <v>1.8452000556135453E-2</v>
      </c>
      <c r="L6">
        <f t="shared" si="5"/>
        <v>2.3005089677393772E-2</v>
      </c>
      <c r="M6">
        <f t="shared" si="6"/>
        <v>-4.5530891212583208E-3</v>
      </c>
    </row>
    <row r="7" spans="1:20" x14ac:dyDescent="0.25">
      <c r="A7" s="2">
        <v>37435</v>
      </c>
      <c r="B7" s="3">
        <v>11139.16</v>
      </c>
      <c r="C7" s="3">
        <v>571.87599999999998</v>
      </c>
      <c r="D7" s="3">
        <v>7.8370249999999997</v>
      </c>
      <c r="F7">
        <f t="shared" si="0"/>
        <v>-0.1437660824327659</v>
      </c>
      <c r="G7">
        <f t="shared" si="1"/>
        <v>1.010904918166621E-2</v>
      </c>
      <c r="H7">
        <f t="shared" si="2"/>
        <v>4.282678230616041E-2</v>
      </c>
      <c r="I7">
        <f t="shared" si="3"/>
        <v>-3.6053490302663423E-2</v>
      </c>
      <c r="K7">
        <f t="shared" si="4"/>
        <v>4.282678230616041E-2</v>
      </c>
      <c r="L7">
        <f t="shared" si="5"/>
        <v>7.8880272608823826E-2</v>
      </c>
      <c r="M7">
        <f t="shared" si="6"/>
        <v>-3.6053490302663423E-2</v>
      </c>
      <c r="P7" s="8" t="s">
        <v>8</v>
      </c>
      <c r="Q7" s="8" t="s">
        <v>9</v>
      </c>
      <c r="R7" s="8" t="s">
        <v>10</v>
      </c>
      <c r="T7" s="8" t="s">
        <v>15</v>
      </c>
    </row>
    <row r="8" spans="1:20" x14ac:dyDescent="0.25">
      <c r="A8" s="2">
        <v>37468</v>
      </c>
      <c r="B8" s="3">
        <v>9762.59</v>
      </c>
      <c r="C8" s="3">
        <v>577.46900000000005</v>
      </c>
      <c r="D8" s="3">
        <v>8.2272499999999997</v>
      </c>
      <c r="F8">
        <f t="shared" si="0"/>
        <v>-0.13190909363301243</v>
      </c>
      <c r="G8">
        <f t="shared" si="1"/>
        <v>9.7325766393282134E-3</v>
      </c>
      <c r="H8">
        <f t="shared" si="2"/>
        <v>4.8592517410943566E-2</v>
      </c>
      <c r="I8">
        <f t="shared" si="3"/>
        <v>-3.2759924442373974E-2</v>
      </c>
      <c r="K8">
        <f t="shared" si="4"/>
        <v>4.8592517410943566E-2</v>
      </c>
      <c r="L8">
        <f t="shared" si="5"/>
        <v>8.1352441853317539E-2</v>
      </c>
      <c r="M8">
        <f t="shared" si="6"/>
        <v>-3.2759924442373974E-2</v>
      </c>
      <c r="P8" s="9">
        <f>SUM(K3:K191)</f>
        <v>3.0734853774410511</v>
      </c>
      <c r="Q8" s="12">
        <f>SUM(L3:L191)</f>
        <v>1.0328943555916428</v>
      </c>
      <c r="R8" s="12">
        <f>SUM(M3:M191)</f>
        <v>2.0405910218494103</v>
      </c>
      <c r="T8" t="b">
        <f>EXACT(P8,Q8+R8)</f>
        <v>1</v>
      </c>
    </row>
    <row r="9" spans="1:20" x14ac:dyDescent="0.25">
      <c r="A9" s="2">
        <v>37498</v>
      </c>
      <c r="B9" s="3">
        <v>10382.200000000001</v>
      </c>
      <c r="C9" s="3">
        <v>587.29700000000003</v>
      </c>
      <c r="D9" s="3">
        <v>8.0488820000000008</v>
      </c>
      <c r="F9">
        <f t="shared" si="0"/>
        <v>6.1535067257073923E-2</v>
      </c>
      <c r="G9">
        <f t="shared" si="1"/>
        <v>1.6875893092048587E-2</v>
      </c>
      <c r="H9">
        <f t="shared" si="2"/>
        <v>-2.1918615674856961E-2</v>
      </c>
      <c r="I9">
        <f t="shared" si="3"/>
        <v>3.0273645341556188E-2</v>
      </c>
      <c r="K9">
        <f t="shared" si="4"/>
        <v>-2.1918615674856961E-2</v>
      </c>
      <c r="L9">
        <f t="shared" si="5"/>
        <v>-5.2192261016413152E-2</v>
      </c>
      <c r="M9">
        <f t="shared" si="6"/>
        <v>3.0273645341556188E-2</v>
      </c>
      <c r="S9" s="5"/>
      <c r="T9" s="4"/>
    </row>
    <row r="10" spans="1:20" x14ac:dyDescent="0.25">
      <c r="A10" s="2">
        <v>37529</v>
      </c>
      <c r="B10" s="3">
        <v>8622.5400000000009</v>
      </c>
      <c r="C10" s="3">
        <v>597.78</v>
      </c>
      <c r="D10" s="3">
        <v>8.4468029999999992</v>
      </c>
      <c r="F10">
        <f t="shared" si="0"/>
        <v>-0.18571309648654466</v>
      </c>
      <c r="G10">
        <f t="shared" si="1"/>
        <v>1.7692138891306258E-2</v>
      </c>
      <c r="H10">
        <f t="shared" si="2"/>
        <v>4.8254826786073596E-2</v>
      </c>
      <c r="I10">
        <f t="shared" si="3"/>
        <v>-4.3329431722049012E-2</v>
      </c>
      <c r="K10">
        <f t="shared" si="4"/>
        <v>4.8254826786073596E-2</v>
      </c>
      <c r="L10">
        <f t="shared" si="5"/>
        <v>9.1584258508122601E-2</v>
      </c>
      <c r="M10">
        <f t="shared" si="6"/>
        <v>-4.3329431722049012E-2</v>
      </c>
      <c r="P10" s="5"/>
      <c r="Q10" s="4"/>
    </row>
    <row r="11" spans="1:20" x14ac:dyDescent="0.25">
      <c r="A11" s="2">
        <v>37560</v>
      </c>
      <c r="B11" s="3">
        <v>10167.709999999999</v>
      </c>
      <c r="C11" s="3">
        <v>612.30499999999995</v>
      </c>
      <c r="D11" s="3">
        <v>9.3724939999999997</v>
      </c>
      <c r="F11">
        <f t="shared" si="0"/>
        <v>0.1648373077867977</v>
      </c>
      <c r="G11">
        <f t="shared" si="1"/>
        <v>2.4007731097480674E-2</v>
      </c>
      <c r="H11">
        <f t="shared" si="2"/>
        <v>0.10399120287304101</v>
      </c>
      <c r="I11">
        <f t="shared" si="3"/>
        <v>6.6256604104275779E-2</v>
      </c>
      <c r="K11">
        <f t="shared" si="4"/>
        <v>0.10399120287304101</v>
      </c>
      <c r="L11">
        <f t="shared" si="5"/>
        <v>3.7734598768765226E-2</v>
      </c>
      <c r="M11">
        <f t="shared" si="6"/>
        <v>6.6256604104275779E-2</v>
      </c>
    </row>
    <row r="12" spans="1:20" x14ac:dyDescent="0.25">
      <c r="A12" s="2">
        <v>37589</v>
      </c>
      <c r="B12" s="3">
        <v>10508.81</v>
      </c>
      <c r="C12" s="3">
        <v>628.65099999999995</v>
      </c>
      <c r="D12" s="3">
        <v>9.3400929999999995</v>
      </c>
      <c r="F12">
        <f t="shared" si="0"/>
        <v>3.299694034814369E-2</v>
      </c>
      <c r="G12">
        <f t="shared" si="1"/>
        <v>2.6345729365876615E-2</v>
      </c>
      <c r="H12">
        <f t="shared" si="2"/>
        <v>-3.4630200923865197E-3</v>
      </c>
      <c r="I12">
        <f t="shared" si="3"/>
        <v>2.8341092660556736E-2</v>
      </c>
      <c r="K12">
        <f t="shared" si="4"/>
        <v>-3.4630200923865197E-3</v>
      </c>
      <c r="L12">
        <f t="shared" si="5"/>
        <v>-3.1804112752943259E-2</v>
      </c>
      <c r="M12">
        <f t="shared" si="6"/>
        <v>2.8341092660556736E-2</v>
      </c>
    </row>
    <row r="13" spans="1:20" x14ac:dyDescent="0.25">
      <c r="A13" s="2">
        <v>37621</v>
      </c>
      <c r="B13" s="3">
        <v>11268.47</v>
      </c>
      <c r="C13" s="3">
        <v>640.37900000000002</v>
      </c>
      <c r="D13" s="3">
        <v>9.7623829999999998</v>
      </c>
      <c r="F13">
        <f t="shared" si="0"/>
        <v>6.9794607205513823E-2</v>
      </c>
      <c r="G13">
        <f t="shared" si="1"/>
        <v>1.8483934831716141E-2</v>
      </c>
      <c r="H13">
        <f t="shared" si="2"/>
        <v>4.4220321094278481E-2</v>
      </c>
      <c r="I13">
        <f t="shared" si="3"/>
        <v>3.3877136543855449E-2</v>
      </c>
      <c r="K13">
        <f t="shared" si="4"/>
        <v>4.4220321094278481E-2</v>
      </c>
      <c r="L13">
        <f t="shared" si="5"/>
        <v>1.0343184550423032E-2</v>
      </c>
      <c r="M13">
        <f t="shared" si="6"/>
        <v>3.3877136543855449E-2</v>
      </c>
    </row>
    <row r="14" spans="1:20" x14ac:dyDescent="0.25">
      <c r="A14" s="2">
        <v>37652</v>
      </c>
      <c r="B14" s="3">
        <v>10941.09</v>
      </c>
      <c r="C14" s="3">
        <v>657.70600000000002</v>
      </c>
      <c r="D14" s="3">
        <v>9.9844910000000002</v>
      </c>
      <c r="F14">
        <f t="shared" si="0"/>
        <v>-2.9483133784410344E-2</v>
      </c>
      <c r="G14">
        <f t="shared" si="1"/>
        <v>2.6697834386119848E-2</v>
      </c>
      <c r="H14">
        <f t="shared" si="2"/>
        <v>2.2496458644832653E-2</v>
      </c>
      <c r="I14">
        <f t="shared" si="3"/>
        <v>9.8435439349607891E-3</v>
      </c>
      <c r="K14">
        <f t="shared" si="4"/>
        <v>2.2496458644832653E-2</v>
      </c>
      <c r="L14">
        <f t="shared" si="5"/>
        <v>1.2652914709871864E-2</v>
      </c>
      <c r="M14">
        <f t="shared" si="6"/>
        <v>9.8435439349607891E-3</v>
      </c>
    </row>
    <row r="15" spans="1:20" x14ac:dyDescent="0.25">
      <c r="A15" s="2">
        <v>37680</v>
      </c>
      <c r="B15" s="3">
        <v>10280.61</v>
      </c>
      <c r="C15" s="3">
        <v>673.13699999999994</v>
      </c>
      <c r="D15" s="3">
        <v>10.229979999999999</v>
      </c>
      <c r="F15">
        <f t="shared" si="0"/>
        <v>-6.2265829611988559E-2</v>
      </c>
      <c r="G15">
        <f t="shared" si="1"/>
        <v>2.3190852083785567E-2</v>
      </c>
      <c r="H15">
        <f t="shared" si="2"/>
        <v>2.4289635823673581E-2</v>
      </c>
      <c r="I15">
        <f t="shared" si="3"/>
        <v>-2.4461524249466716E-3</v>
      </c>
      <c r="K15">
        <f t="shared" si="4"/>
        <v>2.4289635823673581E-2</v>
      </c>
      <c r="L15">
        <f t="shared" si="5"/>
        <v>2.6735788248620253E-2</v>
      </c>
      <c r="M15">
        <f t="shared" si="6"/>
        <v>-2.4461524249466716E-3</v>
      </c>
    </row>
    <row r="16" spans="1:20" x14ac:dyDescent="0.25">
      <c r="A16" s="2">
        <v>37711</v>
      </c>
      <c r="B16" s="3">
        <v>11273.63</v>
      </c>
      <c r="C16" s="3">
        <v>686.63099999999997</v>
      </c>
      <c r="D16" s="3">
        <v>10.549530000000001</v>
      </c>
      <c r="F16">
        <f t="shared" si="0"/>
        <v>9.2206773457584407E-2</v>
      </c>
      <c r="G16">
        <f t="shared" si="1"/>
        <v>1.9848154969126324E-2</v>
      </c>
      <c r="H16">
        <f t="shared" si="2"/>
        <v>3.0758684239261268E-2</v>
      </c>
      <c r="I16">
        <f t="shared" si="3"/>
        <v>4.1555740515663749E-2</v>
      </c>
      <c r="K16">
        <f t="shared" si="4"/>
        <v>3.0758684239261268E-2</v>
      </c>
      <c r="L16">
        <f t="shared" si="5"/>
        <v>-1.079705627640248E-2</v>
      </c>
      <c r="M16">
        <f t="shared" si="6"/>
        <v>4.1555740515663749E-2</v>
      </c>
    </row>
    <row r="17" spans="1:20" x14ac:dyDescent="0.25">
      <c r="A17" s="2">
        <v>37741</v>
      </c>
      <c r="B17" s="3">
        <v>12556.7</v>
      </c>
      <c r="C17" s="3">
        <v>700.923</v>
      </c>
      <c r="D17" s="3">
        <v>10.40507</v>
      </c>
      <c r="F17">
        <f t="shared" si="0"/>
        <v>0.10778801741910617</v>
      </c>
      <c r="G17">
        <f t="shared" si="1"/>
        <v>2.0601007901159627E-2</v>
      </c>
      <c r="H17">
        <f t="shared" si="2"/>
        <v>-1.3788121808865187E-2</v>
      </c>
      <c r="I17">
        <f t="shared" si="3"/>
        <v>4.6757110756543582E-2</v>
      </c>
      <c r="K17">
        <f t="shared" si="4"/>
        <v>-1.3788121808865187E-2</v>
      </c>
      <c r="L17">
        <f t="shared" si="5"/>
        <v>-6.0545232565408766E-2</v>
      </c>
      <c r="M17">
        <f t="shared" si="6"/>
        <v>4.6757110756543582E-2</v>
      </c>
      <c r="P17" s="8" t="s">
        <v>11</v>
      </c>
      <c r="Q17" s="8" t="s">
        <v>12</v>
      </c>
      <c r="R17" s="8" t="s">
        <v>13</v>
      </c>
      <c r="S17" s="8" t="s">
        <v>14</v>
      </c>
      <c r="T17" s="8" t="s">
        <v>15</v>
      </c>
    </row>
    <row r="18" spans="1:20" x14ac:dyDescent="0.25">
      <c r="A18" s="2">
        <v>37771</v>
      </c>
      <c r="B18" s="3">
        <v>13421.6</v>
      </c>
      <c r="C18" s="3">
        <v>715.14599999999996</v>
      </c>
      <c r="D18" s="3">
        <v>10.71772</v>
      </c>
      <c r="F18">
        <f t="shared" si="0"/>
        <v>6.6610961809403818E-2</v>
      </c>
      <c r="G18">
        <f t="shared" si="1"/>
        <v>2.0088679732993161E-2</v>
      </c>
      <c r="H18">
        <f t="shared" si="2"/>
        <v>2.960525909668928E-2</v>
      </c>
      <c r="I18">
        <f t="shared" si="3"/>
        <v>3.4045364355916354E-2</v>
      </c>
      <c r="K18">
        <f t="shared" si="4"/>
        <v>2.960525909668928E-2</v>
      </c>
      <c r="L18">
        <f t="shared" si="5"/>
        <v>-4.4401052592270736E-3</v>
      </c>
      <c r="M18">
        <f t="shared" si="6"/>
        <v>3.4045364355916354E-2</v>
      </c>
      <c r="P18" s="10">
        <f>_xlfn.VAR.S(K3:K191)</f>
        <v>5.5167285541437487E-4</v>
      </c>
      <c r="Q18" s="10">
        <f>_xlfn.VAR.S(L3:L191)</f>
        <v>7.5019241324960652E-4</v>
      </c>
      <c r="R18" s="10">
        <f>_xlfn.VAR.S(M3:M191)</f>
        <v>5.5669478641499816E-4</v>
      </c>
      <c r="S18" s="10">
        <f>_xlfn.COVARIANCE.S(L3:L191,M3:M191)</f>
        <v>-3.7760717212511507E-4</v>
      </c>
      <c r="T18" t="b">
        <f>EXACT(P18,Q18+R18+2*S18)</f>
        <v>1</v>
      </c>
    </row>
    <row r="19" spans="1:20" x14ac:dyDescent="0.25">
      <c r="A19" s="2">
        <v>37802</v>
      </c>
      <c r="B19" s="3">
        <v>12972.58</v>
      </c>
      <c r="C19" s="3">
        <v>729.03399999999999</v>
      </c>
      <c r="D19" s="3">
        <v>10.951980000000001</v>
      </c>
      <c r="F19">
        <f t="shared" si="0"/>
        <v>-3.4027450341809956E-2</v>
      </c>
      <c r="G19">
        <f t="shared" si="1"/>
        <v>1.923365249982972E-2</v>
      </c>
      <c r="H19">
        <f t="shared" si="2"/>
        <v>2.1621815379509239E-2</v>
      </c>
      <c r="I19">
        <f t="shared" si="3"/>
        <v>3.2553216473378173E-3</v>
      </c>
      <c r="K19">
        <f t="shared" si="4"/>
        <v>2.1621815379509239E-2</v>
      </c>
      <c r="L19">
        <f t="shared" si="5"/>
        <v>1.8366493732171422E-2</v>
      </c>
      <c r="M19">
        <f t="shared" si="6"/>
        <v>3.2553216473378173E-3</v>
      </c>
      <c r="P19" s="11">
        <f>P18/$P$18</f>
        <v>1</v>
      </c>
      <c r="Q19" s="11">
        <f>Q18/$P$18</f>
        <v>1.3598501464896597</v>
      </c>
      <c r="R19" s="11">
        <f>R18/$P$18</f>
        <v>1.009103096067417</v>
      </c>
    </row>
    <row r="20" spans="1:20" x14ac:dyDescent="0.25">
      <c r="A20" s="2">
        <v>37833</v>
      </c>
      <c r="B20" s="3">
        <v>13571.73</v>
      </c>
      <c r="C20" s="3">
        <v>745.01300000000003</v>
      </c>
      <c r="D20" s="3">
        <v>11.36665</v>
      </c>
      <c r="F20">
        <f t="shared" si="0"/>
        <v>4.5151053692649497E-2</v>
      </c>
      <c r="G20">
        <f t="shared" si="1"/>
        <v>2.1681297738838038E-2</v>
      </c>
      <c r="H20">
        <f t="shared" si="2"/>
        <v>3.7163367510621007E-2</v>
      </c>
      <c r="I20">
        <f t="shared" si="3"/>
        <v>2.8722224524981473E-2</v>
      </c>
      <c r="K20">
        <f t="shared" si="4"/>
        <v>3.7163367510621007E-2</v>
      </c>
      <c r="L20">
        <f t="shared" si="5"/>
        <v>8.441142985639534E-3</v>
      </c>
      <c r="M20">
        <f t="shared" si="6"/>
        <v>2.8722224524981473E-2</v>
      </c>
    </row>
    <row r="21" spans="1:20" x14ac:dyDescent="0.25">
      <c r="A21" s="2">
        <v>37862</v>
      </c>
      <c r="B21" s="3">
        <v>15174.49</v>
      </c>
      <c r="C21" s="3">
        <v>759.79399999999998</v>
      </c>
      <c r="D21" s="3">
        <v>11.911759999999999</v>
      </c>
      <c r="F21">
        <f t="shared" si="0"/>
        <v>0.11162677564816746</v>
      </c>
      <c r="G21">
        <f t="shared" si="1"/>
        <v>1.9645676015648393E-2</v>
      </c>
      <c r="H21">
        <f t="shared" si="2"/>
        <v>4.6842518083944705E-2</v>
      </c>
      <c r="I21">
        <f t="shared" si="3"/>
        <v>4.7240005905404107E-2</v>
      </c>
      <c r="K21">
        <f t="shared" si="4"/>
        <v>4.6842518083944705E-2</v>
      </c>
      <c r="L21">
        <f t="shared" si="5"/>
        <v>-3.9748782145940242E-4</v>
      </c>
      <c r="M21">
        <f t="shared" si="6"/>
        <v>4.7240005905404107E-2</v>
      </c>
    </row>
    <row r="22" spans="1:20" x14ac:dyDescent="0.25">
      <c r="A22" s="2">
        <v>37894</v>
      </c>
      <c r="B22" s="3">
        <v>16010.67</v>
      </c>
      <c r="C22" s="3">
        <v>776.97799999999995</v>
      </c>
      <c r="D22" s="3">
        <v>12.233140000000001</v>
      </c>
      <c r="F22">
        <f t="shared" si="0"/>
        <v>5.3639646504396399E-2</v>
      </c>
      <c r="G22">
        <f t="shared" si="1"/>
        <v>2.2364692031089827E-2</v>
      </c>
      <c r="H22">
        <f t="shared" si="2"/>
        <v>2.6622515024248207E-2</v>
      </c>
      <c r="I22">
        <f t="shared" si="3"/>
        <v>3.1747178373081796E-2</v>
      </c>
      <c r="K22">
        <f t="shared" si="4"/>
        <v>2.6622515024248207E-2</v>
      </c>
      <c r="L22">
        <f t="shared" si="5"/>
        <v>-5.1246633488335885E-3</v>
      </c>
      <c r="M22">
        <f t="shared" si="6"/>
        <v>3.1747178373081796E-2</v>
      </c>
      <c r="Q22" s="6"/>
    </row>
    <row r="23" spans="1:20" x14ac:dyDescent="0.25">
      <c r="A23" s="2">
        <v>37925</v>
      </c>
      <c r="B23" s="3">
        <v>17982.490000000002</v>
      </c>
      <c r="C23" s="3">
        <v>791.404</v>
      </c>
      <c r="D23" s="3">
        <v>12.638059999999999</v>
      </c>
      <c r="F23">
        <f t="shared" si="0"/>
        <v>0.11614313168555788</v>
      </c>
      <c r="G23">
        <f t="shared" si="1"/>
        <v>1.8396547334158585E-2</v>
      </c>
      <c r="H23">
        <f t="shared" si="2"/>
        <v>3.2564233473817802E-2</v>
      </c>
      <c r="I23">
        <f t="shared" si="3"/>
        <v>4.7720522639578378E-2</v>
      </c>
      <c r="K23">
        <f t="shared" si="4"/>
        <v>3.2564233473817802E-2</v>
      </c>
      <c r="L23">
        <f t="shared" si="5"/>
        <v>-1.5156289165760575E-2</v>
      </c>
      <c r="M23">
        <f t="shared" si="6"/>
        <v>4.7720522639578378E-2</v>
      </c>
    </row>
    <row r="24" spans="1:20" x14ac:dyDescent="0.25">
      <c r="A24" s="2">
        <v>37953</v>
      </c>
      <c r="B24" s="3">
        <v>20183.97</v>
      </c>
      <c r="C24" s="3">
        <v>807.8</v>
      </c>
      <c r="D24" s="3">
        <v>12.980869999999999</v>
      </c>
      <c r="F24">
        <f t="shared" si="0"/>
        <v>0.11549021834883437</v>
      </c>
      <c r="G24">
        <f t="shared" si="1"/>
        <v>2.0505919856670152E-2</v>
      </c>
      <c r="H24">
        <f t="shared" si="2"/>
        <v>2.6763839297296508E-2</v>
      </c>
      <c r="I24">
        <f t="shared" si="3"/>
        <v>4.9001209404319415E-2</v>
      </c>
      <c r="K24">
        <f t="shared" si="4"/>
        <v>2.6763839297296508E-2</v>
      </c>
      <c r="L24">
        <f t="shared" si="5"/>
        <v>-2.2237370107022907E-2</v>
      </c>
      <c r="M24">
        <f t="shared" si="6"/>
        <v>4.9001209404319415E-2</v>
      </c>
    </row>
    <row r="25" spans="1:20" x14ac:dyDescent="0.25">
      <c r="A25" s="2">
        <v>37986</v>
      </c>
      <c r="B25" s="3">
        <v>22236.39</v>
      </c>
      <c r="C25" s="3">
        <v>821.59100000000001</v>
      </c>
      <c r="D25" s="3">
        <v>13.830859999999999</v>
      </c>
      <c r="F25">
        <f t="shared" si="0"/>
        <v>9.6841411051306961E-2</v>
      </c>
      <c r="G25">
        <f t="shared" si="1"/>
        <v>1.6928201189400294E-2</v>
      </c>
      <c r="H25">
        <f t="shared" si="2"/>
        <v>6.3425592178122381E-2</v>
      </c>
      <c r="I25">
        <f t="shared" si="3"/>
        <v>4.0902164147972292E-2</v>
      </c>
      <c r="K25">
        <f t="shared" si="4"/>
        <v>6.3425592178122381E-2</v>
      </c>
      <c r="L25">
        <f t="shared" si="5"/>
        <v>2.2523428030150089E-2</v>
      </c>
      <c r="M25">
        <f t="shared" si="6"/>
        <v>4.0902164147972292E-2</v>
      </c>
    </row>
    <row r="26" spans="1:20" x14ac:dyDescent="0.25">
      <c r="A26" s="2">
        <v>38016</v>
      </c>
      <c r="B26" s="3">
        <v>21851.439999999999</v>
      </c>
      <c r="C26" s="3">
        <v>836.28200000000004</v>
      </c>
      <c r="D26" s="3">
        <v>14.41574</v>
      </c>
      <c r="F26">
        <f t="shared" si="0"/>
        <v>-1.7463312802963038E-2</v>
      </c>
      <c r="G26">
        <f t="shared" si="1"/>
        <v>1.7723172460357674E-2</v>
      </c>
      <c r="H26">
        <f t="shared" si="2"/>
        <v>4.1418337785190863E-2</v>
      </c>
      <c r="I26">
        <f t="shared" si="3"/>
        <v>7.16722688136146E-3</v>
      </c>
      <c r="K26">
        <f t="shared" si="4"/>
        <v>4.1418337785190863E-2</v>
      </c>
      <c r="L26">
        <f t="shared" si="5"/>
        <v>3.4251110903829401E-2</v>
      </c>
      <c r="M26">
        <f t="shared" si="6"/>
        <v>7.16722688136146E-3</v>
      </c>
    </row>
    <row r="27" spans="1:20" x14ac:dyDescent="0.25">
      <c r="A27" s="2">
        <v>38044</v>
      </c>
      <c r="B27" s="3">
        <v>21755.02</v>
      </c>
      <c r="C27" s="3">
        <v>845.37099999999998</v>
      </c>
      <c r="D27" s="3">
        <v>14.292490000000001</v>
      </c>
      <c r="F27">
        <f t="shared" si="0"/>
        <v>-4.4222877590825663E-3</v>
      </c>
      <c r="G27">
        <f t="shared" si="1"/>
        <v>1.0809707476863762E-2</v>
      </c>
      <c r="H27">
        <f t="shared" si="2"/>
        <v>-8.5864406991602339E-3</v>
      </c>
      <c r="I27">
        <f t="shared" si="3"/>
        <v>6.2401089060798633E-3</v>
      </c>
      <c r="K27">
        <f t="shared" si="4"/>
        <v>-8.5864406991602339E-3</v>
      </c>
      <c r="L27">
        <f t="shared" si="5"/>
        <v>-1.4826549605240097E-2</v>
      </c>
      <c r="M27">
        <f t="shared" si="6"/>
        <v>6.2401089060798633E-3</v>
      </c>
    </row>
    <row r="28" spans="1:20" x14ac:dyDescent="0.25">
      <c r="A28" s="2">
        <v>38077</v>
      </c>
      <c r="B28" s="3">
        <v>22142.26</v>
      </c>
      <c r="C28" s="3">
        <v>857.81500000000005</v>
      </c>
      <c r="D28" s="3">
        <v>14.40404</v>
      </c>
      <c r="F28">
        <f t="shared" si="0"/>
        <v>1.7643464257250985E-2</v>
      </c>
      <c r="G28">
        <f t="shared" si="1"/>
        <v>1.4612874267568908E-2</v>
      </c>
      <c r="H28">
        <f t="shared" si="2"/>
        <v>7.7744983010732344E-3</v>
      </c>
      <c r="I28">
        <f t="shared" si="3"/>
        <v>1.5522051264473528E-2</v>
      </c>
      <c r="K28">
        <f t="shared" si="4"/>
        <v>7.7744983010732344E-3</v>
      </c>
      <c r="L28">
        <f t="shared" si="5"/>
        <v>-7.747552963400294E-3</v>
      </c>
      <c r="M28">
        <f t="shared" si="6"/>
        <v>1.5522051264473528E-2</v>
      </c>
    </row>
    <row r="29" spans="1:20" x14ac:dyDescent="0.25">
      <c r="A29" s="2">
        <v>38107</v>
      </c>
      <c r="B29" s="3">
        <v>19607.23</v>
      </c>
      <c r="C29" s="3">
        <v>866.87199999999996</v>
      </c>
      <c r="D29" s="3">
        <v>13.839040000000001</v>
      </c>
      <c r="F29">
        <f t="shared" si="0"/>
        <v>-0.12158962398946707</v>
      </c>
      <c r="G29">
        <f t="shared" si="1"/>
        <v>1.05028718330437E-2</v>
      </c>
      <c r="H29">
        <f t="shared" si="2"/>
        <v>-4.001513916729095E-2</v>
      </c>
      <c r="I29">
        <f t="shared" si="3"/>
        <v>-2.9124876913709529E-2</v>
      </c>
      <c r="K29">
        <f t="shared" si="4"/>
        <v>-4.001513916729095E-2</v>
      </c>
      <c r="L29">
        <f t="shared" si="5"/>
        <v>-1.0890262253581421E-2</v>
      </c>
      <c r="M29">
        <f t="shared" si="6"/>
        <v>-2.9124876913709529E-2</v>
      </c>
    </row>
    <row r="30" spans="1:20" x14ac:dyDescent="0.25">
      <c r="A30" s="2">
        <v>38138</v>
      </c>
      <c r="B30" s="3">
        <v>19544.669999999998</v>
      </c>
      <c r="C30" s="3">
        <v>876.63199999999995</v>
      </c>
      <c r="D30" s="3">
        <v>14.187110000000001</v>
      </c>
      <c r="F30">
        <f t="shared" si="0"/>
        <v>-3.1957607800988399E-3</v>
      </c>
      <c r="G30">
        <f t="shared" si="1"/>
        <v>1.1195961639044261E-2</v>
      </c>
      <c r="H30">
        <f t="shared" si="2"/>
        <v>2.48402222551392E-2</v>
      </c>
      <c r="I30">
        <f t="shared" si="3"/>
        <v>6.8784449133013296E-3</v>
      </c>
      <c r="K30">
        <f t="shared" si="4"/>
        <v>2.48402222551392E-2</v>
      </c>
      <c r="L30">
        <f t="shared" si="5"/>
        <v>1.7961777341837869E-2</v>
      </c>
      <c r="M30">
        <f t="shared" si="6"/>
        <v>6.8784449133013296E-3</v>
      </c>
    </row>
    <row r="31" spans="1:20" x14ac:dyDescent="0.25">
      <c r="A31" s="2">
        <v>38168</v>
      </c>
      <c r="B31" s="3">
        <v>21148.91</v>
      </c>
      <c r="C31" s="3">
        <v>890.88599999999997</v>
      </c>
      <c r="D31" s="3">
        <v>14.709849999999999</v>
      </c>
      <c r="F31">
        <f t="shared" si="0"/>
        <v>7.8885752532406858E-2</v>
      </c>
      <c r="G31">
        <f t="shared" si="1"/>
        <v>1.6129181161467984E-2</v>
      </c>
      <c r="H31">
        <f t="shared" si="2"/>
        <v>3.618353153954719E-2</v>
      </c>
      <c r="I31">
        <f t="shared" si="3"/>
        <v>3.4956152572749644E-2</v>
      </c>
      <c r="K31">
        <f t="shared" si="4"/>
        <v>3.618353153954719E-2</v>
      </c>
      <c r="L31">
        <f t="shared" si="5"/>
        <v>1.227378966797546E-3</v>
      </c>
      <c r="M31">
        <f t="shared" si="6"/>
        <v>3.4956152572749644E-2</v>
      </c>
    </row>
    <row r="32" spans="1:20" x14ac:dyDescent="0.25">
      <c r="A32" s="2">
        <v>38198</v>
      </c>
      <c r="B32" s="3">
        <v>22336.87</v>
      </c>
      <c r="C32" s="3">
        <v>903.00300000000004</v>
      </c>
      <c r="D32" s="3">
        <v>15.36894</v>
      </c>
      <c r="F32">
        <f t="shared" si="0"/>
        <v>5.4650308873271346E-2</v>
      </c>
      <c r="G32">
        <f t="shared" si="1"/>
        <v>1.3509402513543911E-2</v>
      </c>
      <c r="H32">
        <f t="shared" si="2"/>
        <v>4.3831252238477121E-2</v>
      </c>
      <c r="I32">
        <f t="shared" si="3"/>
        <v>2.5851674421462141E-2</v>
      </c>
      <c r="K32">
        <f t="shared" si="4"/>
        <v>4.3831252238477121E-2</v>
      </c>
      <c r="L32">
        <f t="shared" si="5"/>
        <v>1.797957781701498E-2</v>
      </c>
      <c r="M32">
        <f t="shared" si="6"/>
        <v>2.5851674421462141E-2</v>
      </c>
    </row>
    <row r="33" spans="1:13" x14ac:dyDescent="0.25">
      <c r="A33" s="2">
        <v>38230</v>
      </c>
      <c r="B33" s="3">
        <v>22803.19</v>
      </c>
      <c r="C33" s="3">
        <v>913.02</v>
      </c>
      <c r="D33" s="3">
        <v>16.010339999999999</v>
      </c>
      <c r="F33">
        <f t="shared" si="0"/>
        <v>2.0661762059812457E-2</v>
      </c>
      <c r="G33">
        <f t="shared" si="1"/>
        <v>1.1031910489475062E-2</v>
      </c>
      <c r="H33">
        <f t="shared" si="2"/>
        <v>4.0886173855140304E-2</v>
      </c>
      <c r="I33">
        <f t="shared" si="3"/>
        <v>1.3920865960576279E-2</v>
      </c>
      <c r="K33">
        <f t="shared" si="4"/>
        <v>4.0886173855140304E-2</v>
      </c>
      <c r="L33">
        <f t="shared" si="5"/>
        <v>2.6965307894564024E-2</v>
      </c>
      <c r="M33">
        <f t="shared" si="6"/>
        <v>1.3920865960576279E-2</v>
      </c>
    </row>
    <row r="34" spans="1:13" x14ac:dyDescent="0.25">
      <c r="A34" s="2">
        <v>38260</v>
      </c>
      <c r="B34" s="3">
        <v>23245.24</v>
      </c>
      <c r="C34" s="3">
        <v>924.87</v>
      </c>
      <c r="D34" s="3">
        <v>16.453189999999999</v>
      </c>
      <c r="F34">
        <f t="shared" si="0"/>
        <v>1.9199941435993628E-2</v>
      </c>
      <c r="G34">
        <f t="shared" si="1"/>
        <v>1.2895400935059458E-2</v>
      </c>
      <c r="H34">
        <f t="shared" si="2"/>
        <v>2.7284615873611147E-2</v>
      </c>
      <c r="I34">
        <f t="shared" si="3"/>
        <v>1.4786763085339709E-2</v>
      </c>
      <c r="K34">
        <f t="shared" si="4"/>
        <v>2.7284615873611147E-2</v>
      </c>
      <c r="L34">
        <f t="shared" si="5"/>
        <v>1.2497852788271438E-2</v>
      </c>
      <c r="M34">
        <f t="shared" si="6"/>
        <v>1.4786763085339709E-2</v>
      </c>
    </row>
    <row r="35" spans="1:13" x14ac:dyDescent="0.25">
      <c r="A35" s="2">
        <v>38289</v>
      </c>
      <c r="B35" s="3">
        <v>23052.18</v>
      </c>
      <c r="C35" s="3">
        <v>935.327</v>
      </c>
      <c r="D35" s="3">
        <v>16.298559999999998</v>
      </c>
      <c r="F35">
        <f t="shared" si="0"/>
        <v>-8.3400379132382452E-3</v>
      </c>
      <c r="G35">
        <f t="shared" si="1"/>
        <v>1.1243013671672682E-2</v>
      </c>
      <c r="H35">
        <f t="shared" si="2"/>
        <v>-9.4426190318715533E-3</v>
      </c>
      <c r="I35">
        <f t="shared" si="3"/>
        <v>5.3680981961994039E-3</v>
      </c>
      <c r="K35">
        <f t="shared" si="4"/>
        <v>-9.4426190318715533E-3</v>
      </c>
      <c r="L35">
        <f t="shared" si="5"/>
        <v>-1.4810717228070957E-2</v>
      </c>
      <c r="M35">
        <f t="shared" si="6"/>
        <v>5.3680981961994039E-3</v>
      </c>
    </row>
    <row r="36" spans="1:13" x14ac:dyDescent="0.25">
      <c r="A36" s="2">
        <v>38321</v>
      </c>
      <c r="B36" s="3">
        <v>25128.33</v>
      </c>
      <c r="C36" s="3">
        <v>947.01300000000003</v>
      </c>
      <c r="D36" s="3">
        <v>16.616050000000001</v>
      </c>
      <c r="F36">
        <f t="shared" si="0"/>
        <v>8.623555293333697E-2</v>
      </c>
      <c r="G36">
        <f t="shared" si="1"/>
        <v>1.2416619885763968E-2</v>
      </c>
      <c r="H36">
        <f t="shared" si="2"/>
        <v>1.9292335365180751E-2</v>
      </c>
      <c r="I36">
        <f t="shared" si="3"/>
        <v>3.4562299800035869E-2</v>
      </c>
      <c r="K36">
        <f t="shared" si="4"/>
        <v>1.9292335365180751E-2</v>
      </c>
      <c r="L36">
        <f t="shared" si="5"/>
        <v>-1.5269964434855118E-2</v>
      </c>
      <c r="M36">
        <f t="shared" si="6"/>
        <v>3.4562299800035869E-2</v>
      </c>
    </row>
    <row r="37" spans="1:13" x14ac:dyDescent="0.25">
      <c r="A37" s="2">
        <v>38352</v>
      </c>
      <c r="B37" s="3">
        <v>26196.25</v>
      </c>
      <c r="C37" s="3">
        <v>961.64</v>
      </c>
      <c r="D37" s="3">
        <v>16.998989999999999</v>
      </c>
      <c r="F37">
        <f t="shared" si="0"/>
        <v>4.1620375841636643E-2</v>
      </c>
      <c r="G37">
        <f t="shared" si="1"/>
        <v>1.5327339600994009E-2</v>
      </c>
      <c r="H37">
        <f t="shared" si="2"/>
        <v>2.2784834809468205E-2</v>
      </c>
      <c r="I37">
        <f t="shared" si="3"/>
        <v>2.3215250473186795E-2</v>
      </c>
      <c r="K37">
        <f t="shared" si="4"/>
        <v>2.2784834809468205E-2</v>
      </c>
      <c r="L37">
        <f t="shared" si="5"/>
        <v>-4.3041566371859047E-4</v>
      </c>
      <c r="M37">
        <f t="shared" si="6"/>
        <v>2.3215250473186795E-2</v>
      </c>
    </row>
    <row r="38" spans="1:13" x14ac:dyDescent="0.25">
      <c r="A38" s="2">
        <v>38383</v>
      </c>
      <c r="B38" s="3">
        <v>24350.62</v>
      </c>
      <c r="C38" s="3">
        <v>973.44299999999998</v>
      </c>
      <c r="D38" s="3">
        <v>16.951640000000001</v>
      </c>
      <c r="F38">
        <f t="shared" si="0"/>
        <v>-7.3058959535248047E-2</v>
      </c>
      <c r="G38">
        <f t="shared" si="1"/>
        <v>1.2199111226599486E-2</v>
      </c>
      <c r="H38">
        <f t="shared" si="2"/>
        <v>-2.7893462183389609E-3</v>
      </c>
      <c r="I38">
        <f t="shared" si="3"/>
        <v>-1.3378310001954772E-2</v>
      </c>
      <c r="K38">
        <f t="shared" si="4"/>
        <v>-2.7893462183389609E-3</v>
      </c>
      <c r="L38">
        <f t="shared" si="5"/>
        <v>1.0588963783615811E-2</v>
      </c>
      <c r="M38">
        <f t="shared" si="6"/>
        <v>-1.3378310001954772E-2</v>
      </c>
    </row>
    <row r="39" spans="1:13" x14ac:dyDescent="0.25">
      <c r="A39" s="2">
        <v>38411</v>
      </c>
      <c r="B39" s="3">
        <v>28139.13</v>
      </c>
      <c r="C39" s="3">
        <v>984.97</v>
      </c>
      <c r="D39" s="3">
        <v>17.695489999999999</v>
      </c>
      <c r="F39">
        <f t="shared" si="0"/>
        <v>0.14460382314719034</v>
      </c>
      <c r="G39">
        <f t="shared" si="1"/>
        <v>1.1771912375309963E-2</v>
      </c>
      <c r="H39">
        <f t="shared" si="2"/>
        <v>4.2945220544062843E-2</v>
      </c>
      <c r="I39">
        <f t="shared" si="3"/>
        <v>5.1621485606874074E-2</v>
      </c>
      <c r="K39">
        <f t="shared" si="4"/>
        <v>4.2945220544062843E-2</v>
      </c>
      <c r="L39">
        <f t="shared" si="5"/>
        <v>-8.6762650628112309E-3</v>
      </c>
      <c r="M39">
        <f t="shared" si="6"/>
        <v>5.1621485606874074E-2</v>
      </c>
    </row>
    <row r="40" spans="1:13" x14ac:dyDescent="0.25">
      <c r="A40" s="2">
        <v>38442</v>
      </c>
      <c r="B40" s="3">
        <v>26610.65</v>
      </c>
      <c r="C40" s="3">
        <v>1000</v>
      </c>
      <c r="D40" s="3">
        <v>18.013010000000001</v>
      </c>
      <c r="F40">
        <f t="shared" si="0"/>
        <v>-5.5849622765514237E-2</v>
      </c>
      <c r="G40">
        <f t="shared" si="1"/>
        <v>1.5144095126659289E-2</v>
      </c>
      <c r="H40">
        <f t="shared" si="2"/>
        <v>1.7784469743592549E-2</v>
      </c>
      <c r="I40">
        <f t="shared" si="3"/>
        <v>-6.154020240992767E-3</v>
      </c>
      <c r="K40">
        <f t="shared" si="4"/>
        <v>1.7784469743592549E-2</v>
      </c>
      <c r="L40">
        <f t="shared" si="5"/>
        <v>2.3938489984585316E-2</v>
      </c>
      <c r="M40">
        <f t="shared" si="6"/>
        <v>-6.154020240992767E-3</v>
      </c>
    </row>
    <row r="41" spans="1:13" x14ac:dyDescent="0.25">
      <c r="A41" s="2">
        <v>38471</v>
      </c>
      <c r="B41" s="3">
        <v>24843.7</v>
      </c>
      <c r="C41" s="3">
        <v>1014.568</v>
      </c>
      <c r="D41" s="3">
        <v>17.9268</v>
      </c>
      <c r="F41">
        <f t="shared" si="0"/>
        <v>-6.8707312324479769E-2</v>
      </c>
      <c r="G41">
        <f t="shared" si="1"/>
        <v>1.4462906130106552E-2</v>
      </c>
      <c r="H41">
        <f t="shared" si="2"/>
        <v>-4.7974747417429903E-3</v>
      </c>
      <c r="I41">
        <f t="shared" si="3"/>
        <v>-1.0488159406269345E-2</v>
      </c>
      <c r="K41">
        <f t="shared" si="4"/>
        <v>-4.7974747417429903E-3</v>
      </c>
      <c r="L41">
        <f t="shared" si="5"/>
        <v>5.6906846645263546E-3</v>
      </c>
      <c r="M41">
        <f t="shared" si="6"/>
        <v>-1.0488159406269345E-2</v>
      </c>
    </row>
    <row r="42" spans="1:13" x14ac:dyDescent="0.25">
      <c r="A42" s="2">
        <v>38503</v>
      </c>
      <c r="B42" s="3">
        <v>25207.07</v>
      </c>
      <c r="C42" s="3">
        <v>1028.529</v>
      </c>
      <c r="D42" s="3">
        <v>17.836839999999999</v>
      </c>
      <c r="F42">
        <f t="shared" si="0"/>
        <v>1.4520311450619015E-2</v>
      </c>
      <c r="G42">
        <f t="shared" si="1"/>
        <v>1.3666719985785154E-2</v>
      </c>
      <c r="H42">
        <f t="shared" si="2"/>
        <v>-5.030818436493772E-3</v>
      </c>
      <c r="I42">
        <f t="shared" si="3"/>
        <v>1.3922797425235313E-2</v>
      </c>
      <c r="K42">
        <f t="shared" si="4"/>
        <v>-5.030818436493772E-3</v>
      </c>
      <c r="L42">
        <f t="shared" si="5"/>
        <v>-1.8953615861729084E-2</v>
      </c>
      <c r="M42">
        <f t="shared" si="6"/>
        <v>1.3922797425235313E-2</v>
      </c>
    </row>
    <row r="43" spans="1:13" x14ac:dyDescent="0.25">
      <c r="A43" s="2">
        <v>38533</v>
      </c>
      <c r="B43" s="3">
        <v>25051.21</v>
      </c>
      <c r="C43" s="3">
        <v>1043.336</v>
      </c>
      <c r="D43" s="3">
        <v>17.537859999999998</v>
      </c>
      <c r="F43">
        <f t="shared" si="0"/>
        <v>-6.202380967066737E-3</v>
      </c>
      <c r="G43">
        <f t="shared" si="1"/>
        <v>1.4293645675337252E-2</v>
      </c>
      <c r="H43">
        <f t="shared" si="2"/>
        <v>-1.6904008758549444E-2</v>
      </c>
      <c r="I43">
        <f t="shared" si="3"/>
        <v>8.1448376826160542E-3</v>
      </c>
      <c r="K43">
        <f t="shared" si="4"/>
        <v>-1.6904008758549444E-2</v>
      </c>
      <c r="L43">
        <f t="shared" si="5"/>
        <v>-2.50488464411655E-2</v>
      </c>
      <c r="M43">
        <f t="shared" si="6"/>
        <v>8.1448376826160542E-3</v>
      </c>
    </row>
    <row r="44" spans="1:13" x14ac:dyDescent="0.25">
      <c r="A44" s="2">
        <v>38562</v>
      </c>
      <c r="B44" s="3">
        <v>26042.36</v>
      </c>
      <c r="C44" s="3">
        <v>1057.037</v>
      </c>
      <c r="D44" s="3">
        <v>17.71002</v>
      </c>
      <c r="F44">
        <f t="shared" si="0"/>
        <v>3.8802313276527466E-2</v>
      </c>
      <c r="G44">
        <f t="shared" si="1"/>
        <v>1.3046439214589449E-2</v>
      </c>
      <c r="H44">
        <f t="shared" si="2"/>
        <v>9.7686084404900071E-3</v>
      </c>
      <c r="I44">
        <f t="shared" si="3"/>
        <v>2.0773201433170851E-2</v>
      </c>
      <c r="K44">
        <f t="shared" si="4"/>
        <v>9.7686084404900071E-3</v>
      </c>
      <c r="L44">
        <f t="shared" si="5"/>
        <v>-1.1004592992680844E-2</v>
      </c>
      <c r="M44">
        <f t="shared" si="6"/>
        <v>2.0773201433170851E-2</v>
      </c>
    </row>
    <row r="45" spans="1:13" x14ac:dyDescent="0.25">
      <c r="A45" s="2">
        <v>38595</v>
      </c>
      <c r="B45" s="3">
        <v>28044.83</v>
      </c>
      <c r="C45" s="3">
        <v>1071.9639999999999</v>
      </c>
      <c r="D45" s="3">
        <v>17.966670000000001</v>
      </c>
      <c r="F45">
        <f t="shared" si="0"/>
        <v>7.407985822130958E-2</v>
      </c>
      <c r="G45">
        <f t="shared" si="1"/>
        <v>1.4022768989348693E-2</v>
      </c>
      <c r="H45">
        <f t="shared" si="2"/>
        <v>1.4387793675999915E-2</v>
      </c>
      <c r="I45">
        <f t="shared" si="3"/>
        <v>3.2039895758936961E-2</v>
      </c>
      <c r="K45">
        <f t="shared" si="4"/>
        <v>1.4387793675999915E-2</v>
      </c>
      <c r="L45">
        <f t="shared" si="5"/>
        <v>-1.7652102082937045E-2</v>
      </c>
      <c r="M45">
        <f t="shared" si="6"/>
        <v>3.2039895758936961E-2</v>
      </c>
    </row>
    <row r="46" spans="1:13" x14ac:dyDescent="0.25">
      <c r="A46" s="2">
        <v>38625</v>
      </c>
      <c r="B46" s="3">
        <v>31583.79</v>
      </c>
      <c r="C46" s="3">
        <v>1086.4639999999999</v>
      </c>
      <c r="D46" s="3">
        <v>19.060379999999999</v>
      </c>
      <c r="F46">
        <f t="shared" si="0"/>
        <v>0.11883971303744352</v>
      </c>
      <c r="G46">
        <f t="shared" si="1"/>
        <v>1.3435906253995046E-2</v>
      </c>
      <c r="H46">
        <f t="shared" si="2"/>
        <v>5.9093460292657635E-2</v>
      </c>
      <c r="I46">
        <f t="shared" si="3"/>
        <v>4.5057048289029587E-2</v>
      </c>
      <c r="K46">
        <f t="shared" si="4"/>
        <v>5.9093460292657635E-2</v>
      </c>
      <c r="L46">
        <f t="shared" si="5"/>
        <v>1.4036412003628047E-2</v>
      </c>
      <c r="M46">
        <f t="shared" si="6"/>
        <v>4.5057048289029587E-2</v>
      </c>
    </row>
    <row r="47" spans="1:13" x14ac:dyDescent="0.25">
      <c r="A47" s="2">
        <v>38656</v>
      </c>
      <c r="B47" s="3">
        <v>30193.51</v>
      </c>
      <c r="C47" s="3">
        <v>1101.3340000000001</v>
      </c>
      <c r="D47" s="3">
        <v>19.184290000000001</v>
      </c>
      <c r="F47">
        <f t="shared" si="0"/>
        <v>-4.5017013668680446E-2</v>
      </c>
      <c r="G47">
        <f t="shared" si="1"/>
        <v>1.3593786068153285E-2</v>
      </c>
      <c r="H47">
        <f t="shared" si="2"/>
        <v>6.4798798666321792E-3</v>
      </c>
      <c r="I47">
        <f t="shared" si="3"/>
        <v>-3.9894538528968335E-3</v>
      </c>
      <c r="K47">
        <f t="shared" si="4"/>
        <v>6.4798798666321792E-3</v>
      </c>
      <c r="L47">
        <f t="shared" si="5"/>
        <v>1.0469333719529014E-2</v>
      </c>
      <c r="M47">
        <f t="shared" si="6"/>
        <v>-3.9894538528968335E-3</v>
      </c>
    </row>
    <row r="48" spans="1:13" x14ac:dyDescent="0.25">
      <c r="A48" s="2">
        <v>38686</v>
      </c>
      <c r="B48" s="3">
        <v>31916.76</v>
      </c>
      <c r="C48" s="3">
        <v>1118.5160000000001</v>
      </c>
      <c r="D48" s="3">
        <v>19.867139999999999</v>
      </c>
      <c r="F48">
        <f t="shared" si="0"/>
        <v>5.5504263046238025E-2</v>
      </c>
      <c r="G48">
        <f t="shared" si="1"/>
        <v>1.5480634401015596E-2</v>
      </c>
      <c r="H48">
        <f t="shared" si="2"/>
        <v>3.4975395687856001E-2</v>
      </c>
      <c r="I48">
        <f t="shared" si="3"/>
        <v>2.7487722994582325E-2</v>
      </c>
      <c r="K48">
        <f t="shared" si="4"/>
        <v>3.4975395687856001E-2</v>
      </c>
      <c r="L48">
        <f t="shared" si="5"/>
        <v>7.4876726932736754E-3</v>
      </c>
      <c r="M48">
        <f t="shared" si="6"/>
        <v>2.7487722994582325E-2</v>
      </c>
    </row>
    <row r="49" spans="1:13" x14ac:dyDescent="0.25">
      <c r="A49" s="2">
        <v>38716</v>
      </c>
      <c r="B49" s="3">
        <v>33455.94</v>
      </c>
      <c r="C49" s="3">
        <v>1136.712</v>
      </c>
      <c r="D49" s="3">
        <v>20.45542</v>
      </c>
      <c r="F49">
        <f t="shared" si="0"/>
        <v>4.7098085614028451E-2</v>
      </c>
      <c r="G49">
        <f t="shared" si="1"/>
        <v>1.6137077811638364E-2</v>
      </c>
      <c r="H49">
        <f t="shared" si="2"/>
        <v>2.9180773424885287E-2</v>
      </c>
      <c r="I49">
        <f t="shared" si="3"/>
        <v>2.542538015235539E-2</v>
      </c>
      <c r="K49">
        <f t="shared" si="4"/>
        <v>2.9180773424885287E-2</v>
      </c>
      <c r="L49">
        <f t="shared" si="5"/>
        <v>3.7553932725298972E-3</v>
      </c>
      <c r="M49">
        <f t="shared" si="6"/>
        <v>2.542538015235539E-2</v>
      </c>
    </row>
    <row r="50" spans="1:13" x14ac:dyDescent="0.25">
      <c r="A50" s="2">
        <v>38748</v>
      </c>
      <c r="B50" s="3">
        <v>38382.800000000003</v>
      </c>
      <c r="C50" s="3">
        <v>1156.5530000000001</v>
      </c>
      <c r="D50" s="3">
        <v>21.675519999999999</v>
      </c>
      <c r="F50">
        <f t="shared" si="0"/>
        <v>0.13738009329799661</v>
      </c>
      <c r="G50">
        <f t="shared" si="1"/>
        <v>1.7304145038416555E-2</v>
      </c>
      <c r="H50">
        <f t="shared" si="2"/>
        <v>5.7935629103998805E-2</v>
      </c>
      <c r="I50">
        <f t="shared" si="3"/>
        <v>5.3326929516290568E-2</v>
      </c>
      <c r="K50">
        <f t="shared" si="4"/>
        <v>5.7935629103998805E-2</v>
      </c>
      <c r="L50">
        <f t="shared" si="5"/>
        <v>4.6086995877082371E-3</v>
      </c>
      <c r="M50">
        <f t="shared" si="6"/>
        <v>5.3326929516290568E-2</v>
      </c>
    </row>
    <row r="51" spans="1:13" x14ac:dyDescent="0.25">
      <c r="A51" s="2">
        <v>38776</v>
      </c>
      <c r="B51" s="3">
        <v>38610.39</v>
      </c>
      <c r="C51" s="3">
        <v>1181.4770000000001</v>
      </c>
      <c r="D51" s="3">
        <v>22.304449999999999</v>
      </c>
      <c r="F51">
        <f t="shared" si="0"/>
        <v>5.9119686528517615E-3</v>
      </c>
      <c r="G51">
        <f t="shared" si="1"/>
        <v>2.1321321107441917E-2</v>
      </c>
      <c r="H51">
        <f t="shared" si="2"/>
        <v>2.8602696976202532E-2</v>
      </c>
      <c r="I51">
        <f t="shared" si="3"/>
        <v>1.669851537106487E-2</v>
      </c>
      <c r="K51">
        <f t="shared" si="4"/>
        <v>2.8602696976202532E-2</v>
      </c>
      <c r="L51">
        <f t="shared" si="5"/>
        <v>1.1904181605137662E-2</v>
      </c>
      <c r="M51">
        <f t="shared" si="6"/>
        <v>1.669851537106487E-2</v>
      </c>
    </row>
    <row r="52" spans="1:13" x14ac:dyDescent="0.25">
      <c r="A52" s="2">
        <v>38807</v>
      </c>
      <c r="B52" s="3">
        <v>37951.97</v>
      </c>
      <c r="C52" s="3">
        <v>1194.047</v>
      </c>
      <c r="D52" s="3">
        <v>22.37754</v>
      </c>
      <c r="F52">
        <f t="shared" si="0"/>
        <v>-1.719999833245861E-2</v>
      </c>
      <c r="G52">
        <f t="shared" si="1"/>
        <v>1.0583027003948113E-2</v>
      </c>
      <c r="H52">
        <f t="shared" si="2"/>
        <v>3.2715671433212138E-3</v>
      </c>
      <c r="I52">
        <f t="shared" si="3"/>
        <v>2.2481194030260949E-3</v>
      </c>
      <c r="K52">
        <f t="shared" si="4"/>
        <v>3.2715671433212138E-3</v>
      </c>
      <c r="L52">
        <f t="shared" si="5"/>
        <v>1.0234477402951189E-3</v>
      </c>
      <c r="M52">
        <f t="shared" si="6"/>
        <v>2.2481194030260949E-3</v>
      </c>
    </row>
    <row r="53" spans="1:13" x14ac:dyDescent="0.25">
      <c r="A53" s="2">
        <v>38835</v>
      </c>
      <c r="B53" s="3">
        <v>40363.42</v>
      </c>
      <c r="C53" s="3">
        <v>1204.53</v>
      </c>
      <c r="D53" s="3">
        <v>23.12678</v>
      </c>
      <c r="F53">
        <f t="shared" si="0"/>
        <v>6.1602516356354636E-2</v>
      </c>
      <c r="G53">
        <f t="shared" si="1"/>
        <v>8.7410716830980655E-3</v>
      </c>
      <c r="H53">
        <f t="shared" si="2"/>
        <v>3.2933476138059706E-2</v>
      </c>
      <c r="I53">
        <f t="shared" si="3"/>
        <v>2.4599505085075034E-2</v>
      </c>
      <c r="K53">
        <f t="shared" si="4"/>
        <v>3.2933476138059706E-2</v>
      </c>
      <c r="L53">
        <f t="shared" si="5"/>
        <v>8.3339710529846713E-3</v>
      </c>
      <c r="M53">
        <f t="shared" si="6"/>
        <v>2.4599505085075034E-2</v>
      </c>
    </row>
    <row r="54" spans="1:13" x14ac:dyDescent="0.25">
      <c r="A54" s="2">
        <v>38868</v>
      </c>
      <c r="B54" s="3">
        <v>36530.04</v>
      </c>
      <c r="C54" s="3">
        <v>1206.115</v>
      </c>
      <c r="D54" s="3">
        <v>23.419720000000002</v>
      </c>
      <c r="F54">
        <f t="shared" si="0"/>
        <v>-9.978899346211649E-2</v>
      </c>
      <c r="G54">
        <f t="shared" si="1"/>
        <v>1.3150009465534894E-3</v>
      </c>
      <c r="H54">
        <f t="shared" si="2"/>
        <v>1.2587149095398213E-2</v>
      </c>
      <c r="I54">
        <f t="shared" si="3"/>
        <v>-2.9016197376047506E-2</v>
      </c>
      <c r="K54">
        <f t="shared" si="4"/>
        <v>1.2587149095398213E-2</v>
      </c>
      <c r="L54">
        <f t="shared" si="5"/>
        <v>4.1603346471445715E-2</v>
      </c>
      <c r="M54">
        <f t="shared" si="6"/>
        <v>-2.9016197376047506E-2</v>
      </c>
    </row>
    <row r="55" spans="1:13" x14ac:dyDescent="0.25">
      <c r="A55" s="2">
        <v>38898</v>
      </c>
      <c r="B55" s="3">
        <v>36630.660000000003</v>
      </c>
      <c r="C55" s="3">
        <v>1223.3330000000001</v>
      </c>
      <c r="D55" s="3">
        <v>23.582329999999999</v>
      </c>
      <c r="F55">
        <f t="shared" si="0"/>
        <v>2.7506588494080695E-3</v>
      </c>
      <c r="G55">
        <f t="shared" si="1"/>
        <v>1.4174650609340875E-2</v>
      </c>
      <c r="H55">
        <f t="shared" si="2"/>
        <v>6.9193002760042227E-3</v>
      </c>
      <c r="I55">
        <f t="shared" si="3"/>
        <v>1.0747453081361033E-2</v>
      </c>
      <c r="K55">
        <f t="shared" si="4"/>
        <v>6.9193002760042227E-3</v>
      </c>
      <c r="L55">
        <f t="shared" si="5"/>
        <v>-3.8281528053568104E-3</v>
      </c>
      <c r="M55">
        <f t="shared" si="6"/>
        <v>1.0747453081361033E-2</v>
      </c>
    </row>
    <row r="56" spans="1:13" x14ac:dyDescent="0.25">
      <c r="A56" s="2">
        <v>38929</v>
      </c>
      <c r="B56" s="3">
        <v>37077.120000000003</v>
      </c>
      <c r="C56" s="3">
        <v>1243.009</v>
      </c>
      <c r="D56" s="3">
        <v>23.993600000000001</v>
      </c>
      <c r="F56">
        <f t="shared" si="0"/>
        <v>1.2114473131860161E-2</v>
      </c>
      <c r="G56">
        <f t="shared" si="1"/>
        <v>1.5955952130656786E-2</v>
      </c>
      <c r="H56">
        <f t="shared" si="2"/>
        <v>1.7289425338804041E-2</v>
      </c>
      <c r="I56">
        <f t="shared" si="3"/>
        <v>1.4803508431017798E-2</v>
      </c>
      <c r="K56">
        <f t="shared" si="4"/>
        <v>1.7289425338804041E-2</v>
      </c>
      <c r="L56">
        <f t="shared" si="5"/>
        <v>2.4859169077862432E-3</v>
      </c>
      <c r="M56">
        <f t="shared" si="6"/>
        <v>1.4803508431017798E-2</v>
      </c>
    </row>
    <row r="57" spans="1:13" x14ac:dyDescent="0.25">
      <c r="A57" s="2">
        <v>38960</v>
      </c>
      <c r="B57" s="3">
        <v>36232.22</v>
      </c>
      <c r="C57" s="3">
        <v>1262.2809999999999</v>
      </c>
      <c r="D57" s="3">
        <v>24.322230000000001</v>
      </c>
      <c r="F57">
        <f t="shared" si="0"/>
        <v>-2.305128956223066E-2</v>
      </c>
      <c r="G57">
        <f t="shared" si="1"/>
        <v>1.5385348724564898E-2</v>
      </c>
      <c r="H57">
        <f t="shared" si="2"/>
        <v>1.3603618853867457E-2</v>
      </c>
      <c r="I57">
        <f t="shared" si="3"/>
        <v>3.8543572385262292E-3</v>
      </c>
      <c r="K57">
        <f t="shared" si="4"/>
        <v>1.3603618853867457E-2</v>
      </c>
      <c r="L57">
        <f t="shared" si="5"/>
        <v>9.749261615341228E-3</v>
      </c>
      <c r="M57">
        <f t="shared" si="6"/>
        <v>3.8543572385262292E-3</v>
      </c>
    </row>
    <row r="58" spans="1:13" x14ac:dyDescent="0.25">
      <c r="A58" s="2">
        <v>38989</v>
      </c>
      <c r="B58" s="3">
        <v>36449.4</v>
      </c>
      <c r="C58" s="3">
        <v>1276.0509999999999</v>
      </c>
      <c r="D58" s="3">
        <v>24.46716</v>
      </c>
      <c r="F58">
        <f t="shared" si="0"/>
        <v>5.9762191977870607E-3</v>
      </c>
      <c r="G58">
        <f t="shared" si="1"/>
        <v>1.0849751001920552E-2</v>
      </c>
      <c r="H58">
        <f t="shared" si="2"/>
        <v>5.9410632635497514E-3</v>
      </c>
      <c r="I58">
        <f t="shared" si="3"/>
        <v>9.3876914606805043E-3</v>
      </c>
      <c r="K58">
        <f t="shared" si="4"/>
        <v>5.9410632635497514E-3</v>
      </c>
      <c r="L58">
        <f t="shared" si="5"/>
        <v>-3.4466281971307529E-3</v>
      </c>
      <c r="M58">
        <f t="shared" si="6"/>
        <v>9.3876914606805043E-3</v>
      </c>
    </row>
    <row r="59" spans="1:13" x14ac:dyDescent="0.25">
      <c r="A59" s="2">
        <v>39021</v>
      </c>
      <c r="B59" s="3">
        <v>39262.79</v>
      </c>
      <c r="C59" s="3">
        <v>1296.758</v>
      </c>
      <c r="D59" s="3">
        <v>25.106269999999999</v>
      </c>
      <c r="F59">
        <f t="shared" si="0"/>
        <v>7.4352253606396454E-2</v>
      </c>
      <c r="G59">
        <f t="shared" si="1"/>
        <v>1.609715072375946E-2</v>
      </c>
      <c r="H59">
        <f t="shared" si="2"/>
        <v>2.5785805502708439E-2</v>
      </c>
      <c r="I59">
        <f t="shared" si="3"/>
        <v>3.3573681588550557E-2</v>
      </c>
      <c r="K59">
        <f t="shared" si="4"/>
        <v>2.5785805502708439E-2</v>
      </c>
      <c r="L59">
        <f t="shared" si="5"/>
        <v>-7.7878760858421173E-3</v>
      </c>
      <c r="M59">
        <f t="shared" si="6"/>
        <v>3.3573681588550557E-2</v>
      </c>
    </row>
    <row r="60" spans="1:13" x14ac:dyDescent="0.25">
      <c r="A60" s="2">
        <v>39051</v>
      </c>
      <c r="B60" s="3">
        <v>41931.839999999997</v>
      </c>
      <c r="C60" s="3">
        <v>1315.2249999999999</v>
      </c>
      <c r="D60" s="3">
        <v>25.80857</v>
      </c>
      <c r="F60">
        <f t="shared" si="0"/>
        <v>6.5768191861202682E-2</v>
      </c>
      <c r="G60">
        <f t="shared" si="1"/>
        <v>1.4140450155264021E-2</v>
      </c>
      <c r="H60">
        <f t="shared" si="2"/>
        <v>2.7588991574259866E-2</v>
      </c>
      <c r="I60">
        <f t="shared" si="3"/>
        <v>2.9628772667045618E-2</v>
      </c>
      <c r="K60">
        <f t="shared" si="4"/>
        <v>2.7588991574259866E-2</v>
      </c>
      <c r="L60">
        <f t="shared" si="5"/>
        <v>-2.0397810927857522E-3</v>
      </c>
      <c r="M60">
        <f t="shared" si="6"/>
        <v>2.9628772667045618E-2</v>
      </c>
    </row>
    <row r="61" spans="1:13" x14ac:dyDescent="0.25">
      <c r="A61" s="2">
        <v>39080</v>
      </c>
      <c r="B61" s="3">
        <v>44473.71</v>
      </c>
      <c r="C61" s="3">
        <v>1336.0170000000001</v>
      </c>
      <c r="D61" s="3">
        <v>26.129850000000001</v>
      </c>
      <c r="F61">
        <f t="shared" si="0"/>
        <v>5.8852785190787932E-2</v>
      </c>
      <c r="G61">
        <f t="shared" si="1"/>
        <v>1.568504592946195E-2</v>
      </c>
      <c r="H61">
        <f t="shared" si="2"/>
        <v>1.2371731674129197E-2</v>
      </c>
      <c r="I61">
        <f t="shared" si="3"/>
        <v>2.8635367707859745E-2</v>
      </c>
      <c r="K61">
        <f t="shared" si="4"/>
        <v>1.2371731674129197E-2</v>
      </c>
      <c r="L61">
        <f t="shared" si="5"/>
        <v>-1.6263636033730548E-2</v>
      </c>
      <c r="M61">
        <f t="shared" si="6"/>
        <v>2.8635367707859745E-2</v>
      </c>
    </row>
    <row r="62" spans="1:13" x14ac:dyDescent="0.25">
      <c r="A62" s="2">
        <v>39113</v>
      </c>
      <c r="B62" s="3">
        <v>44641.599999999999</v>
      </c>
      <c r="C62" s="3">
        <v>1352.001</v>
      </c>
      <c r="D62" s="3">
        <v>26.72776</v>
      </c>
      <c r="F62">
        <f t="shared" si="0"/>
        <v>3.7679316524205173E-3</v>
      </c>
      <c r="G62">
        <f t="shared" si="1"/>
        <v>1.1892917681073428E-2</v>
      </c>
      <c r="H62">
        <f t="shared" si="2"/>
        <v>2.2624386678724462E-2</v>
      </c>
      <c r="I62">
        <f t="shared" si="3"/>
        <v>9.4554218724775541E-3</v>
      </c>
      <c r="K62">
        <f t="shared" si="4"/>
        <v>2.2624386678724462E-2</v>
      </c>
      <c r="L62">
        <f t="shared" si="5"/>
        <v>1.3168964806246908E-2</v>
      </c>
      <c r="M62">
        <f t="shared" si="6"/>
        <v>9.4554218724775541E-3</v>
      </c>
    </row>
    <row r="63" spans="1:13" x14ac:dyDescent="0.25">
      <c r="A63" s="2">
        <v>39141</v>
      </c>
      <c r="B63" s="3">
        <v>43892.31</v>
      </c>
      <c r="C63" s="3">
        <v>1366.567</v>
      </c>
      <c r="D63" s="3">
        <v>26.726500000000001</v>
      </c>
      <c r="F63">
        <f t="shared" si="0"/>
        <v>-1.6927025830545662E-2</v>
      </c>
      <c r="G63">
        <f t="shared" si="1"/>
        <v>1.0716038288124523E-2</v>
      </c>
      <c r="H63">
        <f t="shared" si="2"/>
        <v>-4.7143108902193943E-5</v>
      </c>
      <c r="I63">
        <f t="shared" si="3"/>
        <v>2.4231190525234678E-3</v>
      </c>
      <c r="K63">
        <f t="shared" si="4"/>
        <v>-4.7143108902193943E-5</v>
      </c>
      <c r="L63">
        <f t="shared" si="5"/>
        <v>-2.4702621614256619E-3</v>
      </c>
      <c r="M63">
        <f t="shared" si="6"/>
        <v>2.4231190525234678E-3</v>
      </c>
    </row>
    <row r="64" spans="1:13" x14ac:dyDescent="0.25">
      <c r="A64" s="2">
        <v>39171</v>
      </c>
      <c r="B64" s="3">
        <v>45804.66</v>
      </c>
      <c r="C64" s="3">
        <v>1386.973</v>
      </c>
      <c r="D64" s="3">
        <v>27.44895</v>
      </c>
      <c r="F64">
        <f t="shared" si="0"/>
        <v>4.2646698775086304E-2</v>
      </c>
      <c r="G64">
        <f t="shared" si="1"/>
        <v>1.4821919115221471E-2</v>
      </c>
      <c r="H64">
        <f t="shared" si="2"/>
        <v>2.6672333300079253E-2</v>
      </c>
      <c r="I64">
        <f t="shared" si="3"/>
        <v>2.3169353013180918E-2</v>
      </c>
      <c r="K64">
        <f t="shared" si="4"/>
        <v>2.6672333300079253E-2</v>
      </c>
      <c r="L64">
        <f t="shared" si="5"/>
        <v>3.5029802868983342E-3</v>
      </c>
      <c r="M64">
        <f t="shared" si="6"/>
        <v>2.3169353013180918E-2</v>
      </c>
    </row>
    <row r="65" spans="1:13" x14ac:dyDescent="0.25">
      <c r="A65" s="2">
        <v>39202</v>
      </c>
      <c r="B65" s="3">
        <v>48956.39</v>
      </c>
      <c r="C65" s="3">
        <v>1417.0709999999999</v>
      </c>
      <c r="D65" s="3">
        <v>27.768609999999999</v>
      </c>
      <c r="F65">
        <f t="shared" si="0"/>
        <v>6.6544069156296806E-2</v>
      </c>
      <c r="G65">
        <f t="shared" si="1"/>
        <v>2.146839064191701E-2</v>
      </c>
      <c r="H65">
        <f t="shared" si="2"/>
        <v>1.1578330193022669E-2</v>
      </c>
      <c r="I65">
        <f t="shared" si="3"/>
        <v>3.4991094196230949E-2</v>
      </c>
      <c r="K65">
        <f t="shared" si="4"/>
        <v>1.1578330193022669E-2</v>
      </c>
      <c r="L65">
        <f t="shared" si="5"/>
        <v>-2.341276400320828E-2</v>
      </c>
      <c r="M65">
        <f t="shared" si="6"/>
        <v>3.4991094196230949E-2</v>
      </c>
    </row>
    <row r="66" spans="1:13" x14ac:dyDescent="0.25">
      <c r="A66" s="2">
        <v>39233</v>
      </c>
      <c r="B66" s="3">
        <v>52268.46</v>
      </c>
      <c r="C66" s="3">
        <v>1442.1469999999999</v>
      </c>
      <c r="D66" s="3">
        <v>28.78105</v>
      </c>
      <c r="F66">
        <f t="shared" si="0"/>
        <v>6.546322805859095E-2</v>
      </c>
      <c r="G66">
        <f t="shared" si="1"/>
        <v>1.7540910103891066E-2</v>
      </c>
      <c r="H66">
        <f t="shared" si="2"/>
        <v>3.5810938412083715E-2</v>
      </c>
      <c r="I66">
        <f t="shared" si="3"/>
        <v>3.1917605490301031E-2</v>
      </c>
      <c r="K66">
        <f t="shared" si="4"/>
        <v>3.5810938412083715E-2</v>
      </c>
      <c r="L66">
        <f t="shared" si="5"/>
        <v>3.8933329217826843E-3</v>
      </c>
      <c r="M66">
        <f t="shared" si="6"/>
        <v>3.1917605490301031E-2</v>
      </c>
    </row>
    <row r="67" spans="1:13" x14ac:dyDescent="0.25">
      <c r="A67" s="2">
        <v>39262</v>
      </c>
      <c r="B67" s="3">
        <v>54392.06</v>
      </c>
      <c r="C67" s="3">
        <v>1452.27</v>
      </c>
      <c r="D67" s="3">
        <v>30.098929999999999</v>
      </c>
      <c r="F67">
        <f t="shared" si="0"/>
        <v>3.9825057442876621E-2</v>
      </c>
      <c r="G67">
        <f t="shared" si="1"/>
        <v>6.9948741145690442E-3</v>
      </c>
      <c r="H67">
        <f t="shared" si="2"/>
        <v>4.4772438487297637E-2</v>
      </c>
      <c r="I67">
        <f t="shared" si="3"/>
        <v>1.6843929113061318E-2</v>
      </c>
      <c r="K67">
        <f t="shared" si="4"/>
        <v>4.4772438487297637E-2</v>
      </c>
      <c r="L67">
        <f t="shared" si="5"/>
        <v>2.792850937423632E-2</v>
      </c>
      <c r="M67">
        <f t="shared" si="6"/>
        <v>1.6843929113061318E-2</v>
      </c>
    </row>
    <row r="68" spans="1:13" x14ac:dyDescent="0.25">
      <c r="A68" s="2">
        <v>39294</v>
      </c>
      <c r="B68" s="3">
        <v>54182.5</v>
      </c>
      <c r="C68" s="3">
        <v>1457.2729999999999</v>
      </c>
      <c r="D68" s="3">
        <v>31.199069999999999</v>
      </c>
      <c r="F68">
        <f t="shared" ref="F68:F131" si="7">LN(B68/B67)</f>
        <v>-3.8602092465274741E-3</v>
      </c>
      <c r="G68">
        <f t="shared" ref="G68:G131" si="8">LN(C68/C67)</f>
        <v>3.4390314429764862E-3</v>
      </c>
      <c r="H68">
        <f t="shared" ref="H68:H131" si="9">LN(D68/D67)</f>
        <v>3.5898663728649569E-2</v>
      </c>
      <c r="I68">
        <f t="shared" ref="I68:I131" si="10">G68*0.7+F68*0.3</f>
        <v>1.2492592361252981E-3</v>
      </c>
      <c r="K68">
        <f t="shared" ref="K68:K131" si="11">H68</f>
        <v>3.5898663728649569E-2</v>
      </c>
      <c r="L68">
        <f t="shared" ref="L68:L131" si="12">K68-M68</f>
        <v>3.4649404492524273E-2</v>
      </c>
      <c r="M68">
        <f t="shared" ref="M68:M131" si="13">I68</f>
        <v>1.2492592361252981E-3</v>
      </c>
    </row>
    <row r="69" spans="1:13" x14ac:dyDescent="0.25">
      <c r="A69" s="2">
        <v>39325</v>
      </c>
      <c r="B69" s="3">
        <v>54637.24</v>
      </c>
      <c r="C69" s="3">
        <v>1460.1420000000001</v>
      </c>
      <c r="D69" s="3">
        <v>32.10136</v>
      </c>
      <c r="F69">
        <f t="shared" si="7"/>
        <v>8.357723461222738E-3</v>
      </c>
      <c r="G69">
        <f t="shared" si="8"/>
        <v>1.9668102925750122E-3</v>
      </c>
      <c r="H69">
        <f t="shared" si="9"/>
        <v>2.8510110160863959E-2</v>
      </c>
      <c r="I69">
        <f t="shared" si="10"/>
        <v>3.8840842431693296E-3</v>
      </c>
      <c r="K69">
        <f t="shared" si="11"/>
        <v>2.8510110160863959E-2</v>
      </c>
      <c r="L69">
        <f t="shared" si="12"/>
        <v>2.4626025917694631E-2</v>
      </c>
      <c r="M69">
        <f t="shared" si="13"/>
        <v>3.8840842431693296E-3</v>
      </c>
    </row>
    <row r="70" spans="1:13" x14ac:dyDescent="0.25">
      <c r="A70" s="2">
        <v>39353</v>
      </c>
      <c r="B70" s="3">
        <v>60465.06</v>
      </c>
      <c r="C70" s="3">
        <v>1481.7739999999999</v>
      </c>
      <c r="D70" s="3">
        <v>32.187060000000002</v>
      </c>
      <c r="F70">
        <f t="shared" si="7"/>
        <v>0.10134997600470408</v>
      </c>
      <c r="G70">
        <f t="shared" si="8"/>
        <v>1.4706327354177633E-2</v>
      </c>
      <c r="H70">
        <f t="shared" si="9"/>
        <v>2.6661115878735069E-3</v>
      </c>
      <c r="I70">
        <f t="shared" si="10"/>
        <v>4.0699421949335561E-2</v>
      </c>
      <c r="K70">
        <f t="shared" si="11"/>
        <v>2.6661115878735069E-3</v>
      </c>
      <c r="L70">
        <f t="shared" si="12"/>
        <v>-3.8033310361462055E-2</v>
      </c>
      <c r="M70">
        <f t="shared" si="13"/>
        <v>4.0699421949335561E-2</v>
      </c>
    </row>
    <row r="71" spans="1:13" x14ac:dyDescent="0.25">
      <c r="A71" s="2">
        <v>39386</v>
      </c>
      <c r="B71" s="3">
        <v>65317.7</v>
      </c>
      <c r="C71" s="3">
        <v>1490.4570000000001</v>
      </c>
      <c r="D71" s="3">
        <v>32.799509999999998</v>
      </c>
      <c r="F71">
        <f t="shared" si="7"/>
        <v>7.7197378668380431E-2</v>
      </c>
      <c r="G71">
        <f t="shared" si="8"/>
        <v>5.8427657215133454E-3</v>
      </c>
      <c r="H71">
        <f t="shared" si="9"/>
        <v>1.8849067826511124E-2</v>
      </c>
      <c r="I71">
        <f t="shared" si="10"/>
        <v>2.724914960557347E-2</v>
      </c>
      <c r="K71">
        <f t="shared" si="11"/>
        <v>1.8849067826511124E-2</v>
      </c>
      <c r="L71">
        <f t="shared" si="12"/>
        <v>-8.4000817790623461E-3</v>
      </c>
      <c r="M71">
        <f t="shared" si="13"/>
        <v>2.724914960557347E-2</v>
      </c>
    </row>
    <row r="72" spans="1:13" x14ac:dyDescent="0.25">
      <c r="A72" s="2">
        <v>39416</v>
      </c>
      <c r="B72" s="3">
        <v>63006.16</v>
      </c>
      <c r="C72" s="3">
        <v>1494.607</v>
      </c>
      <c r="D72" s="3">
        <v>33.495820000000002</v>
      </c>
      <c r="F72">
        <f t="shared" si="7"/>
        <v>-3.6030556825352208E-2</v>
      </c>
      <c r="G72">
        <f t="shared" si="8"/>
        <v>2.7805116900152917E-3</v>
      </c>
      <c r="H72">
        <f t="shared" si="9"/>
        <v>2.100707867231083E-2</v>
      </c>
      <c r="I72">
        <f t="shared" si="10"/>
        <v>-8.8628088645949579E-3</v>
      </c>
      <c r="K72">
        <f t="shared" si="11"/>
        <v>2.100707867231083E-2</v>
      </c>
      <c r="L72">
        <f t="shared" si="12"/>
        <v>2.9869887536905788E-2</v>
      </c>
      <c r="M72">
        <f t="shared" si="13"/>
        <v>-8.8628088645949579E-3</v>
      </c>
    </row>
    <row r="73" spans="1:13" x14ac:dyDescent="0.25">
      <c r="A73" s="2">
        <v>39447</v>
      </c>
      <c r="B73" s="3">
        <v>63886.1</v>
      </c>
      <c r="C73" s="3">
        <v>1504.7139999999999</v>
      </c>
      <c r="D73" s="3">
        <v>34.161009999999997</v>
      </c>
      <c r="F73">
        <f t="shared" si="7"/>
        <v>1.3869310945058942E-2</v>
      </c>
      <c r="G73">
        <f t="shared" si="8"/>
        <v>6.7395508891967887E-3</v>
      </c>
      <c r="H73">
        <f t="shared" si="9"/>
        <v>1.9664280301581981E-2</v>
      </c>
      <c r="I73">
        <f t="shared" si="10"/>
        <v>8.8784789059554343E-3</v>
      </c>
      <c r="K73">
        <f t="shared" si="11"/>
        <v>1.9664280301581981E-2</v>
      </c>
      <c r="L73">
        <f t="shared" si="12"/>
        <v>1.0785801395626547E-2</v>
      </c>
      <c r="M73">
        <f t="shared" si="13"/>
        <v>8.8784789059554343E-3</v>
      </c>
    </row>
    <row r="74" spans="1:13" x14ac:dyDescent="0.25">
      <c r="A74" s="2">
        <v>39478</v>
      </c>
      <c r="B74" s="3">
        <v>59490.400000000001</v>
      </c>
      <c r="C74" s="3">
        <v>1521.6849999999999</v>
      </c>
      <c r="D74" s="3">
        <v>34.408709999999999</v>
      </c>
      <c r="F74">
        <f t="shared" si="7"/>
        <v>-7.1286855338095284E-2</v>
      </c>
      <c r="G74">
        <f t="shared" si="8"/>
        <v>1.1215426579367286E-2</v>
      </c>
      <c r="H74">
        <f t="shared" si="9"/>
        <v>7.2247947766377668E-3</v>
      </c>
      <c r="I74">
        <f t="shared" si="10"/>
        <v>-1.3535257995871484E-2</v>
      </c>
      <c r="K74">
        <f t="shared" si="11"/>
        <v>7.2247947766377668E-3</v>
      </c>
      <c r="L74">
        <f t="shared" si="12"/>
        <v>2.0760052772509252E-2</v>
      </c>
      <c r="M74">
        <f t="shared" si="13"/>
        <v>-1.3535257995871484E-2</v>
      </c>
    </row>
    <row r="75" spans="1:13" x14ac:dyDescent="0.25">
      <c r="A75" s="2">
        <v>39507</v>
      </c>
      <c r="B75" s="3">
        <v>63489.3</v>
      </c>
      <c r="C75" s="3">
        <v>1541.5440000000001</v>
      </c>
      <c r="D75" s="3">
        <v>35.922829999999998</v>
      </c>
      <c r="F75">
        <f t="shared" si="7"/>
        <v>6.5056432766915862E-2</v>
      </c>
      <c r="G75">
        <f t="shared" si="8"/>
        <v>1.2966238064030257E-2</v>
      </c>
      <c r="H75">
        <f t="shared" si="9"/>
        <v>4.3063296517416826E-2</v>
      </c>
      <c r="I75">
        <f t="shared" si="10"/>
        <v>2.8593296474895939E-2</v>
      </c>
      <c r="K75">
        <f t="shared" si="11"/>
        <v>4.3063296517416826E-2</v>
      </c>
      <c r="L75">
        <f t="shared" si="12"/>
        <v>1.4470000042520886E-2</v>
      </c>
      <c r="M75">
        <f t="shared" si="13"/>
        <v>2.8593296474895939E-2</v>
      </c>
    </row>
    <row r="76" spans="1:13" x14ac:dyDescent="0.25">
      <c r="A76" s="2">
        <v>39538</v>
      </c>
      <c r="B76" s="3">
        <v>60968.07</v>
      </c>
      <c r="C76" s="3">
        <v>1540.15</v>
      </c>
      <c r="D76" s="3">
        <v>34.949179999999998</v>
      </c>
      <c r="F76">
        <f t="shared" si="7"/>
        <v>-4.0521103256809278E-2</v>
      </c>
      <c r="G76">
        <f t="shared" si="8"/>
        <v>-9.0469728342906959E-4</v>
      </c>
      <c r="H76">
        <f t="shared" si="9"/>
        <v>-2.7478020206184572E-2</v>
      </c>
      <c r="I76">
        <f t="shared" si="10"/>
        <v>-1.2789619075443133E-2</v>
      </c>
      <c r="K76">
        <f t="shared" si="11"/>
        <v>-2.7478020206184572E-2</v>
      </c>
      <c r="L76">
        <f t="shared" si="12"/>
        <v>-1.4688401130741439E-2</v>
      </c>
      <c r="M76">
        <f t="shared" si="13"/>
        <v>-1.2789619075443133E-2</v>
      </c>
    </row>
    <row r="77" spans="1:13" x14ac:dyDescent="0.25">
      <c r="A77" s="2">
        <v>39568</v>
      </c>
      <c r="B77" s="3">
        <v>67868.460000000006</v>
      </c>
      <c r="C77" s="3">
        <v>1558.3579999999999</v>
      </c>
      <c r="D77" s="3">
        <v>36.215319999999998</v>
      </c>
      <c r="F77">
        <f t="shared" si="7"/>
        <v>0.10722113551418838</v>
      </c>
      <c r="G77">
        <f t="shared" si="8"/>
        <v>1.1752888544655034E-2</v>
      </c>
      <c r="H77">
        <f t="shared" si="9"/>
        <v>3.5587227410000026E-2</v>
      </c>
      <c r="I77">
        <f t="shared" si="10"/>
        <v>4.0393362635515032E-2</v>
      </c>
      <c r="K77">
        <f t="shared" si="11"/>
        <v>3.5587227410000026E-2</v>
      </c>
      <c r="L77">
        <f t="shared" si="12"/>
        <v>-4.8061352255150055E-3</v>
      </c>
      <c r="M77">
        <f t="shared" si="13"/>
        <v>4.0393362635515032E-2</v>
      </c>
    </row>
    <row r="78" spans="1:13" x14ac:dyDescent="0.25">
      <c r="A78" s="2">
        <v>39598</v>
      </c>
      <c r="B78" s="3">
        <v>72592.5</v>
      </c>
      <c r="C78" s="3">
        <v>1573.3920000000001</v>
      </c>
      <c r="D78" s="3">
        <v>37.174849999999999</v>
      </c>
      <c r="F78">
        <f t="shared" si="7"/>
        <v>6.7290190688582385E-2</v>
      </c>
      <c r="G78">
        <f t="shared" si="8"/>
        <v>9.6010955454917148E-3</v>
      </c>
      <c r="H78">
        <f t="shared" si="9"/>
        <v>2.6150223642458531E-2</v>
      </c>
      <c r="I78">
        <f t="shared" si="10"/>
        <v>2.6907824088418915E-2</v>
      </c>
      <c r="K78">
        <f t="shared" si="11"/>
        <v>2.6150223642458531E-2</v>
      </c>
      <c r="L78">
        <f t="shared" si="12"/>
        <v>-7.5760044596038384E-4</v>
      </c>
      <c r="M78">
        <f t="shared" si="13"/>
        <v>2.6907824088418915E-2</v>
      </c>
    </row>
    <row r="79" spans="1:13" x14ac:dyDescent="0.25">
      <c r="A79" s="2">
        <v>39629</v>
      </c>
      <c r="B79" s="3">
        <v>65017.58</v>
      </c>
      <c r="C79" s="3">
        <v>1580.7370000000001</v>
      </c>
      <c r="D79" s="3">
        <v>38.800690000000003</v>
      </c>
      <c r="F79">
        <f t="shared" si="7"/>
        <v>-0.11020391584324619</v>
      </c>
      <c r="G79">
        <f t="shared" si="8"/>
        <v>4.6573956086761259E-3</v>
      </c>
      <c r="H79">
        <f t="shared" si="9"/>
        <v>4.280557260791739E-2</v>
      </c>
      <c r="I79">
        <f t="shared" si="10"/>
        <v>-2.9800997826900568E-2</v>
      </c>
      <c r="K79">
        <f t="shared" si="11"/>
        <v>4.280557260791739E-2</v>
      </c>
      <c r="L79">
        <f t="shared" si="12"/>
        <v>7.2606570434817955E-2</v>
      </c>
      <c r="M79">
        <f t="shared" si="13"/>
        <v>-2.9800997826900568E-2</v>
      </c>
    </row>
    <row r="80" spans="1:13" x14ac:dyDescent="0.25">
      <c r="A80" s="2">
        <v>39660</v>
      </c>
      <c r="B80" s="3">
        <v>59505.17</v>
      </c>
      <c r="C80" s="3">
        <v>1603.2560000000001</v>
      </c>
      <c r="D80" s="3">
        <v>37.844329999999999</v>
      </c>
      <c r="F80">
        <f t="shared" si="7"/>
        <v>-8.859449533286673E-2</v>
      </c>
      <c r="G80">
        <f t="shared" si="8"/>
        <v>1.4145367459647449E-2</v>
      </c>
      <c r="H80">
        <f t="shared" si="9"/>
        <v>-2.4956863163623302E-2</v>
      </c>
      <c r="I80">
        <f t="shared" si="10"/>
        <v>-1.6676591378106804E-2</v>
      </c>
      <c r="K80">
        <f t="shared" si="11"/>
        <v>-2.4956863163623302E-2</v>
      </c>
      <c r="L80">
        <f t="shared" si="12"/>
        <v>-8.2802717855164978E-3</v>
      </c>
      <c r="M80">
        <f t="shared" si="13"/>
        <v>-1.6676591378106804E-2</v>
      </c>
    </row>
    <row r="81" spans="1:13" x14ac:dyDescent="0.25">
      <c r="A81" s="2">
        <v>39689</v>
      </c>
      <c r="B81" s="3">
        <v>55680.41</v>
      </c>
      <c r="C81" s="3">
        <v>1617.566</v>
      </c>
      <c r="D81" s="3">
        <v>36.507390000000001</v>
      </c>
      <c r="F81">
        <f t="shared" si="7"/>
        <v>-6.6434820028302491E-2</v>
      </c>
      <c r="G81">
        <f t="shared" si="8"/>
        <v>8.885988831811853E-3</v>
      </c>
      <c r="H81">
        <f t="shared" si="9"/>
        <v>-3.5966460964188512E-2</v>
      </c>
      <c r="I81">
        <f t="shared" si="10"/>
        <v>-1.371025382622245E-2</v>
      </c>
      <c r="K81">
        <f t="shared" si="11"/>
        <v>-3.5966460964188512E-2</v>
      </c>
      <c r="L81">
        <f t="shared" si="12"/>
        <v>-2.2256207137966062E-2</v>
      </c>
      <c r="M81">
        <f t="shared" si="13"/>
        <v>-1.371025382622245E-2</v>
      </c>
    </row>
    <row r="82" spans="1:13" x14ac:dyDescent="0.25">
      <c r="A82" s="2">
        <v>39721</v>
      </c>
      <c r="B82" s="3">
        <v>49541.27</v>
      </c>
      <c r="C82" s="3">
        <v>1622.1759999999999</v>
      </c>
      <c r="D82" s="3">
        <v>33.835349999999998</v>
      </c>
      <c r="F82">
        <f t="shared" si="7"/>
        <v>-0.11682231992236194</v>
      </c>
      <c r="G82">
        <f t="shared" si="8"/>
        <v>2.8459075515507486E-3</v>
      </c>
      <c r="H82">
        <f t="shared" si="9"/>
        <v>-7.6008591899745362E-2</v>
      </c>
      <c r="I82">
        <f t="shared" si="10"/>
        <v>-3.3054560690623062E-2</v>
      </c>
      <c r="K82">
        <f t="shared" si="11"/>
        <v>-7.6008591899745362E-2</v>
      </c>
      <c r="L82">
        <f t="shared" si="12"/>
        <v>-4.2954031209122299E-2</v>
      </c>
      <c r="M82">
        <f t="shared" si="13"/>
        <v>-3.3054560690623062E-2</v>
      </c>
    </row>
    <row r="83" spans="1:13" x14ac:dyDescent="0.25">
      <c r="A83" s="2">
        <v>39752</v>
      </c>
      <c r="B83" s="3">
        <v>37256.839999999997</v>
      </c>
      <c r="C83" s="3">
        <v>1606.1130000000001</v>
      </c>
      <c r="D83" s="3">
        <v>30.82208</v>
      </c>
      <c r="F83">
        <f t="shared" si="7"/>
        <v>-0.28497050745264946</v>
      </c>
      <c r="G83">
        <f t="shared" si="8"/>
        <v>-9.9514836264045711E-3</v>
      </c>
      <c r="H83">
        <f t="shared" si="9"/>
        <v>-9.3274797690249156E-2</v>
      </c>
      <c r="I83">
        <f t="shared" si="10"/>
        <v>-9.2457190774278025E-2</v>
      </c>
      <c r="K83">
        <f t="shared" si="11"/>
        <v>-9.3274797690249156E-2</v>
      </c>
      <c r="L83">
        <f t="shared" si="12"/>
        <v>-8.1760691597113078E-4</v>
      </c>
      <c r="M83">
        <f t="shared" si="13"/>
        <v>-9.2457190774278025E-2</v>
      </c>
    </row>
    <row r="84" spans="1:13" x14ac:dyDescent="0.25">
      <c r="A84" s="2">
        <v>39780</v>
      </c>
      <c r="B84" s="3">
        <v>36595.870000000003</v>
      </c>
      <c r="C84" s="3">
        <v>1639.5360000000001</v>
      </c>
      <c r="D84" s="3">
        <v>31.499199999999998</v>
      </c>
      <c r="F84">
        <f t="shared" si="7"/>
        <v>-1.7900159619607916E-2</v>
      </c>
      <c r="G84">
        <f t="shared" si="8"/>
        <v>2.0596300780448332E-2</v>
      </c>
      <c r="H84">
        <f t="shared" si="9"/>
        <v>2.1730832425234319E-2</v>
      </c>
      <c r="I84">
        <f t="shared" si="10"/>
        <v>9.0473626604314558E-3</v>
      </c>
      <c r="K84">
        <f t="shared" si="11"/>
        <v>2.1730832425234319E-2</v>
      </c>
      <c r="L84">
        <f t="shared" si="12"/>
        <v>1.2683469764802863E-2</v>
      </c>
      <c r="M84">
        <f t="shared" si="13"/>
        <v>9.0473626604314558E-3</v>
      </c>
    </row>
    <row r="85" spans="1:13" x14ac:dyDescent="0.25">
      <c r="A85" s="2">
        <v>39813</v>
      </c>
      <c r="B85" s="3">
        <v>37550.31</v>
      </c>
      <c r="C85" s="3">
        <v>1695.6980000000001</v>
      </c>
      <c r="D85" s="3">
        <v>31.962029999999999</v>
      </c>
      <c r="F85">
        <f t="shared" si="7"/>
        <v>2.5746241325005522E-2</v>
      </c>
      <c r="G85">
        <f t="shared" si="8"/>
        <v>3.3681180500843788E-2</v>
      </c>
      <c r="H85">
        <f t="shared" si="9"/>
        <v>1.4586487093395686E-2</v>
      </c>
      <c r="I85">
        <f t="shared" si="10"/>
        <v>3.1300698748092305E-2</v>
      </c>
      <c r="K85">
        <f t="shared" si="11"/>
        <v>1.4586487093395686E-2</v>
      </c>
      <c r="L85">
        <f t="shared" si="12"/>
        <v>-1.6714211654696619E-2</v>
      </c>
      <c r="M85">
        <f t="shared" si="13"/>
        <v>3.1300698748092305E-2</v>
      </c>
    </row>
    <row r="86" spans="1:13" x14ac:dyDescent="0.25">
      <c r="A86" s="2">
        <v>39843</v>
      </c>
      <c r="B86" s="3">
        <v>39300.79</v>
      </c>
      <c r="C86" s="3">
        <v>1731.261</v>
      </c>
      <c r="D86" s="3">
        <v>33.386360000000003</v>
      </c>
      <c r="F86">
        <f t="shared" si="7"/>
        <v>4.5562986619160903E-2</v>
      </c>
      <c r="G86">
        <f t="shared" si="8"/>
        <v>2.0755589247603734E-2</v>
      </c>
      <c r="H86">
        <f t="shared" si="9"/>
        <v>4.359879756089792E-2</v>
      </c>
      <c r="I86">
        <f t="shared" si="10"/>
        <v>2.8197808459070883E-2</v>
      </c>
      <c r="K86">
        <f t="shared" si="11"/>
        <v>4.359879756089792E-2</v>
      </c>
      <c r="L86">
        <f t="shared" si="12"/>
        <v>1.5400989101827037E-2</v>
      </c>
      <c r="M86">
        <f t="shared" si="13"/>
        <v>2.8197808459070883E-2</v>
      </c>
    </row>
    <row r="87" spans="1:13" x14ac:dyDescent="0.25">
      <c r="A87" s="2">
        <v>39871</v>
      </c>
      <c r="B87" s="3">
        <v>38183.31</v>
      </c>
      <c r="C87" s="3">
        <v>1750.4639999999999</v>
      </c>
      <c r="D87" s="3">
        <v>33.709719999999997</v>
      </c>
      <c r="F87">
        <f t="shared" si="7"/>
        <v>-2.8846111310001549E-2</v>
      </c>
      <c r="G87">
        <f t="shared" si="8"/>
        <v>1.1030850924470184E-2</v>
      </c>
      <c r="H87">
        <f t="shared" si="9"/>
        <v>9.6387897328826869E-3</v>
      </c>
      <c r="I87">
        <f t="shared" si="10"/>
        <v>-9.3223774587133674E-4</v>
      </c>
      <c r="K87">
        <f t="shared" si="11"/>
        <v>9.6387897328826869E-3</v>
      </c>
      <c r="L87">
        <f t="shared" si="12"/>
        <v>1.0571027478754023E-2</v>
      </c>
      <c r="M87">
        <f t="shared" si="13"/>
        <v>-9.3223774587133674E-4</v>
      </c>
    </row>
    <row r="88" spans="1:13" x14ac:dyDescent="0.25">
      <c r="A88" s="2">
        <v>39903</v>
      </c>
      <c r="B88" s="3">
        <v>40925.870000000003</v>
      </c>
      <c r="C88" s="3">
        <v>1773.5070000000001</v>
      </c>
      <c r="D88" s="3">
        <v>34.376330000000003</v>
      </c>
      <c r="F88">
        <f t="shared" si="7"/>
        <v>6.9363872286406933E-2</v>
      </c>
      <c r="G88">
        <f t="shared" si="8"/>
        <v>1.3078046572802694E-2</v>
      </c>
      <c r="H88">
        <f t="shared" si="9"/>
        <v>1.9582023076490467E-2</v>
      </c>
      <c r="I88">
        <f t="shared" si="10"/>
        <v>2.9963794286883963E-2</v>
      </c>
      <c r="K88">
        <f t="shared" si="11"/>
        <v>1.9582023076490467E-2</v>
      </c>
      <c r="L88">
        <f t="shared" si="12"/>
        <v>-1.0381771210393496E-2</v>
      </c>
      <c r="M88">
        <f t="shared" si="13"/>
        <v>2.9963794286883963E-2</v>
      </c>
    </row>
    <row r="89" spans="1:13" x14ac:dyDescent="0.25">
      <c r="A89" s="2">
        <v>39933</v>
      </c>
      <c r="B89" s="3">
        <v>47289.53</v>
      </c>
      <c r="C89" s="3">
        <v>1780.1510000000001</v>
      </c>
      <c r="D89" s="3">
        <v>38.297179999999997</v>
      </c>
      <c r="F89">
        <f t="shared" si="7"/>
        <v>0.14452653649938904</v>
      </c>
      <c r="G89">
        <f t="shared" si="8"/>
        <v>3.7392499454703522E-3</v>
      </c>
      <c r="H89">
        <f t="shared" si="9"/>
        <v>0.10800801808566225</v>
      </c>
      <c r="I89">
        <f t="shared" si="10"/>
        <v>4.5975435911645962E-2</v>
      </c>
      <c r="K89">
        <f t="shared" si="11"/>
        <v>0.10800801808566225</v>
      </c>
      <c r="L89">
        <f t="shared" si="12"/>
        <v>6.203258217401629E-2</v>
      </c>
      <c r="M89">
        <f t="shared" si="13"/>
        <v>4.5975435911645962E-2</v>
      </c>
    </row>
    <row r="90" spans="1:13" x14ac:dyDescent="0.25">
      <c r="A90" s="2">
        <v>39962</v>
      </c>
      <c r="B90" s="3">
        <v>53197.73</v>
      </c>
      <c r="C90" s="3">
        <v>1815.7919999999999</v>
      </c>
      <c r="D90" s="3">
        <v>40.11938</v>
      </c>
      <c r="F90">
        <f t="shared" si="7"/>
        <v>0.11772680833416894</v>
      </c>
      <c r="G90">
        <f t="shared" si="8"/>
        <v>1.9823544007570346E-2</v>
      </c>
      <c r="H90">
        <f t="shared" si="9"/>
        <v>4.6483245102228593E-2</v>
      </c>
      <c r="I90">
        <f t="shared" si="10"/>
        <v>4.9194523305549923E-2</v>
      </c>
      <c r="K90">
        <f t="shared" si="11"/>
        <v>4.6483245102228593E-2</v>
      </c>
      <c r="L90">
        <f t="shared" si="12"/>
        <v>-2.7112782033213295E-3</v>
      </c>
      <c r="M90">
        <f t="shared" si="13"/>
        <v>4.9194523305549923E-2</v>
      </c>
    </row>
    <row r="91" spans="1:13" x14ac:dyDescent="0.25">
      <c r="A91" s="2">
        <v>39994</v>
      </c>
      <c r="B91" s="3">
        <v>51465.46</v>
      </c>
      <c r="C91" s="3">
        <v>1827.808</v>
      </c>
      <c r="D91" s="3">
        <v>41.034520000000001</v>
      </c>
      <c r="F91">
        <f t="shared" si="7"/>
        <v>-3.3104823212452485E-2</v>
      </c>
      <c r="G91">
        <f t="shared" si="8"/>
        <v>6.5956985186144956E-3</v>
      </c>
      <c r="H91">
        <f t="shared" si="9"/>
        <v>2.2554154346471195E-2</v>
      </c>
      <c r="I91">
        <f t="shared" si="10"/>
        <v>-5.314458000705599E-3</v>
      </c>
      <c r="K91">
        <f t="shared" si="11"/>
        <v>2.2554154346471195E-2</v>
      </c>
      <c r="L91">
        <f t="shared" si="12"/>
        <v>2.7868612347176795E-2</v>
      </c>
      <c r="M91">
        <f t="shared" si="13"/>
        <v>-5.314458000705599E-3</v>
      </c>
    </row>
    <row r="92" spans="1:13" x14ac:dyDescent="0.25">
      <c r="A92" s="2">
        <v>40025</v>
      </c>
      <c r="B92" s="3">
        <v>54765.72</v>
      </c>
      <c r="C92" s="3">
        <v>1845.009</v>
      </c>
      <c r="D92" s="3">
        <v>43.15334</v>
      </c>
      <c r="F92">
        <f t="shared" si="7"/>
        <v>6.2153547720419769E-2</v>
      </c>
      <c r="G92">
        <f t="shared" si="8"/>
        <v>9.3667208365053409E-3</v>
      </c>
      <c r="H92">
        <f t="shared" si="9"/>
        <v>5.0346155255400697E-2</v>
      </c>
      <c r="I92">
        <f t="shared" si="10"/>
        <v>2.5202768901679669E-2</v>
      </c>
      <c r="K92">
        <f t="shared" si="11"/>
        <v>5.0346155255400697E-2</v>
      </c>
      <c r="L92">
        <f t="shared" si="12"/>
        <v>2.5143386353721028E-2</v>
      </c>
      <c r="M92">
        <f t="shared" si="13"/>
        <v>2.5202768901679669E-2</v>
      </c>
    </row>
    <row r="93" spans="1:13" x14ac:dyDescent="0.25">
      <c r="A93" s="2">
        <v>40056</v>
      </c>
      <c r="B93" s="3">
        <v>56488.98</v>
      </c>
      <c r="C93" s="3">
        <v>1864.097</v>
      </c>
      <c r="D93" s="3">
        <v>44.741489999999999</v>
      </c>
      <c r="F93">
        <f t="shared" si="7"/>
        <v>3.0981124108726006E-2</v>
      </c>
      <c r="G93">
        <f t="shared" si="8"/>
        <v>1.0292598006673058E-2</v>
      </c>
      <c r="H93">
        <f t="shared" si="9"/>
        <v>3.6141440101833455E-2</v>
      </c>
      <c r="I93">
        <f t="shared" si="10"/>
        <v>1.6499155837288941E-2</v>
      </c>
      <c r="K93">
        <f t="shared" si="11"/>
        <v>3.6141440101833455E-2</v>
      </c>
      <c r="L93">
        <f t="shared" si="12"/>
        <v>1.9642284264544514E-2</v>
      </c>
      <c r="M93">
        <f t="shared" si="13"/>
        <v>1.6499155837288941E-2</v>
      </c>
    </row>
    <row r="94" spans="1:13" x14ac:dyDescent="0.25">
      <c r="A94" s="2">
        <v>40086</v>
      </c>
      <c r="B94" s="3">
        <v>61517.89</v>
      </c>
      <c r="C94" s="3">
        <v>1879.8530000000001</v>
      </c>
      <c r="D94" s="3">
        <v>45.551659999999998</v>
      </c>
      <c r="F94">
        <f t="shared" si="7"/>
        <v>8.5282451938864426E-2</v>
      </c>
      <c r="G94">
        <f t="shared" si="8"/>
        <v>8.4168287593358385E-3</v>
      </c>
      <c r="H94">
        <f t="shared" si="9"/>
        <v>1.7945807471687152E-2</v>
      </c>
      <c r="I94">
        <f t="shared" si="10"/>
        <v>3.147651571319441E-2</v>
      </c>
      <c r="K94">
        <f t="shared" si="11"/>
        <v>1.7945807471687152E-2</v>
      </c>
      <c r="L94">
        <f t="shared" si="12"/>
        <v>-1.3530708241507258E-2</v>
      </c>
      <c r="M94">
        <f t="shared" si="13"/>
        <v>3.147651571319441E-2</v>
      </c>
    </row>
    <row r="95" spans="1:13" x14ac:dyDescent="0.25">
      <c r="A95" s="2">
        <v>40116</v>
      </c>
      <c r="B95" s="3">
        <v>61545.5</v>
      </c>
      <c r="C95" s="3">
        <v>1883.998</v>
      </c>
      <c r="D95" s="3">
        <v>45.900640000000003</v>
      </c>
      <c r="F95">
        <f t="shared" si="7"/>
        <v>4.4871184619975482E-4</v>
      </c>
      <c r="G95">
        <f t="shared" si="8"/>
        <v>2.2025322871003445E-3</v>
      </c>
      <c r="H95">
        <f t="shared" si="9"/>
        <v>7.6319938137757413E-3</v>
      </c>
      <c r="I95">
        <f t="shared" si="10"/>
        <v>1.6763861548301675E-3</v>
      </c>
      <c r="K95">
        <f t="shared" si="11"/>
        <v>7.6319938137757413E-3</v>
      </c>
      <c r="L95">
        <f t="shared" si="12"/>
        <v>5.9556076589455734E-3</v>
      </c>
      <c r="M95">
        <f t="shared" si="13"/>
        <v>1.6763861548301675E-3</v>
      </c>
    </row>
    <row r="96" spans="1:13" x14ac:dyDescent="0.25">
      <c r="A96" s="2">
        <v>40147</v>
      </c>
      <c r="B96" s="3">
        <v>67044.44</v>
      </c>
      <c r="C96" s="3">
        <v>1898.1769999999999</v>
      </c>
      <c r="D96" s="3">
        <v>47.028820000000003</v>
      </c>
      <c r="F96">
        <f t="shared" si="7"/>
        <v>8.5578944431652648E-2</v>
      </c>
      <c r="G96">
        <f t="shared" si="8"/>
        <v>7.4978373161871054E-3</v>
      </c>
      <c r="H96">
        <f t="shared" si="9"/>
        <v>2.4281544949926154E-2</v>
      </c>
      <c r="I96">
        <f t="shared" si="10"/>
        <v>3.0922169450826768E-2</v>
      </c>
      <c r="K96">
        <f t="shared" si="11"/>
        <v>2.4281544949926154E-2</v>
      </c>
      <c r="L96">
        <f t="shared" si="12"/>
        <v>-6.6406245009006139E-3</v>
      </c>
      <c r="M96">
        <f t="shared" si="13"/>
        <v>3.0922169450826768E-2</v>
      </c>
    </row>
    <row r="97" spans="1:13" x14ac:dyDescent="0.25">
      <c r="A97" s="2">
        <v>40178</v>
      </c>
      <c r="B97" s="3">
        <v>68588.41</v>
      </c>
      <c r="C97" s="3">
        <v>1914.4169999999999</v>
      </c>
      <c r="D97" s="3">
        <v>48.059809999999999</v>
      </c>
      <c r="F97">
        <f t="shared" si="7"/>
        <v>2.2767886923067266E-2</v>
      </c>
      <c r="G97">
        <f t="shared" si="8"/>
        <v>8.5191857407910659E-3</v>
      </c>
      <c r="H97">
        <f t="shared" si="9"/>
        <v>2.1685671634576409E-2</v>
      </c>
      <c r="I97">
        <f t="shared" si="10"/>
        <v>1.2793796095473925E-2</v>
      </c>
      <c r="K97">
        <f t="shared" si="11"/>
        <v>2.1685671634576409E-2</v>
      </c>
      <c r="L97">
        <f t="shared" si="12"/>
        <v>8.8918755391024836E-3</v>
      </c>
      <c r="M97">
        <f t="shared" si="13"/>
        <v>1.2793796095473925E-2</v>
      </c>
    </row>
    <row r="98" spans="1:13" x14ac:dyDescent="0.25">
      <c r="A98" s="2">
        <v>40207</v>
      </c>
      <c r="B98" s="3">
        <v>65401.77</v>
      </c>
      <c r="C98" s="3">
        <v>1933.126</v>
      </c>
      <c r="D98" s="3">
        <v>49.843249999999998</v>
      </c>
      <c r="F98">
        <f t="shared" si="7"/>
        <v>-4.7574247703681856E-2</v>
      </c>
      <c r="G98">
        <f t="shared" si="8"/>
        <v>9.7252441147251643E-3</v>
      </c>
      <c r="H98">
        <f t="shared" si="9"/>
        <v>3.6436804112027321E-2</v>
      </c>
      <c r="I98">
        <f t="shared" si="10"/>
        <v>-7.4646034307969417E-3</v>
      </c>
      <c r="K98">
        <f t="shared" si="11"/>
        <v>3.6436804112027321E-2</v>
      </c>
      <c r="L98">
        <f t="shared" si="12"/>
        <v>4.3901407542824261E-2</v>
      </c>
      <c r="M98">
        <f t="shared" si="13"/>
        <v>-7.4646034307969417E-3</v>
      </c>
    </row>
    <row r="99" spans="1:13" x14ac:dyDescent="0.25">
      <c r="A99" s="2">
        <v>40235</v>
      </c>
      <c r="B99" s="3">
        <v>66503.27</v>
      </c>
      <c r="C99" s="3">
        <v>1954.1020000000001</v>
      </c>
      <c r="D99" s="3">
        <v>49.197220000000002</v>
      </c>
      <c r="F99">
        <f t="shared" si="7"/>
        <v>1.6701797068083293E-2</v>
      </c>
      <c r="G99">
        <f t="shared" si="8"/>
        <v>1.0792371118125603E-2</v>
      </c>
      <c r="H99">
        <f t="shared" si="9"/>
        <v>-1.3045963184134644E-2</v>
      </c>
      <c r="I99">
        <f t="shared" si="10"/>
        <v>1.256519890311291E-2</v>
      </c>
      <c r="K99">
        <f t="shared" si="11"/>
        <v>-1.3045963184134644E-2</v>
      </c>
      <c r="L99">
        <f t="shared" si="12"/>
        <v>-2.5611162087247556E-2</v>
      </c>
      <c r="M99">
        <f t="shared" si="13"/>
        <v>1.256519890311291E-2</v>
      </c>
    </row>
    <row r="100" spans="1:13" x14ac:dyDescent="0.25">
      <c r="A100" s="2">
        <v>40268</v>
      </c>
      <c r="B100" s="3">
        <v>70371.539999999994</v>
      </c>
      <c r="C100" s="3">
        <v>1979.7639999999999</v>
      </c>
      <c r="D100" s="3">
        <v>49.548290000000001</v>
      </c>
      <c r="F100">
        <f t="shared" si="7"/>
        <v>5.6537800679515637E-2</v>
      </c>
      <c r="G100">
        <f t="shared" si="8"/>
        <v>1.3046892811019317E-2</v>
      </c>
      <c r="H100">
        <f t="shared" si="9"/>
        <v>7.1106317483274426E-3</v>
      </c>
      <c r="I100">
        <f t="shared" si="10"/>
        <v>2.6094165171568214E-2</v>
      </c>
      <c r="K100">
        <f t="shared" si="11"/>
        <v>7.1106317483274426E-3</v>
      </c>
      <c r="L100">
        <f t="shared" si="12"/>
        <v>-1.8983533423240773E-2</v>
      </c>
      <c r="M100">
        <f t="shared" si="13"/>
        <v>2.6094165171568214E-2</v>
      </c>
    </row>
    <row r="101" spans="1:13" x14ac:dyDescent="0.25">
      <c r="A101" s="2">
        <v>40298</v>
      </c>
      <c r="B101" s="3">
        <v>67529.73</v>
      </c>
      <c r="C101" s="3">
        <v>1990.829</v>
      </c>
      <c r="D101" s="3">
        <v>48.72701</v>
      </c>
      <c r="F101">
        <f t="shared" si="7"/>
        <v>-4.1220974708960453E-2</v>
      </c>
      <c r="G101">
        <f t="shared" si="8"/>
        <v>5.5734892210714312E-3</v>
      </c>
      <c r="H101">
        <f t="shared" si="9"/>
        <v>-1.6714253118283652E-2</v>
      </c>
      <c r="I101">
        <f t="shared" si="10"/>
        <v>-8.464849957938135E-3</v>
      </c>
      <c r="K101">
        <f t="shared" si="11"/>
        <v>-1.6714253118283652E-2</v>
      </c>
      <c r="L101">
        <f t="shared" si="12"/>
        <v>-8.249403160345517E-3</v>
      </c>
      <c r="M101">
        <f t="shared" si="13"/>
        <v>-8.464849957938135E-3</v>
      </c>
    </row>
    <row r="102" spans="1:13" x14ac:dyDescent="0.25">
      <c r="A102" s="2">
        <v>40329</v>
      </c>
      <c r="B102" s="3">
        <v>63046.51</v>
      </c>
      <c r="C102" s="3">
        <v>2004.0709999999999</v>
      </c>
      <c r="D102" s="3">
        <v>49.323340000000002</v>
      </c>
      <c r="F102">
        <f t="shared" si="7"/>
        <v>-6.8695237371373175E-2</v>
      </c>
      <c r="G102">
        <f t="shared" si="8"/>
        <v>6.6294768323356583E-3</v>
      </c>
      <c r="H102">
        <f t="shared" si="9"/>
        <v>1.2163900542006023E-2</v>
      </c>
      <c r="I102">
        <f t="shared" si="10"/>
        <v>-1.5967937428776995E-2</v>
      </c>
      <c r="K102">
        <f t="shared" si="11"/>
        <v>1.2163900542006023E-2</v>
      </c>
      <c r="L102">
        <f t="shared" si="12"/>
        <v>2.8131837970783016E-2</v>
      </c>
      <c r="M102">
        <f t="shared" si="13"/>
        <v>-1.5967937428776995E-2</v>
      </c>
    </row>
    <row r="103" spans="1:13" x14ac:dyDescent="0.25">
      <c r="A103" s="2">
        <v>40359</v>
      </c>
      <c r="B103" s="3">
        <v>60935.9</v>
      </c>
      <c r="C103" s="3">
        <v>2023.8440000000001</v>
      </c>
      <c r="D103" s="3">
        <v>50.281089999999999</v>
      </c>
      <c r="F103">
        <f t="shared" si="7"/>
        <v>-3.4050215981268457E-2</v>
      </c>
      <c r="G103">
        <f t="shared" si="8"/>
        <v>9.8180616192291986E-3</v>
      </c>
      <c r="H103">
        <f t="shared" si="9"/>
        <v>1.923166507805317E-2</v>
      </c>
      <c r="I103">
        <f t="shared" si="10"/>
        <v>-3.3424216609200981E-3</v>
      </c>
      <c r="K103">
        <f t="shared" si="11"/>
        <v>1.923166507805317E-2</v>
      </c>
      <c r="L103">
        <f t="shared" si="12"/>
        <v>2.2574086738973268E-2</v>
      </c>
      <c r="M103">
        <f t="shared" si="13"/>
        <v>-3.3424216609200981E-3</v>
      </c>
    </row>
    <row r="104" spans="1:13" x14ac:dyDescent="0.25">
      <c r="A104" s="2">
        <v>40389</v>
      </c>
      <c r="B104" s="3">
        <v>67515.399999999994</v>
      </c>
      <c r="C104" s="3">
        <v>2049.9499999999998</v>
      </c>
      <c r="D104" s="3">
        <v>51.003749999999997</v>
      </c>
      <c r="F104">
        <f t="shared" si="7"/>
        <v>0.10253322800169737</v>
      </c>
      <c r="G104">
        <f t="shared" si="8"/>
        <v>1.2816729253000647E-2</v>
      </c>
      <c r="H104">
        <f t="shared" si="9"/>
        <v>1.4270097346025721E-2</v>
      </c>
      <c r="I104">
        <f t="shared" si="10"/>
        <v>3.9731678877609658E-2</v>
      </c>
      <c r="K104">
        <f t="shared" si="11"/>
        <v>1.4270097346025721E-2</v>
      </c>
      <c r="L104">
        <f t="shared" si="12"/>
        <v>-2.5461581531583937E-2</v>
      </c>
      <c r="M104">
        <f t="shared" si="13"/>
        <v>3.9731678877609658E-2</v>
      </c>
    </row>
    <row r="105" spans="1:13" x14ac:dyDescent="0.25">
      <c r="A105" s="2">
        <v>40421</v>
      </c>
      <c r="B105" s="3">
        <v>65145.45</v>
      </c>
      <c r="C105" s="3">
        <v>2078.3710000000001</v>
      </c>
      <c r="D105" s="3">
        <v>51.16957</v>
      </c>
      <c r="F105">
        <f t="shared" si="7"/>
        <v>-3.5733257706253282E-2</v>
      </c>
      <c r="G105">
        <f t="shared" si="8"/>
        <v>1.3769011187085518E-2</v>
      </c>
      <c r="H105">
        <f t="shared" si="9"/>
        <v>3.2458599874117429E-3</v>
      </c>
      <c r="I105">
        <f t="shared" si="10"/>
        <v>-1.0816694809161215E-3</v>
      </c>
      <c r="K105">
        <f t="shared" si="11"/>
        <v>3.2458599874117429E-3</v>
      </c>
      <c r="L105">
        <f t="shared" si="12"/>
        <v>4.3275294683278644E-3</v>
      </c>
      <c r="M105">
        <f t="shared" si="13"/>
        <v>-1.0816694809161215E-3</v>
      </c>
    </row>
    <row r="106" spans="1:13" x14ac:dyDescent="0.25">
      <c r="A106" s="2">
        <v>40451</v>
      </c>
      <c r="B106" s="3">
        <v>69429.78</v>
      </c>
      <c r="C106" s="3">
        <v>2093.9340000000002</v>
      </c>
      <c r="D106" s="3">
        <v>51.391150000000003</v>
      </c>
      <c r="F106">
        <f t="shared" si="7"/>
        <v>6.3693419802532653E-2</v>
      </c>
      <c r="G106">
        <f t="shared" si="8"/>
        <v>7.4601795309282154E-3</v>
      </c>
      <c r="H106">
        <f t="shared" si="9"/>
        <v>4.3209592279415763E-3</v>
      </c>
      <c r="I106">
        <f t="shared" si="10"/>
        <v>2.4330151612409544E-2</v>
      </c>
      <c r="K106">
        <f t="shared" si="11"/>
        <v>4.3209592279415763E-3</v>
      </c>
      <c r="L106">
        <f t="shared" si="12"/>
        <v>-2.0009192384467966E-2</v>
      </c>
      <c r="M106">
        <f t="shared" si="13"/>
        <v>2.4330151612409544E-2</v>
      </c>
    </row>
    <row r="107" spans="1:13" x14ac:dyDescent="0.25">
      <c r="A107" s="2">
        <v>40480</v>
      </c>
      <c r="B107" s="3">
        <v>70673.3</v>
      </c>
      <c r="C107" s="3">
        <v>2119.6999999999998</v>
      </c>
      <c r="D107" s="3">
        <v>52.85013</v>
      </c>
      <c r="F107">
        <f t="shared" si="7"/>
        <v>1.7751967422032541E-2</v>
      </c>
      <c r="G107">
        <f t="shared" si="8"/>
        <v>1.2229975909573001E-2</v>
      </c>
      <c r="H107">
        <f t="shared" si="9"/>
        <v>2.799419345679615E-2</v>
      </c>
      <c r="I107">
        <f t="shared" si="10"/>
        <v>1.3886573363310862E-2</v>
      </c>
      <c r="K107">
        <f t="shared" si="11"/>
        <v>2.799419345679615E-2</v>
      </c>
      <c r="L107">
        <f t="shared" si="12"/>
        <v>1.4107620093485288E-2</v>
      </c>
      <c r="M107">
        <f t="shared" si="13"/>
        <v>1.3886573363310862E-2</v>
      </c>
    </row>
    <row r="108" spans="1:13" x14ac:dyDescent="0.25">
      <c r="A108" s="2">
        <v>40512</v>
      </c>
      <c r="B108" s="3">
        <v>67705.399999999994</v>
      </c>
      <c r="C108" s="3">
        <v>2133.3319999999999</v>
      </c>
      <c r="D108" s="3">
        <v>54.007359999999998</v>
      </c>
      <c r="F108">
        <f t="shared" si="7"/>
        <v>-4.2901909122615628E-2</v>
      </c>
      <c r="G108">
        <f t="shared" si="8"/>
        <v>6.4105074607668988E-3</v>
      </c>
      <c r="H108">
        <f t="shared" si="9"/>
        <v>2.1660161467989301E-2</v>
      </c>
      <c r="I108">
        <f t="shared" si="10"/>
        <v>-8.3832175142478579E-3</v>
      </c>
      <c r="K108">
        <f t="shared" si="11"/>
        <v>2.1660161467989301E-2</v>
      </c>
      <c r="L108">
        <f t="shared" si="12"/>
        <v>3.0043378982237159E-2</v>
      </c>
      <c r="M108">
        <f t="shared" si="13"/>
        <v>-8.3832175142478579E-3</v>
      </c>
    </row>
    <row r="109" spans="1:13" x14ac:dyDescent="0.25">
      <c r="A109" s="2">
        <v>40543</v>
      </c>
      <c r="B109" s="3">
        <v>69304.81</v>
      </c>
      <c r="C109" s="3">
        <v>2162.9059999999999</v>
      </c>
      <c r="D109" s="3">
        <v>54.669339999999998</v>
      </c>
      <c r="F109">
        <f t="shared" si="7"/>
        <v>2.3348371756119025E-2</v>
      </c>
      <c r="G109">
        <f t="shared" si="8"/>
        <v>1.3767611169304406E-2</v>
      </c>
      <c r="H109">
        <f t="shared" si="9"/>
        <v>1.2182706826353423E-2</v>
      </c>
      <c r="I109">
        <f t="shared" si="10"/>
        <v>1.664183934534879E-2</v>
      </c>
      <c r="K109">
        <f t="shared" si="11"/>
        <v>1.2182706826353423E-2</v>
      </c>
      <c r="L109">
        <f t="shared" si="12"/>
        <v>-4.4591325189953668E-3</v>
      </c>
      <c r="M109">
        <f t="shared" si="13"/>
        <v>1.664183934534879E-2</v>
      </c>
    </row>
    <row r="110" spans="1:13" x14ac:dyDescent="0.25">
      <c r="A110" s="2">
        <v>40574</v>
      </c>
      <c r="B110" s="3">
        <v>66574.880000000005</v>
      </c>
      <c r="C110" s="3">
        <v>2168.547</v>
      </c>
      <c r="D110" s="3">
        <v>54.931870000000004</v>
      </c>
      <c r="F110">
        <f t="shared" si="7"/>
        <v>-4.0186982936652779E-2</v>
      </c>
      <c r="G110">
        <f t="shared" si="8"/>
        <v>2.6046701599621198E-3</v>
      </c>
      <c r="H110">
        <f t="shared" si="9"/>
        <v>4.7906497035121497E-3</v>
      </c>
      <c r="I110">
        <f t="shared" si="10"/>
        <v>-1.023282576902235E-2</v>
      </c>
      <c r="K110">
        <f t="shared" si="11"/>
        <v>4.7906497035121497E-3</v>
      </c>
      <c r="L110">
        <f t="shared" si="12"/>
        <v>1.5023475472534499E-2</v>
      </c>
      <c r="M110">
        <f t="shared" si="13"/>
        <v>-1.023282576902235E-2</v>
      </c>
    </row>
    <row r="111" spans="1:13" x14ac:dyDescent="0.25">
      <c r="A111" s="2">
        <v>40602</v>
      </c>
      <c r="B111" s="3">
        <v>67383.22</v>
      </c>
      <c r="C111" s="3">
        <v>2189.7109999999998</v>
      </c>
      <c r="D111" s="3">
        <v>55.136420000000001</v>
      </c>
      <c r="F111">
        <f t="shared" si="7"/>
        <v>1.2068696277925211E-2</v>
      </c>
      <c r="G111">
        <f t="shared" si="8"/>
        <v>9.7122136235572067E-3</v>
      </c>
      <c r="H111">
        <f t="shared" si="9"/>
        <v>3.7167877411341884E-3</v>
      </c>
      <c r="I111">
        <f t="shared" si="10"/>
        <v>1.0419158419867607E-2</v>
      </c>
      <c r="K111">
        <f t="shared" si="11"/>
        <v>3.7167877411341884E-3</v>
      </c>
      <c r="L111">
        <f t="shared" si="12"/>
        <v>-6.7023706787334193E-3</v>
      </c>
      <c r="M111">
        <f t="shared" si="13"/>
        <v>1.0419158419867607E-2</v>
      </c>
    </row>
    <row r="112" spans="1:13" x14ac:dyDescent="0.25">
      <c r="A112" s="2">
        <v>40633</v>
      </c>
      <c r="B112" s="3">
        <v>68586.7</v>
      </c>
      <c r="C112" s="3">
        <v>2213.1880000000001</v>
      </c>
      <c r="D112" s="3">
        <v>57.177250000000001</v>
      </c>
      <c r="F112">
        <f t="shared" si="7"/>
        <v>1.7702612886248293E-2</v>
      </c>
      <c r="G112">
        <f t="shared" si="8"/>
        <v>1.0664438363599434E-2</v>
      </c>
      <c r="H112">
        <f t="shared" si="9"/>
        <v>3.6345614154481183E-2</v>
      </c>
      <c r="I112">
        <f t="shared" si="10"/>
        <v>1.277589072039409E-2</v>
      </c>
      <c r="K112">
        <f t="shared" si="11"/>
        <v>3.6345614154481183E-2</v>
      </c>
      <c r="L112">
        <f t="shared" si="12"/>
        <v>2.3569723434087093E-2</v>
      </c>
      <c r="M112">
        <f t="shared" si="13"/>
        <v>1.277589072039409E-2</v>
      </c>
    </row>
    <row r="113" spans="1:13" x14ac:dyDescent="0.25">
      <c r="A113" s="2">
        <v>40662</v>
      </c>
      <c r="B113" s="3">
        <v>66132.86</v>
      </c>
      <c r="C113" s="3">
        <v>2231.806</v>
      </c>
      <c r="D113" s="3">
        <v>58.152360000000002</v>
      </c>
      <c r="F113">
        <f t="shared" si="7"/>
        <v>-3.6432889485152199E-2</v>
      </c>
      <c r="G113">
        <f t="shared" si="8"/>
        <v>8.3771131650461489E-3</v>
      </c>
      <c r="H113">
        <f t="shared" si="9"/>
        <v>1.6910370837336833E-2</v>
      </c>
      <c r="I113">
        <f t="shared" si="10"/>
        <v>-5.0658876300133555E-3</v>
      </c>
      <c r="K113">
        <f t="shared" si="11"/>
        <v>1.6910370837336833E-2</v>
      </c>
      <c r="L113">
        <f t="shared" si="12"/>
        <v>2.1976258467350188E-2</v>
      </c>
      <c r="M113">
        <f t="shared" si="13"/>
        <v>-5.0658876300133555E-3</v>
      </c>
    </row>
    <row r="114" spans="1:13" x14ac:dyDescent="0.25">
      <c r="A114" s="2">
        <v>40694</v>
      </c>
      <c r="B114" s="3">
        <v>64620.08</v>
      </c>
      <c r="C114" s="3">
        <v>2259.2060000000001</v>
      </c>
      <c r="D114" s="3">
        <v>58.342260000000003</v>
      </c>
      <c r="F114">
        <f t="shared" si="7"/>
        <v>-2.314055049659005E-2</v>
      </c>
      <c r="G114">
        <f t="shared" si="8"/>
        <v>1.2202300941834372E-2</v>
      </c>
      <c r="H114">
        <f t="shared" si="9"/>
        <v>3.2602392832635088E-3</v>
      </c>
      <c r="I114">
        <f t="shared" si="10"/>
        <v>1.5994455103070446E-3</v>
      </c>
      <c r="K114">
        <f t="shared" si="11"/>
        <v>3.2602392832635088E-3</v>
      </c>
      <c r="L114">
        <f t="shared" si="12"/>
        <v>1.6607937729564643E-3</v>
      </c>
      <c r="M114">
        <f t="shared" si="13"/>
        <v>1.5994455103070446E-3</v>
      </c>
    </row>
    <row r="115" spans="1:13" x14ac:dyDescent="0.25">
      <c r="A115" s="2">
        <v>40724</v>
      </c>
      <c r="B115" s="3">
        <v>62403.64</v>
      </c>
      <c r="C115" s="3">
        <v>2271.4450000000002</v>
      </c>
      <c r="D115" s="3">
        <v>58.228740000000002</v>
      </c>
      <c r="F115">
        <f t="shared" si="7"/>
        <v>-3.4901591395002297E-2</v>
      </c>
      <c r="G115">
        <f t="shared" si="8"/>
        <v>5.4027687284943999E-3</v>
      </c>
      <c r="H115">
        <f t="shared" si="9"/>
        <v>-1.9476548349963536E-3</v>
      </c>
      <c r="I115">
        <f t="shared" si="10"/>
        <v>-6.6885393085546101E-3</v>
      </c>
      <c r="K115">
        <f t="shared" si="11"/>
        <v>-1.9476548349963536E-3</v>
      </c>
      <c r="L115">
        <f t="shared" si="12"/>
        <v>4.7408844735582567E-3</v>
      </c>
      <c r="M115">
        <f t="shared" si="13"/>
        <v>-6.6885393085546101E-3</v>
      </c>
    </row>
    <row r="116" spans="1:13" x14ac:dyDescent="0.25">
      <c r="A116" s="2">
        <v>40753</v>
      </c>
      <c r="B116" s="3">
        <v>58823.45</v>
      </c>
      <c r="C116" s="3">
        <v>2289.1550000000002</v>
      </c>
      <c r="D116" s="3">
        <v>57.56897</v>
      </c>
      <c r="F116">
        <f t="shared" si="7"/>
        <v>-5.9083022082382863E-2</v>
      </c>
      <c r="G116">
        <f t="shared" si="8"/>
        <v>7.7665609882007916E-3</v>
      </c>
      <c r="H116">
        <f t="shared" si="9"/>
        <v>-1.1395340019302039E-2</v>
      </c>
      <c r="I116">
        <f t="shared" si="10"/>
        <v>-1.2288313932974304E-2</v>
      </c>
      <c r="K116">
        <f t="shared" si="11"/>
        <v>-1.1395340019302039E-2</v>
      </c>
      <c r="L116">
        <f t="shared" si="12"/>
        <v>8.9297391367226461E-4</v>
      </c>
      <c r="M116">
        <f t="shared" si="13"/>
        <v>-1.2288313932974304E-2</v>
      </c>
    </row>
    <row r="117" spans="1:13" x14ac:dyDescent="0.25">
      <c r="A117" s="2">
        <v>40786</v>
      </c>
      <c r="B117" s="3">
        <v>56495.12</v>
      </c>
      <c r="C117" s="3">
        <v>2357.6129999999998</v>
      </c>
      <c r="D117" s="3">
        <v>58.974299999999999</v>
      </c>
      <c r="F117">
        <f t="shared" si="7"/>
        <v>-4.0386322184278713E-2</v>
      </c>
      <c r="G117">
        <f t="shared" si="8"/>
        <v>2.9466912670942636E-2</v>
      </c>
      <c r="H117">
        <f t="shared" si="9"/>
        <v>2.4118048522237333E-2</v>
      </c>
      <c r="I117">
        <f t="shared" si="10"/>
        <v>8.5109422143762326E-3</v>
      </c>
      <c r="K117">
        <f t="shared" si="11"/>
        <v>2.4118048522237333E-2</v>
      </c>
      <c r="L117">
        <f t="shared" si="12"/>
        <v>1.56071063078611E-2</v>
      </c>
      <c r="M117">
        <f t="shared" si="13"/>
        <v>8.5109422143762326E-3</v>
      </c>
    </row>
    <row r="118" spans="1:13" x14ac:dyDescent="0.25">
      <c r="A118" s="2">
        <v>40816</v>
      </c>
      <c r="B118" s="3">
        <v>52324.42</v>
      </c>
      <c r="C118" s="3">
        <v>2383.6770000000001</v>
      </c>
      <c r="D118" s="3">
        <v>59.668109999999999</v>
      </c>
      <c r="F118">
        <f t="shared" si="7"/>
        <v>-7.6691079037708082E-2</v>
      </c>
      <c r="G118">
        <f t="shared" si="8"/>
        <v>1.0994586938524075E-2</v>
      </c>
      <c r="H118">
        <f t="shared" si="9"/>
        <v>1.1695951037112854E-2</v>
      </c>
      <c r="I118">
        <f t="shared" si="10"/>
        <v>-1.5311112854345573E-2</v>
      </c>
      <c r="K118">
        <f t="shared" si="11"/>
        <v>1.1695951037112854E-2</v>
      </c>
      <c r="L118">
        <f t="shared" si="12"/>
        <v>2.7007063891458426E-2</v>
      </c>
      <c r="M118">
        <f t="shared" si="13"/>
        <v>-1.5311112854345573E-2</v>
      </c>
    </row>
    <row r="119" spans="1:13" x14ac:dyDescent="0.25">
      <c r="A119" s="2">
        <v>40847</v>
      </c>
      <c r="B119" s="3">
        <v>58338.39</v>
      </c>
      <c r="C119" s="3">
        <v>2410.1379999999999</v>
      </c>
      <c r="D119" s="3">
        <v>60.294200000000004</v>
      </c>
      <c r="F119">
        <f t="shared" si="7"/>
        <v>0.10879718350967779</v>
      </c>
      <c r="G119">
        <f t="shared" si="8"/>
        <v>1.1039753827193168E-2</v>
      </c>
      <c r="H119">
        <f t="shared" si="9"/>
        <v>1.0438206544810834E-2</v>
      </c>
      <c r="I119">
        <f t="shared" si="10"/>
        <v>4.0366982731938554E-2</v>
      </c>
      <c r="K119">
        <f t="shared" si="11"/>
        <v>1.0438206544810834E-2</v>
      </c>
      <c r="L119">
        <f t="shared" si="12"/>
        <v>-2.992877618712772E-2</v>
      </c>
      <c r="M119">
        <f t="shared" si="13"/>
        <v>4.0366982731938554E-2</v>
      </c>
    </row>
    <row r="120" spans="1:13" x14ac:dyDescent="0.25">
      <c r="A120" s="2">
        <v>40877</v>
      </c>
      <c r="B120" s="3">
        <v>56874.98</v>
      </c>
      <c r="C120" s="3">
        <v>2446.7579999999998</v>
      </c>
      <c r="D120" s="3">
        <v>60.129179999999998</v>
      </c>
      <c r="F120">
        <f t="shared" si="7"/>
        <v>-2.5404841589999626E-2</v>
      </c>
      <c r="G120">
        <f t="shared" si="8"/>
        <v>1.5079875687870991E-2</v>
      </c>
      <c r="H120">
        <f t="shared" si="9"/>
        <v>-2.7406655301016438E-3</v>
      </c>
      <c r="I120">
        <f t="shared" si="10"/>
        <v>2.9344605045098062E-3</v>
      </c>
      <c r="K120">
        <f t="shared" si="11"/>
        <v>-2.7406655301016438E-3</v>
      </c>
      <c r="L120">
        <f t="shared" si="12"/>
        <v>-5.6751260346114499E-3</v>
      </c>
      <c r="M120">
        <f t="shared" si="13"/>
        <v>2.9344605045098062E-3</v>
      </c>
    </row>
    <row r="121" spans="1:13" x14ac:dyDescent="0.25">
      <c r="A121" s="2">
        <v>40907</v>
      </c>
      <c r="B121" s="3">
        <v>56754.080000000002</v>
      </c>
      <c r="C121" s="3">
        <v>2458.1959999999999</v>
      </c>
      <c r="D121" s="3">
        <v>61.42754</v>
      </c>
      <c r="F121">
        <f t="shared" si="7"/>
        <v>-2.1279775723305762E-3</v>
      </c>
      <c r="G121">
        <f t="shared" si="8"/>
        <v>4.6638646286690007E-3</v>
      </c>
      <c r="H121">
        <f t="shared" si="9"/>
        <v>2.1363020954738441E-2</v>
      </c>
      <c r="I121">
        <f t="shared" si="10"/>
        <v>2.6263119683691276E-3</v>
      </c>
      <c r="K121">
        <f t="shared" si="11"/>
        <v>2.1363020954738441E-2</v>
      </c>
      <c r="L121">
        <f t="shared" si="12"/>
        <v>1.8736708986369314E-2</v>
      </c>
      <c r="M121">
        <f t="shared" si="13"/>
        <v>2.6263119683691276E-3</v>
      </c>
    </row>
    <row r="122" spans="1:13" x14ac:dyDescent="0.25">
      <c r="A122" s="2">
        <v>40939</v>
      </c>
      <c r="B122" s="3">
        <v>63072.31</v>
      </c>
      <c r="C122" s="3">
        <v>2488.8910000000001</v>
      </c>
      <c r="D122" s="3">
        <v>63.119210000000002</v>
      </c>
      <c r="F122">
        <f t="shared" si="7"/>
        <v>0.10555429792561799</v>
      </c>
      <c r="G122">
        <f t="shared" si="8"/>
        <v>1.2409482148180859E-2</v>
      </c>
      <c r="H122">
        <f t="shared" si="9"/>
        <v>2.7166891822800864E-2</v>
      </c>
      <c r="I122">
        <f t="shared" si="10"/>
        <v>4.0352926881411996E-2</v>
      </c>
      <c r="K122">
        <f t="shared" si="11"/>
        <v>2.7166891822800864E-2</v>
      </c>
      <c r="L122">
        <f t="shared" si="12"/>
        <v>-1.3186035058611132E-2</v>
      </c>
      <c r="M122">
        <f t="shared" si="13"/>
        <v>4.0352926881411996E-2</v>
      </c>
    </row>
    <row r="123" spans="1:13" x14ac:dyDescent="0.25">
      <c r="A123" s="2">
        <v>40968</v>
      </c>
      <c r="B123" s="3">
        <v>65811.73</v>
      </c>
      <c r="C123" s="3">
        <v>2521.8829999999998</v>
      </c>
      <c r="D123" s="3">
        <v>64.777529999999999</v>
      </c>
      <c r="F123">
        <f t="shared" si="7"/>
        <v>4.251624394472811E-2</v>
      </c>
      <c r="G123">
        <f t="shared" si="8"/>
        <v>1.3168614975318989E-2</v>
      </c>
      <c r="H123">
        <f t="shared" si="9"/>
        <v>2.593362334761978E-2</v>
      </c>
      <c r="I123">
        <f t="shared" si="10"/>
        <v>2.1972903666141727E-2</v>
      </c>
      <c r="K123">
        <f t="shared" si="11"/>
        <v>2.593362334761978E-2</v>
      </c>
      <c r="L123">
        <f t="shared" si="12"/>
        <v>3.9607196814780525E-3</v>
      </c>
      <c r="M123">
        <f t="shared" si="13"/>
        <v>2.1972903666141727E-2</v>
      </c>
    </row>
    <row r="124" spans="1:13" x14ac:dyDescent="0.25">
      <c r="A124" s="2">
        <v>40998</v>
      </c>
      <c r="B124" s="3">
        <v>64510.97</v>
      </c>
      <c r="C124" s="3">
        <v>2558.8449999999998</v>
      </c>
      <c r="D124" s="3">
        <v>65.680790000000002</v>
      </c>
      <c r="F124">
        <f t="shared" si="7"/>
        <v>-1.9962803061151477E-2</v>
      </c>
      <c r="G124">
        <f t="shared" si="8"/>
        <v>1.4550140093797589E-2</v>
      </c>
      <c r="H124">
        <f t="shared" si="9"/>
        <v>1.3847709122377322E-2</v>
      </c>
      <c r="I124">
        <f t="shared" si="10"/>
        <v>4.1962571473128695E-3</v>
      </c>
      <c r="K124">
        <f t="shared" si="11"/>
        <v>1.3847709122377322E-2</v>
      </c>
      <c r="L124">
        <f t="shared" si="12"/>
        <v>9.6514519750644512E-3</v>
      </c>
      <c r="M124">
        <f t="shared" si="13"/>
        <v>4.1962571473128695E-3</v>
      </c>
    </row>
    <row r="125" spans="1:13" x14ac:dyDescent="0.25">
      <c r="A125" s="2">
        <v>41029</v>
      </c>
      <c r="B125" s="3">
        <v>61820.26</v>
      </c>
      <c r="C125" s="3">
        <v>2622.9589999999998</v>
      </c>
      <c r="D125" s="3">
        <v>67.353740000000002</v>
      </c>
      <c r="F125">
        <f t="shared" si="7"/>
        <v>-4.260414440578477E-2</v>
      </c>
      <c r="G125">
        <f t="shared" si="8"/>
        <v>2.474708499783505E-2</v>
      </c>
      <c r="H125">
        <f t="shared" si="9"/>
        <v>2.51519390373472E-2</v>
      </c>
      <c r="I125">
        <f t="shared" si="10"/>
        <v>4.5417161767491027E-3</v>
      </c>
      <c r="K125">
        <f t="shared" si="11"/>
        <v>2.51519390373472E-2</v>
      </c>
      <c r="L125">
        <f t="shared" si="12"/>
        <v>2.0610222860598097E-2</v>
      </c>
      <c r="M125">
        <f t="shared" si="13"/>
        <v>4.5417161767491027E-3</v>
      </c>
    </row>
    <row r="126" spans="1:13" x14ac:dyDescent="0.25">
      <c r="A126" s="2">
        <v>41060</v>
      </c>
      <c r="B126" s="3">
        <v>54490.41</v>
      </c>
      <c r="C126" s="3">
        <v>2665.0250000000001</v>
      </c>
      <c r="D126" s="3">
        <v>66.766379999999998</v>
      </c>
      <c r="F126">
        <f t="shared" si="7"/>
        <v>-0.12620641957069248</v>
      </c>
      <c r="G126">
        <f t="shared" si="8"/>
        <v>1.5910368631194983E-2</v>
      </c>
      <c r="H126">
        <f t="shared" si="9"/>
        <v>-8.758771689015378E-3</v>
      </c>
      <c r="I126">
        <f t="shared" si="10"/>
        <v>-2.6724667829371253E-2</v>
      </c>
      <c r="K126">
        <f t="shared" si="11"/>
        <v>-8.758771689015378E-3</v>
      </c>
      <c r="L126">
        <f t="shared" si="12"/>
        <v>1.7965896140355875E-2</v>
      </c>
      <c r="M126">
        <f t="shared" si="13"/>
        <v>-2.6724667829371253E-2</v>
      </c>
    </row>
    <row r="127" spans="1:13" x14ac:dyDescent="0.25">
      <c r="A127" s="2">
        <v>41089</v>
      </c>
      <c r="B127" s="3">
        <v>54354.63</v>
      </c>
      <c r="C127" s="3">
        <v>2676.5619999999999</v>
      </c>
      <c r="D127" s="3">
        <v>67.409350000000003</v>
      </c>
      <c r="F127">
        <f t="shared" si="7"/>
        <v>-2.4949243517552555E-3</v>
      </c>
      <c r="G127">
        <f t="shared" si="8"/>
        <v>4.3196967267659613E-3</v>
      </c>
      <c r="H127">
        <f t="shared" si="9"/>
        <v>9.5840718977954955E-3</v>
      </c>
      <c r="I127">
        <f t="shared" si="10"/>
        <v>2.2753104032095959E-3</v>
      </c>
      <c r="K127">
        <f t="shared" si="11"/>
        <v>9.5840718977954955E-3</v>
      </c>
      <c r="L127">
        <f t="shared" si="12"/>
        <v>7.3087614945858996E-3</v>
      </c>
      <c r="M127">
        <f t="shared" si="13"/>
        <v>2.2753104032095959E-3</v>
      </c>
    </row>
    <row r="128" spans="1:13" x14ac:dyDescent="0.25">
      <c r="A128" s="2">
        <v>41121</v>
      </c>
      <c r="B128" s="3">
        <v>56097.05</v>
      </c>
      <c r="C128" s="3">
        <v>2727.5320000000002</v>
      </c>
      <c r="D128" s="3">
        <v>68.975809999999996</v>
      </c>
      <c r="F128">
        <f t="shared" si="7"/>
        <v>3.1553427944464051E-2</v>
      </c>
      <c r="G128">
        <f t="shared" si="8"/>
        <v>1.8864035848289242E-2</v>
      </c>
      <c r="H128">
        <f t="shared" si="9"/>
        <v>2.2972131087100701E-2</v>
      </c>
      <c r="I128">
        <f t="shared" si="10"/>
        <v>2.2670853477141685E-2</v>
      </c>
      <c r="K128">
        <f t="shared" si="11"/>
        <v>2.2972131087100701E-2</v>
      </c>
      <c r="L128">
        <f t="shared" si="12"/>
        <v>3.0127760995901642E-4</v>
      </c>
      <c r="M128">
        <f t="shared" si="13"/>
        <v>2.2670853477141685E-2</v>
      </c>
    </row>
    <row r="129" spans="1:13" x14ac:dyDescent="0.25">
      <c r="A129" s="2">
        <v>41152</v>
      </c>
      <c r="B129" s="3">
        <v>57061.45</v>
      </c>
      <c r="C129" s="3">
        <v>2758.4780000000001</v>
      </c>
      <c r="D129" s="3">
        <v>69.273740000000004</v>
      </c>
      <c r="F129">
        <f t="shared" si="7"/>
        <v>1.7045530833860088E-2</v>
      </c>
      <c r="G129">
        <f t="shared" si="8"/>
        <v>1.1281907337721353E-2</v>
      </c>
      <c r="H129">
        <f t="shared" si="9"/>
        <v>4.3100387843040379E-3</v>
      </c>
      <c r="I129">
        <f t="shared" si="10"/>
        <v>1.3010994386562974E-2</v>
      </c>
      <c r="K129">
        <f t="shared" si="11"/>
        <v>4.3100387843040379E-3</v>
      </c>
      <c r="L129">
        <f t="shared" si="12"/>
        <v>-8.700955602258937E-3</v>
      </c>
      <c r="M129">
        <f t="shared" si="13"/>
        <v>1.3010994386562974E-2</v>
      </c>
    </row>
    <row r="130" spans="1:13" x14ac:dyDescent="0.25">
      <c r="A130" s="2">
        <v>41180</v>
      </c>
      <c r="B130" s="3">
        <v>59175.86</v>
      </c>
      <c r="C130" s="3">
        <v>2784.1439999999998</v>
      </c>
      <c r="D130" s="3">
        <v>70.53922</v>
      </c>
      <c r="F130">
        <f t="shared" si="7"/>
        <v>3.6384931149128476E-2</v>
      </c>
      <c r="G130">
        <f t="shared" si="8"/>
        <v>9.2613869228333531E-3</v>
      </c>
      <c r="H130">
        <f t="shared" si="9"/>
        <v>1.8102964986788952E-2</v>
      </c>
      <c r="I130">
        <f t="shared" si="10"/>
        <v>1.7398450190721889E-2</v>
      </c>
      <c r="K130">
        <f t="shared" si="11"/>
        <v>1.8102964986788952E-2</v>
      </c>
      <c r="L130">
        <f t="shared" si="12"/>
        <v>7.045147960670628E-4</v>
      </c>
      <c r="M130">
        <f t="shared" si="13"/>
        <v>1.7398450190721889E-2</v>
      </c>
    </row>
    <row r="131" spans="1:13" x14ac:dyDescent="0.25">
      <c r="A131" s="2">
        <v>41213</v>
      </c>
      <c r="B131" s="3">
        <v>57068.18</v>
      </c>
      <c r="C131" s="3">
        <v>2844.971</v>
      </c>
      <c r="D131" s="3">
        <v>71.310950000000005</v>
      </c>
      <c r="F131">
        <f t="shared" si="7"/>
        <v>-3.6266995079278767E-2</v>
      </c>
      <c r="G131">
        <f t="shared" si="8"/>
        <v>2.1612408932268061E-2</v>
      </c>
      <c r="H131">
        <f t="shared" si="9"/>
        <v>1.0881024875410022E-2</v>
      </c>
      <c r="I131">
        <f t="shared" si="10"/>
        <v>4.2485877288040118E-3</v>
      </c>
      <c r="K131">
        <f t="shared" si="11"/>
        <v>1.0881024875410022E-2</v>
      </c>
      <c r="L131">
        <f t="shared" si="12"/>
        <v>6.63243714660601E-3</v>
      </c>
      <c r="M131">
        <f t="shared" si="13"/>
        <v>4.2485877288040118E-3</v>
      </c>
    </row>
    <row r="132" spans="1:13" x14ac:dyDescent="0.25">
      <c r="A132" s="2">
        <v>41243</v>
      </c>
      <c r="B132" s="3">
        <v>57474.57</v>
      </c>
      <c r="C132" s="3">
        <v>2858.2840000000001</v>
      </c>
      <c r="D132" s="3">
        <v>72.871369999999999</v>
      </c>
      <c r="F132">
        <f t="shared" ref="F132:F191" si="14">LN(B132/B131)</f>
        <v>7.0958957280503878E-3</v>
      </c>
      <c r="G132">
        <f t="shared" ref="G132:G191" si="15">LN(C132/C131)</f>
        <v>4.6685705550036944E-3</v>
      </c>
      <c r="H132">
        <f t="shared" ref="H132:H191" si="16">LN(D132/D131)</f>
        <v>2.164594004309249E-2</v>
      </c>
      <c r="I132">
        <f t="shared" ref="I132:I191" si="17">G132*0.7+F132*0.3</f>
        <v>5.3967681069177018E-3</v>
      </c>
      <c r="K132">
        <f t="shared" ref="K132:K191" si="18">H132</f>
        <v>2.164594004309249E-2</v>
      </c>
      <c r="L132">
        <f t="shared" ref="L132:L191" si="19">K132-M132</f>
        <v>1.624917193617479E-2</v>
      </c>
      <c r="M132">
        <f t="shared" ref="M132:M191" si="20">I132</f>
        <v>5.3967681069177018E-3</v>
      </c>
    </row>
    <row r="133" spans="1:13" x14ac:dyDescent="0.25">
      <c r="A133" s="2">
        <v>41274</v>
      </c>
      <c r="B133" s="3">
        <v>60952.08</v>
      </c>
      <c r="C133" s="3">
        <v>2894.085</v>
      </c>
      <c r="D133" s="3">
        <v>73.434820000000002</v>
      </c>
      <c r="F133">
        <f t="shared" si="14"/>
        <v>5.8745392570493347E-2</v>
      </c>
      <c r="G133">
        <f t="shared" si="15"/>
        <v>1.2447554130887441E-2</v>
      </c>
      <c r="H133">
        <f t="shared" si="16"/>
        <v>7.7023779462720154E-3</v>
      </c>
      <c r="I133">
        <f t="shared" si="17"/>
        <v>2.6336905662769212E-2</v>
      </c>
      <c r="K133">
        <f t="shared" si="18"/>
        <v>7.7023779462720154E-3</v>
      </c>
      <c r="L133">
        <f t="shared" si="19"/>
        <v>-1.8634527716497196E-2</v>
      </c>
      <c r="M133">
        <f t="shared" si="20"/>
        <v>2.6336905662769212E-2</v>
      </c>
    </row>
    <row r="134" spans="1:13" x14ac:dyDescent="0.25">
      <c r="A134" s="2">
        <v>41305</v>
      </c>
      <c r="B134" s="3">
        <v>59761.49</v>
      </c>
      <c r="C134" s="3">
        <v>2904.902</v>
      </c>
      <c r="D134" s="3">
        <v>74.459270000000004</v>
      </c>
      <c r="F134">
        <f t="shared" si="14"/>
        <v>-1.9726508098716591E-2</v>
      </c>
      <c r="G134">
        <f t="shared" si="15"/>
        <v>3.7306559044633053E-3</v>
      </c>
      <c r="H134">
        <f t="shared" si="16"/>
        <v>1.3854054419394876E-2</v>
      </c>
      <c r="I134">
        <f t="shared" si="17"/>
        <v>-3.3064932964906634E-3</v>
      </c>
      <c r="K134">
        <f t="shared" si="18"/>
        <v>1.3854054419394876E-2</v>
      </c>
      <c r="L134">
        <f t="shared" si="19"/>
        <v>1.716054771588554E-2</v>
      </c>
      <c r="M134">
        <f t="shared" si="20"/>
        <v>-3.3064932964906634E-3</v>
      </c>
    </row>
    <row r="135" spans="1:13" x14ac:dyDescent="0.25">
      <c r="A135" s="2">
        <v>41333</v>
      </c>
      <c r="B135" s="3">
        <v>57424.29</v>
      </c>
      <c r="C135" s="3">
        <v>2896.5419999999999</v>
      </c>
      <c r="D135" s="3">
        <v>75.180250000000001</v>
      </c>
      <c r="F135">
        <f t="shared" si="14"/>
        <v>-3.9894089033588299E-2</v>
      </c>
      <c r="G135">
        <f t="shared" si="15"/>
        <v>-2.8820430867324441E-3</v>
      </c>
      <c r="H135">
        <f t="shared" si="16"/>
        <v>9.6362990080468593E-3</v>
      </c>
      <c r="I135">
        <f t="shared" si="17"/>
        <v>-1.39856568707892E-2</v>
      </c>
      <c r="K135">
        <f t="shared" si="18"/>
        <v>9.6362990080468593E-3</v>
      </c>
      <c r="L135">
        <f t="shared" si="19"/>
        <v>2.362195587883606E-2</v>
      </c>
      <c r="M135">
        <f t="shared" si="20"/>
        <v>-1.39856568707892E-2</v>
      </c>
    </row>
    <row r="136" spans="1:13" x14ac:dyDescent="0.25">
      <c r="A136" s="2">
        <v>41362</v>
      </c>
      <c r="B136" s="3">
        <v>56352.09</v>
      </c>
      <c r="C136" s="3">
        <v>2879.9960000000001</v>
      </c>
      <c r="D136" s="3">
        <v>76.428129999999996</v>
      </c>
      <c r="F136">
        <f t="shared" si="14"/>
        <v>-1.8848055129307074E-2</v>
      </c>
      <c r="G136">
        <f t="shared" si="15"/>
        <v>-5.7287064503460262E-3</v>
      </c>
      <c r="H136">
        <f t="shared" si="16"/>
        <v>1.6462258640088889E-2</v>
      </c>
      <c r="I136">
        <f t="shared" si="17"/>
        <v>-9.6645110540343401E-3</v>
      </c>
      <c r="K136">
        <f t="shared" si="18"/>
        <v>1.6462258640088889E-2</v>
      </c>
      <c r="L136">
        <f t="shared" si="19"/>
        <v>2.6126769694123229E-2</v>
      </c>
      <c r="M136">
        <f t="shared" si="20"/>
        <v>-9.6645110540343401E-3</v>
      </c>
    </row>
    <row r="137" spans="1:13" x14ac:dyDescent="0.25">
      <c r="A137" s="2">
        <v>41394</v>
      </c>
      <c r="B137" s="3">
        <v>55910.37</v>
      </c>
      <c r="C137" s="3">
        <v>2915.3420000000001</v>
      </c>
      <c r="D137" s="3">
        <v>76.701899999999995</v>
      </c>
      <c r="F137">
        <f t="shared" si="14"/>
        <v>-7.8694566212091695E-3</v>
      </c>
      <c r="G137">
        <f t="shared" si="15"/>
        <v>1.2198231847759262E-2</v>
      </c>
      <c r="H137">
        <f t="shared" si="16"/>
        <v>3.5756577816455698E-3</v>
      </c>
      <c r="I137">
        <f t="shared" si="17"/>
        <v>6.1779253070687315E-3</v>
      </c>
      <c r="K137">
        <f t="shared" si="18"/>
        <v>3.5756577816455698E-3</v>
      </c>
      <c r="L137">
        <f t="shared" si="19"/>
        <v>-2.6022675254231617E-3</v>
      </c>
      <c r="M137">
        <f t="shared" si="20"/>
        <v>6.1779253070687315E-3</v>
      </c>
    </row>
    <row r="138" spans="1:13" x14ac:dyDescent="0.25">
      <c r="A138" s="2">
        <v>41425</v>
      </c>
      <c r="B138" s="3">
        <v>53506.080000000002</v>
      </c>
      <c r="C138" s="3">
        <v>2860.0390000000002</v>
      </c>
      <c r="D138" s="3">
        <v>78.166690000000003</v>
      </c>
      <c r="F138">
        <f t="shared" si="14"/>
        <v>-4.3954580490543162E-2</v>
      </c>
      <c r="G138">
        <f t="shared" si="15"/>
        <v>-1.9151876003337221E-2</v>
      </c>
      <c r="H138">
        <f t="shared" si="16"/>
        <v>1.8917117820917959E-2</v>
      </c>
      <c r="I138">
        <f t="shared" si="17"/>
        <v>-2.6592687349499003E-2</v>
      </c>
      <c r="K138">
        <f t="shared" si="18"/>
        <v>1.8917117820917959E-2</v>
      </c>
      <c r="L138">
        <f t="shared" si="19"/>
        <v>4.5509805170416959E-2</v>
      </c>
      <c r="M138">
        <f t="shared" si="20"/>
        <v>-2.6592687349499003E-2</v>
      </c>
    </row>
    <row r="139" spans="1:13" x14ac:dyDescent="0.25">
      <c r="A139" s="2">
        <v>41453</v>
      </c>
      <c r="B139" s="3">
        <v>47457.13</v>
      </c>
      <c r="C139" s="3">
        <v>2816.674</v>
      </c>
      <c r="D139" s="3">
        <v>77.766099999999994</v>
      </c>
      <c r="F139">
        <f t="shared" si="14"/>
        <v>-0.11996851510197354</v>
      </c>
      <c r="G139">
        <f t="shared" si="15"/>
        <v>-1.5278504854543934E-2</v>
      </c>
      <c r="H139">
        <f t="shared" si="16"/>
        <v>-5.1379941481672353E-3</v>
      </c>
      <c r="I139">
        <f t="shared" si="17"/>
        <v>-4.668550792877281E-2</v>
      </c>
      <c r="K139">
        <f t="shared" si="18"/>
        <v>-5.1379941481672353E-3</v>
      </c>
      <c r="L139">
        <f t="shared" si="19"/>
        <v>4.1547513780605574E-2</v>
      </c>
      <c r="M139">
        <f t="shared" si="20"/>
        <v>-4.668550792877281E-2</v>
      </c>
    </row>
    <row r="140" spans="1:13" x14ac:dyDescent="0.25">
      <c r="A140" s="2">
        <v>41486</v>
      </c>
      <c r="B140" s="3">
        <v>48234.49</v>
      </c>
      <c r="C140" s="3">
        <v>2849.8090000000002</v>
      </c>
      <c r="D140" s="3">
        <v>79.214870000000005</v>
      </c>
      <c r="F140">
        <f t="shared" si="14"/>
        <v>1.6247548128704593E-2</v>
      </c>
      <c r="G140">
        <f t="shared" si="15"/>
        <v>1.1695218243044142E-2</v>
      </c>
      <c r="H140">
        <f t="shared" si="16"/>
        <v>1.8458430144858026E-2</v>
      </c>
      <c r="I140">
        <f t="shared" si="17"/>
        <v>1.3060917208742277E-2</v>
      </c>
      <c r="K140">
        <f t="shared" si="18"/>
        <v>1.8458430144858026E-2</v>
      </c>
      <c r="L140">
        <f t="shared" si="19"/>
        <v>5.3975129361157493E-3</v>
      </c>
      <c r="M140">
        <f t="shared" si="20"/>
        <v>1.3060917208742277E-2</v>
      </c>
    </row>
    <row r="141" spans="1:13" x14ac:dyDescent="0.25">
      <c r="A141" s="2">
        <v>41516</v>
      </c>
      <c r="B141" s="3">
        <v>50011.75</v>
      </c>
      <c r="C141" s="3">
        <v>2813.6849999999999</v>
      </c>
      <c r="D141" s="3">
        <v>81.403540000000007</v>
      </c>
      <c r="F141">
        <f t="shared" si="14"/>
        <v>3.6183652488554041E-2</v>
      </c>
      <c r="G141">
        <f t="shared" si="15"/>
        <v>-1.2756962363016633E-2</v>
      </c>
      <c r="H141">
        <f t="shared" si="16"/>
        <v>2.7254727284033768E-2</v>
      </c>
      <c r="I141">
        <f t="shared" si="17"/>
        <v>1.925222092454569E-3</v>
      </c>
      <c r="K141">
        <f t="shared" si="18"/>
        <v>2.7254727284033768E-2</v>
      </c>
      <c r="L141">
        <f t="shared" si="19"/>
        <v>2.5329505191579199E-2</v>
      </c>
      <c r="M141">
        <f t="shared" si="20"/>
        <v>1.925222092454569E-3</v>
      </c>
    </row>
    <row r="142" spans="1:13" x14ac:dyDescent="0.25">
      <c r="A142" s="2">
        <v>41547</v>
      </c>
      <c r="B142" s="3">
        <v>52338.19</v>
      </c>
      <c r="C142" s="3">
        <v>2843.462</v>
      </c>
      <c r="D142" s="3">
        <v>81.059719999999999</v>
      </c>
      <c r="F142">
        <f t="shared" si="14"/>
        <v>4.5468337102107778E-2</v>
      </c>
      <c r="G142">
        <f t="shared" si="15"/>
        <v>1.052731173531052E-2</v>
      </c>
      <c r="H142">
        <f t="shared" si="16"/>
        <v>-4.2325940436038897E-3</v>
      </c>
      <c r="I142">
        <f t="shared" si="17"/>
        <v>2.1009619345349697E-2</v>
      </c>
      <c r="K142">
        <f t="shared" si="18"/>
        <v>-4.2325940436038897E-3</v>
      </c>
      <c r="L142">
        <f t="shared" si="19"/>
        <v>-2.5242213388953588E-2</v>
      </c>
      <c r="M142">
        <f t="shared" si="20"/>
        <v>2.1009619345349697E-2</v>
      </c>
    </row>
    <row r="143" spans="1:13" x14ac:dyDescent="0.25">
      <c r="A143" s="2">
        <v>41578</v>
      </c>
      <c r="B143" s="3">
        <v>54256.2</v>
      </c>
      <c r="C143" s="3">
        <v>2865.62</v>
      </c>
      <c r="D143" s="3">
        <v>82.238380000000006</v>
      </c>
      <c r="F143">
        <f t="shared" si="14"/>
        <v>3.5990956682660807E-2</v>
      </c>
      <c r="G143">
        <f t="shared" si="15"/>
        <v>7.7624077778873533E-3</v>
      </c>
      <c r="H143">
        <f t="shared" si="16"/>
        <v>1.4435936106495397E-2</v>
      </c>
      <c r="I143">
        <f t="shared" si="17"/>
        <v>1.623097244931939E-2</v>
      </c>
      <c r="K143">
        <f t="shared" si="18"/>
        <v>1.4435936106495397E-2</v>
      </c>
      <c r="L143">
        <f t="shared" si="19"/>
        <v>-1.795036342823993E-3</v>
      </c>
      <c r="M143">
        <f t="shared" si="20"/>
        <v>1.623097244931939E-2</v>
      </c>
    </row>
    <row r="144" spans="1:13" x14ac:dyDescent="0.25">
      <c r="A144" s="2">
        <v>41607</v>
      </c>
      <c r="B144" s="3">
        <v>52482.49</v>
      </c>
      <c r="C144" s="3">
        <v>2825.1990000000001</v>
      </c>
      <c r="D144" s="3">
        <v>85.286689999999993</v>
      </c>
      <c r="F144">
        <f t="shared" si="14"/>
        <v>-3.3237681448121399E-2</v>
      </c>
      <c r="G144">
        <f t="shared" si="15"/>
        <v>-1.4205927045779354E-2</v>
      </c>
      <c r="H144">
        <f t="shared" si="16"/>
        <v>3.6396301738601228E-2</v>
      </c>
      <c r="I144">
        <f t="shared" si="17"/>
        <v>-1.9915453366481969E-2</v>
      </c>
      <c r="K144">
        <f t="shared" si="18"/>
        <v>3.6396301738601228E-2</v>
      </c>
      <c r="L144">
        <f t="shared" si="19"/>
        <v>5.6311755105083197E-2</v>
      </c>
      <c r="M144">
        <f t="shared" si="20"/>
        <v>-1.9915453366481969E-2</v>
      </c>
    </row>
    <row r="145" spans="1:13" x14ac:dyDescent="0.25">
      <c r="A145" s="2">
        <v>41639</v>
      </c>
      <c r="B145" s="3">
        <v>51507.16</v>
      </c>
      <c r="C145" s="3">
        <v>2852.8510000000001</v>
      </c>
      <c r="D145" s="3">
        <v>86.729900000000001</v>
      </c>
      <c r="F145">
        <f t="shared" si="14"/>
        <v>-1.8758763024367714E-2</v>
      </c>
      <c r="G145">
        <f t="shared" si="15"/>
        <v>9.7400405449220816E-3</v>
      </c>
      <c r="H145">
        <f t="shared" si="16"/>
        <v>1.6780286884265805E-2</v>
      </c>
      <c r="I145">
        <f t="shared" si="17"/>
        <v>1.1903994741351434E-3</v>
      </c>
      <c r="K145">
        <f t="shared" si="18"/>
        <v>1.6780286884265805E-2</v>
      </c>
      <c r="L145">
        <f t="shared" si="19"/>
        <v>1.5589887410130662E-2</v>
      </c>
      <c r="M145">
        <f t="shared" si="20"/>
        <v>1.1903994741351434E-3</v>
      </c>
    </row>
    <row r="146" spans="1:13" x14ac:dyDescent="0.25">
      <c r="A146" s="2">
        <v>41670</v>
      </c>
      <c r="B146" s="3">
        <v>47638.99</v>
      </c>
      <c r="C146" s="3">
        <v>2827.7750000000001</v>
      </c>
      <c r="D146" s="3">
        <v>86.677289999999999</v>
      </c>
      <c r="F146">
        <f t="shared" si="14"/>
        <v>-7.8069283541593343E-2</v>
      </c>
      <c r="G146">
        <f t="shared" si="15"/>
        <v>-8.8286617986888562E-3</v>
      </c>
      <c r="H146">
        <f t="shared" si="16"/>
        <v>-6.0677993356765276E-4</v>
      </c>
      <c r="I146">
        <f t="shared" si="17"/>
        <v>-2.9600848321560201E-2</v>
      </c>
      <c r="K146">
        <f t="shared" si="18"/>
        <v>-6.0677993356765276E-4</v>
      </c>
      <c r="L146">
        <f t="shared" si="19"/>
        <v>2.8994068387992549E-2</v>
      </c>
      <c r="M146">
        <f t="shared" si="20"/>
        <v>-2.9600848321560201E-2</v>
      </c>
    </row>
    <row r="147" spans="1:13" x14ac:dyDescent="0.25">
      <c r="A147" s="2">
        <v>41698</v>
      </c>
      <c r="B147" s="3">
        <v>47094.400000000001</v>
      </c>
      <c r="C147" s="3">
        <v>2905.2820000000002</v>
      </c>
      <c r="D147" s="3">
        <v>85.589879999999994</v>
      </c>
      <c r="F147">
        <f t="shared" si="14"/>
        <v>-1.1497445603000766E-2</v>
      </c>
      <c r="G147">
        <f t="shared" si="15"/>
        <v>2.7040276261266042E-2</v>
      </c>
      <c r="H147">
        <f t="shared" si="16"/>
        <v>-1.2624859898970112E-2</v>
      </c>
      <c r="I147">
        <f t="shared" si="17"/>
        <v>1.5478959701985999E-2</v>
      </c>
      <c r="K147">
        <f t="shared" si="18"/>
        <v>-1.2624859898970112E-2</v>
      </c>
      <c r="L147">
        <f t="shared" si="19"/>
        <v>-2.8103819600956113E-2</v>
      </c>
      <c r="M147">
        <f t="shared" si="20"/>
        <v>1.5478959701985999E-2</v>
      </c>
    </row>
    <row r="148" spans="1:13" x14ac:dyDescent="0.25">
      <c r="A148" s="2">
        <v>41729</v>
      </c>
      <c r="B148" s="3">
        <v>50414.92</v>
      </c>
      <c r="C148" s="3">
        <v>2925.2979999999998</v>
      </c>
      <c r="D148" s="3">
        <v>85.035939999999997</v>
      </c>
      <c r="F148">
        <f t="shared" si="14"/>
        <v>6.8133065026946313E-2</v>
      </c>
      <c r="G148">
        <f t="shared" si="15"/>
        <v>6.8658962334257664E-3</v>
      </c>
      <c r="H148">
        <f t="shared" si="16"/>
        <v>-6.4930612045384787E-3</v>
      </c>
      <c r="I148">
        <f t="shared" si="17"/>
        <v>2.5246046871481929E-2</v>
      </c>
      <c r="K148">
        <f t="shared" si="18"/>
        <v>-6.4930612045384787E-3</v>
      </c>
      <c r="L148">
        <f t="shared" si="19"/>
        <v>-3.1739108076020407E-2</v>
      </c>
      <c r="M148">
        <f t="shared" si="20"/>
        <v>2.5246046871481929E-2</v>
      </c>
    </row>
    <row r="149" spans="1:13" x14ac:dyDescent="0.25">
      <c r="A149" s="2">
        <v>41759</v>
      </c>
      <c r="B149" s="3">
        <v>51626.69</v>
      </c>
      <c r="C149" s="3">
        <v>2973.07</v>
      </c>
      <c r="D149" s="3">
        <v>84.231279999999998</v>
      </c>
      <c r="F149">
        <f t="shared" si="14"/>
        <v>2.3751623808262078E-2</v>
      </c>
      <c r="G149">
        <f t="shared" si="15"/>
        <v>1.6198733143023135E-2</v>
      </c>
      <c r="H149">
        <f t="shared" si="16"/>
        <v>-9.5076419574296137E-3</v>
      </c>
      <c r="I149">
        <f t="shared" si="17"/>
        <v>1.8464600342594818E-2</v>
      </c>
      <c r="K149">
        <f t="shared" si="18"/>
        <v>-9.5076419574296137E-3</v>
      </c>
      <c r="L149">
        <f t="shared" si="19"/>
        <v>-2.797224230002443E-2</v>
      </c>
      <c r="M149">
        <f t="shared" si="20"/>
        <v>1.8464600342594818E-2</v>
      </c>
    </row>
    <row r="150" spans="1:13" x14ac:dyDescent="0.25">
      <c r="A150" s="2">
        <v>41789</v>
      </c>
      <c r="B150" s="3">
        <v>51239.34</v>
      </c>
      <c r="C150" s="3">
        <v>3047.9119999999998</v>
      </c>
      <c r="D150" s="3">
        <v>84.994339999999994</v>
      </c>
      <c r="F150">
        <f t="shared" si="14"/>
        <v>-7.5311904393476547E-3</v>
      </c>
      <c r="G150">
        <f t="shared" si="15"/>
        <v>2.4861677037263462E-2</v>
      </c>
      <c r="H150">
        <f t="shared" si="16"/>
        <v>9.0183173403076602E-3</v>
      </c>
      <c r="I150">
        <f t="shared" si="17"/>
        <v>1.5143816794280125E-2</v>
      </c>
      <c r="K150">
        <f t="shared" si="18"/>
        <v>9.0183173403076602E-3</v>
      </c>
      <c r="L150">
        <f t="shared" si="19"/>
        <v>-6.125499453972465E-3</v>
      </c>
      <c r="M150">
        <f t="shared" si="20"/>
        <v>1.5143816794280125E-2</v>
      </c>
    </row>
    <row r="151" spans="1:13" x14ac:dyDescent="0.25">
      <c r="A151" s="2">
        <v>41820</v>
      </c>
      <c r="B151" s="3">
        <v>53168.22</v>
      </c>
      <c r="C151" s="3">
        <v>3063.9870000000001</v>
      </c>
      <c r="D151" s="3">
        <v>84.946240000000003</v>
      </c>
      <c r="F151">
        <f t="shared" si="14"/>
        <v>3.6953253047424778E-2</v>
      </c>
      <c r="G151">
        <f t="shared" si="15"/>
        <v>5.2602430329637623E-3</v>
      </c>
      <c r="H151">
        <f t="shared" si="16"/>
        <v>-5.6608022974207167E-4</v>
      </c>
      <c r="I151">
        <f t="shared" si="17"/>
        <v>1.4768146037302067E-2</v>
      </c>
      <c r="K151">
        <f t="shared" si="18"/>
        <v>-5.6608022974207167E-4</v>
      </c>
      <c r="L151">
        <f t="shared" si="19"/>
        <v>-1.5334226267044138E-2</v>
      </c>
      <c r="M151">
        <f t="shared" si="20"/>
        <v>1.4768146037302067E-2</v>
      </c>
    </row>
    <row r="152" spans="1:13" x14ac:dyDescent="0.25">
      <c r="A152" s="2">
        <v>41851</v>
      </c>
      <c r="B152" s="3">
        <v>55829.41</v>
      </c>
      <c r="C152" s="3">
        <v>3095.9070000000002</v>
      </c>
      <c r="D152" s="3">
        <v>85.048990000000003</v>
      </c>
      <c r="F152">
        <f t="shared" si="14"/>
        <v>4.8839942040395108E-2</v>
      </c>
      <c r="G152">
        <f t="shared" si="15"/>
        <v>1.0363907467117512E-2</v>
      </c>
      <c r="H152">
        <f t="shared" si="16"/>
        <v>1.2088575957419328E-3</v>
      </c>
      <c r="I152">
        <f t="shared" si="17"/>
        <v>2.1906717839100788E-2</v>
      </c>
      <c r="K152">
        <f t="shared" si="18"/>
        <v>1.2088575957419328E-3</v>
      </c>
      <c r="L152">
        <f t="shared" si="19"/>
        <v>-2.0697860243358856E-2</v>
      </c>
      <c r="M152">
        <f t="shared" si="20"/>
        <v>2.1906717839100788E-2</v>
      </c>
    </row>
    <row r="153" spans="1:13" x14ac:dyDescent="0.25">
      <c r="A153" s="2">
        <v>41880</v>
      </c>
      <c r="B153" s="3">
        <v>61288.15</v>
      </c>
      <c r="C153" s="3">
        <v>3177.5790000000002</v>
      </c>
      <c r="D153" s="3">
        <v>83.548540000000003</v>
      </c>
      <c r="F153">
        <f t="shared" si="14"/>
        <v>9.3285721201354435E-2</v>
      </c>
      <c r="G153">
        <f t="shared" si="15"/>
        <v>2.6038669568930903E-2</v>
      </c>
      <c r="H153">
        <f t="shared" si="16"/>
        <v>-1.7799663081334457E-2</v>
      </c>
      <c r="I153">
        <f t="shared" si="17"/>
        <v>4.621278505865796E-2</v>
      </c>
      <c r="K153">
        <f t="shared" si="18"/>
        <v>-1.7799663081334457E-2</v>
      </c>
      <c r="L153">
        <f t="shared" si="19"/>
        <v>-6.401244813999242E-2</v>
      </c>
      <c r="M153">
        <f t="shared" si="20"/>
        <v>4.621278505865796E-2</v>
      </c>
    </row>
    <row r="154" spans="1:13" x14ac:dyDescent="0.25">
      <c r="A154" s="2">
        <v>41912</v>
      </c>
      <c r="B154" s="3">
        <v>54115.98</v>
      </c>
      <c r="C154" s="3">
        <v>3131.2150000000001</v>
      </c>
      <c r="D154" s="3">
        <v>89.134649999999993</v>
      </c>
      <c r="F154">
        <f t="shared" si="14"/>
        <v>-0.12445699150811146</v>
      </c>
      <c r="G154">
        <f t="shared" si="15"/>
        <v>-1.4698477941692177E-2</v>
      </c>
      <c r="H154">
        <f t="shared" si="16"/>
        <v>6.4720367445374641E-2</v>
      </c>
      <c r="I154">
        <f t="shared" si="17"/>
        <v>-4.7626032011617962E-2</v>
      </c>
      <c r="K154">
        <f t="shared" si="18"/>
        <v>6.4720367445374641E-2</v>
      </c>
      <c r="L154">
        <f t="shared" si="19"/>
        <v>0.1123463994569926</v>
      </c>
      <c r="M154">
        <f t="shared" si="20"/>
        <v>-4.7626032011617962E-2</v>
      </c>
    </row>
    <row r="155" spans="1:13" x14ac:dyDescent="0.25">
      <c r="A155" s="2">
        <v>41943</v>
      </c>
      <c r="B155" s="3">
        <v>54628.6</v>
      </c>
      <c r="C155" s="3">
        <v>3176.415</v>
      </c>
      <c r="D155" s="3">
        <v>88.567920000000001</v>
      </c>
      <c r="F155">
        <f t="shared" si="14"/>
        <v>9.4280339697682229E-3</v>
      </c>
      <c r="G155">
        <f t="shared" si="15"/>
        <v>1.4332094211074526E-2</v>
      </c>
      <c r="H155">
        <f t="shared" si="16"/>
        <v>-6.3784324719808631E-3</v>
      </c>
      <c r="I155">
        <f t="shared" si="17"/>
        <v>1.2860876138682635E-2</v>
      </c>
      <c r="K155">
        <f t="shared" si="18"/>
        <v>-6.3784324719808631E-3</v>
      </c>
      <c r="L155">
        <f t="shared" si="19"/>
        <v>-1.9239308610663499E-2</v>
      </c>
      <c r="M155">
        <f t="shared" si="20"/>
        <v>1.2860876138682635E-2</v>
      </c>
    </row>
    <row r="156" spans="1:13" x14ac:dyDescent="0.25">
      <c r="A156" s="2">
        <v>41971</v>
      </c>
      <c r="B156" s="3">
        <v>54724</v>
      </c>
      <c r="C156" s="3">
        <v>3223.74</v>
      </c>
      <c r="D156" s="3">
        <v>91.631619999999998</v>
      </c>
      <c r="F156">
        <f t="shared" si="14"/>
        <v>1.7448149235192154E-3</v>
      </c>
      <c r="G156">
        <f t="shared" si="15"/>
        <v>1.4788973876164114E-2</v>
      </c>
      <c r="H156">
        <f t="shared" si="16"/>
        <v>3.4006693324042138E-2</v>
      </c>
      <c r="I156">
        <f t="shared" si="17"/>
        <v>1.0875726190370643E-2</v>
      </c>
      <c r="K156">
        <f t="shared" si="18"/>
        <v>3.4006693324042138E-2</v>
      </c>
      <c r="L156">
        <f t="shared" si="19"/>
        <v>2.3130967133671493E-2</v>
      </c>
      <c r="M156">
        <f t="shared" si="20"/>
        <v>1.0875726190370643E-2</v>
      </c>
    </row>
    <row r="157" spans="1:13" x14ac:dyDescent="0.25">
      <c r="A157" s="2">
        <v>42004</v>
      </c>
      <c r="B157" s="3">
        <v>50007.41</v>
      </c>
      <c r="C157" s="3">
        <v>3205.4009999999998</v>
      </c>
      <c r="D157" s="3">
        <v>94.365889999999993</v>
      </c>
      <c r="F157">
        <f t="shared" si="14"/>
        <v>-9.0131175610256686E-2</v>
      </c>
      <c r="G157">
        <f t="shared" si="15"/>
        <v>-5.7049766802617623E-3</v>
      </c>
      <c r="H157">
        <f t="shared" si="16"/>
        <v>2.9403264488534555E-2</v>
      </c>
      <c r="I157">
        <f t="shared" si="17"/>
        <v>-3.1032836359260237E-2</v>
      </c>
      <c r="K157">
        <f t="shared" si="18"/>
        <v>2.9403264488534555E-2</v>
      </c>
      <c r="L157">
        <f t="shared" si="19"/>
        <v>6.0436100847794792E-2</v>
      </c>
      <c r="M157">
        <f t="shared" si="20"/>
        <v>-3.1032836359260237E-2</v>
      </c>
    </row>
    <row r="158" spans="1:13" x14ac:dyDescent="0.25">
      <c r="A158" s="2">
        <v>42034</v>
      </c>
      <c r="B158" s="3">
        <v>46907.68</v>
      </c>
      <c r="C158" s="3">
        <v>3274.0309999999999</v>
      </c>
      <c r="D158" s="3">
        <v>96.496889999999993</v>
      </c>
      <c r="F158">
        <f t="shared" si="14"/>
        <v>-6.398977973613626E-2</v>
      </c>
      <c r="G158">
        <f t="shared" si="15"/>
        <v>2.1184747893295119E-2</v>
      </c>
      <c r="H158">
        <f t="shared" si="16"/>
        <v>2.2331106737770088E-2</v>
      </c>
      <c r="I158">
        <f t="shared" si="17"/>
        <v>-4.3676103955342972E-3</v>
      </c>
      <c r="K158">
        <f t="shared" si="18"/>
        <v>2.2331106737770088E-2</v>
      </c>
      <c r="L158">
        <f t="shared" si="19"/>
        <v>2.6698717133304385E-2</v>
      </c>
      <c r="M158">
        <f t="shared" si="20"/>
        <v>-4.3676103955342972E-3</v>
      </c>
    </row>
    <row r="159" spans="1:13" x14ac:dyDescent="0.25">
      <c r="A159" s="2">
        <v>42062</v>
      </c>
      <c r="B159" s="3">
        <v>51583.09</v>
      </c>
      <c r="C159" s="3">
        <v>3289.0239999999999</v>
      </c>
      <c r="D159" s="3">
        <v>101.1439</v>
      </c>
      <c r="F159">
        <f t="shared" si="14"/>
        <v>9.5012490888049625E-2</v>
      </c>
      <c r="G159">
        <f t="shared" si="15"/>
        <v>4.5689167869427637E-3</v>
      </c>
      <c r="H159">
        <f t="shared" si="16"/>
        <v>4.7033475473381506E-2</v>
      </c>
      <c r="I159">
        <f t="shared" si="17"/>
        <v>3.170198901727482E-2</v>
      </c>
      <c r="K159">
        <f t="shared" si="18"/>
        <v>4.7033475473381506E-2</v>
      </c>
      <c r="L159">
        <f t="shared" si="19"/>
        <v>1.5331486456106685E-2</v>
      </c>
      <c r="M159">
        <f t="shared" si="20"/>
        <v>3.170198901727482E-2</v>
      </c>
    </row>
    <row r="160" spans="1:13" x14ac:dyDescent="0.25">
      <c r="A160" s="2">
        <v>42094</v>
      </c>
      <c r="B160" s="3">
        <v>51150.16</v>
      </c>
      <c r="C160" s="3">
        <v>3290.6509999999998</v>
      </c>
      <c r="D160" s="3">
        <v>106.2919</v>
      </c>
      <c r="F160">
        <f t="shared" si="14"/>
        <v>-8.428285152040027E-3</v>
      </c>
      <c r="G160">
        <f t="shared" si="15"/>
        <v>4.9455331248458466E-4</v>
      </c>
      <c r="H160">
        <f t="shared" si="16"/>
        <v>4.9644827689303617E-2</v>
      </c>
      <c r="I160">
        <f t="shared" si="17"/>
        <v>-2.1822982268727984E-3</v>
      </c>
      <c r="K160">
        <f t="shared" si="18"/>
        <v>4.9644827689303617E-2</v>
      </c>
      <c r="L160">
        <f t="shared" si="19"/>
        <v>5.1827125916176414E-2</v>
      </c>
      <c r="M160">
        <f t="shared" si="20"/>
        <v>-2.1822982268727984E-3</v>
      </c>
    </row>
    <row r="161" spans="1:13" x14ac:dyDescent="0.25">
      <c r="A161" s="2">
        <v>42124</v>
      </c>
      <c r="B161" s="3">
        <v>56229.38</v>
      </c>
      <c r="C161" s="3">
        <v>3342.9520000000002</v>
      </c>
      <c r="D161" s="3">
        <v>104.48950000000001</v>
      </c>
      <c r="F161">
        <f t="shared" si="14"/>
        <v>9.4673775653209225E-2</v>
      </c>
      <c r="G161">
        <f t="shared" si="15"/>
        <v>1.5768831430569032E-2</v>
      </c>
      <c r="H161">
        <f t="shared" si="16"/>
        <v>-1.7102495121351275E-2</v>
      </c>
      <c r="I161">
        <f t="shared" si="17"/>
        <v>3.944031469736109E-2</v>
      </c>
      <c r="K161">
        <f t="shared" si="18"/>
        <v>-1.7102495121351275E-2</v>
      </c>
      <c r="L161">
        <f t="shared" si="19"/>
        <v>-5.6542809818712361E-2</v>
      </c>
      <c r="M161">
        <f t="shared" si="20"/>
        <v>3.944031469736109E-2</v>
      </c>
    </row>
    <row r="162" spans="1:13" x14ac:dyDescent="0.25">
      <c r="A162" s="2">
        <v>42153</v>
      </c>
      <c r="B162" s="3">
        <v>52760.480000000003</v>
      </c>
      <c r="C162" s="3">
        <v>3404.0430000000001</v>
      </c>
      <c r="D162" s="3">
        <v>108.5269</v>
      </c>
      <c r="F162">
        <f t="shared" si="14"/>
        <v>-6.3676970491599622E-2</v>
      </c>
      <c r="G162">
        <f t="shared" si="15"/>
        <v>1.810959385463147E-2</v>
      </c>
      <c r="H162">
        <f t="shared" si="16"/>
        <v>3.7911480631490413E-2</v>
      </c>
      <c r="I162">
        <f t="shared" si="17"/>
        <v>-6.4263754492378568E-3</v>
      </c>
      <c r="K162">
        <f t="shared" si="18"/>
        <v>3.7911480631490413E-2</v>
      </c>
      <c r="L162">
        <f t="shared" si="19"/>
        <v>4.4337856080728266E-2</v>
      </c>
      <c r="M162">
        <f t="shared" si="20"/>
        <v>-6.4263754492378568E-3</v>
      </c>
    </row>
    <row r="163" spans="1:13" x14ac:dyDescent="0.25">
      <c r="A163" s="2">
        <v>42185</v>
      </c>
      <c r="B163" s="3">
        <v>53080.88</v>
      </c>
      <c r="C163" s="3">
        <v>3413.3679999999999</v>
      </c>
      <c r="D163" s="3">
        <v>108.3485</v>
      </c>
      <c r="F163">
        <f t="shared" si="14"/>
        <v>6.0543624665450584E-3</v>
      </c>
      <c r="G163">
        <f t="shared" si="15"/>
        <v>2.7356443129205755E-3</v>
      </c>
      <c r="H163">
        <f t="shared" si="16"/>
        <v>-1.6451846566148149E-3</v>
      </c>
      <c r="I163">
        <f t="shared" si="17"/>
        <v>3.7312597590079205E-3</v>
      </c>
      <c r="K163">
        <f t="shared" si="18"/>
        <v>-1.6451846566148149E-3</v>
      </c>
      <c r="L163">
        <f t="shared" si="19"/>
        <v>-5.3764444156227352E-3</v>
      </c>
      <c r="M163">
        <f t="shared" si="20"/>
        <v>3.7312597590079205E-3</v>
      </c>
    </row>
    <row r="164" spans="1:13" x14ac:dyDescent="0.25">
      <c r="A164" s="2">
        <v>42216</v>
      </c>
      <c r="B164" s="3">
        <v>50864.77</v>
      </c>
      <c r="C164" s="3">
        <v>3430.8789999999999</v>
      </c>
      <c r="D164" s="3">
        <v>114.2068</v>
      </c>
      <c r="F164">
        <f t="shared" si="14"/>
        <v>-4.2646245613471967E-2</v>
      </c>
      <c r="G164">
        <f t="shared" si="15"/>
        <v>5.1170094266534058E-3</v>
      </c>
      <c r="H164">
        <f t="shared" si="16"/>
        <v>5.2657956245148616E-2</v>
      </c>
      <c r="I164">
        <f t="shared" si="17"/>
        <v>-9.2119670853842064E-3</v>
      </c>
      <c r="K164">
        <f t="shared" si="18"/>
        <v>5.2657956245148616E-2</v>
      </c>
      <c r="L164">
        <f t="shared" si="19"/>
        <v>6.1869923330532824E-2</v>
      </c>
      <c r="M164">
        <f t="shared" si="20"/>
        <v>-9.2119670853842064E-3</v>
      </c>
    </row>
    <row r="165" spans="1:13" x14ac:dyDescent="0.25">
      <c r="A165" s="2">
        <v>42247</v>
      </c>
      <c r="B165" s="3">
        <v>46625.52</v>
      </c>
      <c r="C165" s="3">
        <v>3391.2849999999999</v>
      </c>
      <c r="D165" s="3">
        <v>113.8563</v>
      </c>
      <c r="F165">
        <f t="shared" si="14"/>
        <v>-8.7022511745366057E-2</v>
      </c>
      <c r="G165">
        <f t="shared" si="15"/>
        <v>-1.1607590952368489E-2</v>
      </c>
      <c r="H165">
        <f t="shared" si="16"/>
        <v>-3.0737131605409881E-3</v>
      </c>
      <c r="I165">
        <f t="shared" si="17"/>
        <v>-3.4232067190267758E-2</v>
      </c>
      <c r="K165">
        <f t="shared" si="18"/>
        <v>-3.0737131605409881E-3</v>
      </c>
      <c r="L165">
        <f t="shared" si="19"/>
        <v>3.1158354029726769E-2</v>
      </c>
      <c r="M165">
        <f t="shared" si="20"/>
        <v>-3.4232067190267758E-2</v>
      </c>
    </row>
    <row r="166" spans="1:13" x14ac:dyDescent="0.25">
      <c r="A166" s="2">
        <v>42277</v>
      </c>
      <c r="B166" s="3">
        <v>45059.34</v>
      </c>
      <c r="C166" s="3">
        <v>3378.6280000000002</v>
      </c>
      <c r="D166" s="3">
        <v>115.4248</v>
      </c>
      <c r="F166">
        <f t="shared" si="14"/>
        <v>-3.416774295712325E-2</v>
      </c>
      <c r="G166">
        <f t="shared" si="15"/>
        <v>-3.7391956874696479E-3</v>
      </c>
      <c r="H166">
        <f t="shared" si="16"/>
        <v>1.3682108717522713E-2</v>
      </c>
      <c r="I166">
        <f t="shared" si="17"/>
        <v>-1.2867759868365728E-2</v>
      </c>
      <c r="K166">
        <f t="shared" si="18"/>
        <v>1.3682108717522713E-2</v>
      </c>
      <c r="L166">
        <f t="shared" si="19"/>
        <v>2.6549868585888439E-2</v>
      </c>
      <c r="M166">
        <f t="shared" si="20"/>
        <v>-1.2867759868365728E-2</v>
      </c>
    </row>
    <row r="167" spans="1:13" x14ac:dyDescent="0.25">
      <c r="A167" s="2">
        <v>42307</v>
      </c>
      <c r="B167" s="3">
        <v>45868.82</v>
      </c>
      <c r="C167" s="3">
        <v>3432.826</v>
      </c>
      <c r="D167" s="3">
        <v>117.2484</v>
      </c>
      <c r="F167">
        <f t="shared" si="14"/>
        <v>1.7805295643867122E-2</v>
      </c>
      <c r="G167">
        <f t="shared" si="15"/>
        <v>1.591411873007894E-2</v>
      </c>
      <c r="H167">
        <f t="shared" si="16"/>
        <v>1.5675525513170765E-2</v>
      </c>
      <c r="I167">
        <f t="shared" si="17"/>
        <v>1.6481471804215393E-2</v>
      </c>
      <c r="K167">
        <f t="shared" si="18"/>
        <v>1.5675525513170765E-2</v>
      </c>
      <c r="L167">
        <f t="shared" si="19"/>
        <v>-8.0594629104462773E-4</v>
      </c>
      <c r="M167">
        <f t="shared" si="20"/>
        <v>1.6481471804215393E-2</v>
      </c>
    </row>
    <row r="168" spans="1:13" x14ac:dyDescent="0.25">
      <c r="A168" s="2">
        <v>42338</v>
      </c>
      <c r="B168" s="3">
        <v>45120.36</v>
      </c>
      <c r="C168" s="3">
        <v>3469.027</v>
      </c>
      <c r="D168" s="3">
        <v>120.1541</v>
      </c>
      <c r="F168">
        <f t="shared" si="14"/>
        <v>-1.6451997522166788E-2</v>
      </c>
      <c r="G168">
        <f t="shared" si="15"/>
        <v>1.0490322521582423E-2</v>
      </c>
      <c r="H168">
        <f t="shared" si="16"/>
        <v>2.4480324434075839E-2</v>
      </c>
      <c r="I168">
        <f t="shared" si="17"/>
        <v>2.4076265084576592E-3</v>
      </c>
      <c r="K168">
        <f t="shared" si="18"/>
        <v>2.4480324434075839E-2</v>
      </c>
      <c r="L168">
        <f t="shared" si="19"/>
        <v>2.2072697925618182E-2</v>
      </c>
      <c r="M168">
        <f t="shared" si="20"/>
        <v>2.4076265084576592E-3</v>
      </c>
    </row>
    <row r="169" spans="1:13" x14ac:dyDescent="0.25">
      <c r="A169" s="2">
        <v>42369</v>
      </c>
      <c r="B169" s="3">
        <v>43349.96</v>
      </c>
      <c r="C169" s="3">
        <v>3504.067</v>
      </c>
      <c r="D169" s="3">
        <v>121.4008</v>
      </c>
      <c r="F169">
        <f t="shared" si="14"/>
        <v>-4.0027805377282774E-2</v>
      </c>
      <c r="G169">
        <f t="shared" si="15"/>
        <v>1.0050142715752865E-2</v>
      </c>
      <c r="H169">
        <f t="shared" si="16"/>
        <v>1.0322382777598265E-2</v>
      </c>
      <c r="I169">
        <f t="shared" si="17"/>
        <v>-4.9732417121578264E-3</v>
      </c>
      <c r="K169">
        <f t="shared" si="18"/>
        <v>1.0322382777598265E-2</v>
      </c>
      <c r="L169">
        <f t="shared" si="19"/>
        <v>1.5295624489756091E-2</v>
      </c>
      <c r="M169">
        <f t="shared" si="20"/>
        <v>-4.9732417121578264E-3</v>
      </c>
    </row>
    <row r="170" spans="1:13" x14ac:dyDescent="0.25">
      <c r="A170" s="2">
        <v>42398</v>
      </c>
      <c r="B170" s="3">
        <v>40405.99</v>
      </c>
      <c r="C170" s="3">
        <v>3574.7150000000001</v>
      </c>
      <c r="D170" s="3">
        <v>122.724</v>
      </c>
      <c r="F170">
        <f t="shared" si="14"/>
        <v>-7.0327739200771844E-2</v>
      </c>
      <c r="G170">
        <f t="shared" si="15"/>
        <v>1.9961158792513249E-2</v>
      </c>
      <c r="H170">
        <f t="shared" si="16"/>
        <v>1.0840463222358744E-2</v>
      </c>
      <c r="I170">
        <f t="shared" si="17"/>
        <v>-7.125510605472278E-3</v>
      </c>
      <c r="K170">
        <f t="shared" si="18"/>
        <v>1.0840463222358744E-2</v>
      </c>
      <c r="L170">
        <f t="shared" si="19"/>
        <v>1.7965973827831022E-2</v>
      </c>
      <c r="M170">
        <f t="shared" si="20"/>
        <v>-7.125510605472278E-3</v>
      </c>
    </row>
    <row r="171" spans="1:13" x14ac:dyDescent="0.25">
      <c r="A171" s="2">
        <v>42429</v>
      </c>
      <c r="B171" s="3">
        <v>42793.86</v>
      </c>
      <c r="C171" s="3">
        <v>3635.047</v>
      </c>
      <c r="D171" s="3">
        <v>123.6467</v>
      </c>
      <c r="F171">
        <f t="shared" si="14"/>
        <v>5.7416593049427589E-2</v>
      </c>
      <c r="G171">
        <f t="shared" si="15"/>
        <v>1.6736588062165849E-2</v>
      </c>
      <c r="H171">
        <f t="shared" si="16"/>
        <v>7.4903737664962985E-3</v>
      </c>
      <c r="I171">
        <f t="shared" si="17"/>
        <v>2.8940589558344366E-2</v>
      </c>
      <c r="K171">
        <f t="shared" si="18"/>
        <v>7.4903737664962985E-3</v>
      </c>
      <c r="L171">
        <f t="shared" si="19"/>
        <v>-2.1450215791848068E-2</v>
      </c>
      <c r="M171">
        <f t="shared" si="20"/>
        <v>2.8940589558344366E-2</v>
      </c>
    </row>
    <row r="172" spans="1:13" x14ac:dyDescent="0.25">
      <c r="A172" s="2">
        <v>42460</v>
      </c>
      <c r="B172" s="3">
        <v>50055.27</v>
      </c>
      <c r="C172" s="3">
        <v>3759.335</v>
      </c>
      <c r="D172" s="3">
        <v>120.5894</v>
      </c>
      <c r="F172">
        <f t="shared" si="14"/>
        <v>0.15673316057067496</v>
      </c>
      <c r="G172">
        <f t="shared" si="15"/>
        <v>3.3620039307214127E-2</v>
      </c>
      <c r="H172">
        <f t="shared" si="16"/>
        <v>-2.5036918812192659E-2</v>
      </c>
      <c r="I172">
        <f t="shared" si="17"/>
        <v>7.0553975686252379E-2</v>
      </c>
      <c r="K172">
        <f t="shared" si="18"/>
        <v>-2.5036918812192659E-2</v>
      </c>
      <c r="L172">
        <f t="shared" si="19"/>
        <v>-9.5590894498445045E-2</v>
      </c>
      <c r="M172">
        <f t="shared" si="20"/>
        <v>7.0553975686252379E-2</v>
      </c>
    </row>
    <row r="173" spans="1:13" x14ac:dyDescent="0.25">
      <c r="A173" s="2">
        <v>42489</v>
      </c>
      <c r="B173" s="3">
        <v>53910.51</v>
      </c>
      <c r="C173" s="3">
        <v>3868.1370000000002</v>
      </c>
      <c r="D173" s="3">
        <v>122.70950000000001</v>
      </c>
      <c r="F173">
        <f t="shared" si="14"/>
        <v>7.4197654706867566E-2</v>
      </c>
      <c r="G173">
        <f t="shared" si="15"/>
        <v>2.8530915727112086E-2</v>
      </c>
      <c r="H173">
        <f t="shared" si="16"/>
        <v>1.74283867664323E-2</v>
      </c>
      <c r="I173">
        <f t="shared" si="17"/>
        <v>4.2230937421038728E-2</v>
      </c>
      <c r="K173">
        <f t="shared" si="18"/>
        <v>1.74283867664323E-2</v>
      </c>
      <c r="L173">
        <f t="shared" si="19"/>
        <v>-2.4802550654606428E-2</v>
      </c>
      <c r="M173">
        <f t="shared" si="20"/>
        <v>4.2230937421038728E-2</v>
      </c>
    </row>
    <row r="174" spans="1:13" x14ac:dyDescent="0.25">
      <c r="A174" s="2">
        <v>42521</v>
      </c>
      <c r="B174" s="3">
        <v>48471.71</v>
      </c>
      <c r="C174" s="3">
        <v>3884.4180000000001</v>
      </c>
      <c r="D174" s="3">
        <v>124.5732</v>
      </c>
      <c r="F174">
        <f t="shared" si="14"/>
        <v>-0.10634512084095413</v>
      </c>
      <c r="G174">
        <f t="shared" si="15"/>
        <v>4.2001698627094639E-3</v>
      </c>
      <c r="H174">
        <f t="shared" si="16"/>
        <v>1.5073721603434584E-2</v>
      </c>
      <c r="I174">
        <f t="shared" si="17"/>
        <v>-2.8963417348389614E-2</v>
      </c>
      <c r="K174">
        <f t="shared" si="18"/>
        <v>1.5073721603434584E-2</v>
      </c>
      <c r="L174">
        <f t="shared" si="19"/>
        <v>4.4037138951824199E-2</v>
      </c>
      <c r="M174">
        <f t="shared" si="20"/>
        <v>-2.8963417348389614E-2</v>
      </c>
    </row>
    <row r="175" spans="1:13" x14ac:dyDescent="0.25">
      <c r="A175" s="2">
        <v>42551</v>
      </c>
      <c r="B175" s="3">
        <v>51526.93</v>
      </c>
      <c r="C175" s="3">
        <v>3954.9180000000001</v>
      </c>
      <c r="D175" s="3">
        <v>126.7687</v>
      </c>
      <c r="F175">
        <f t="shared" si="14"/>
        <v>6.1124254830548244E-2</v>
      </c>
      <c r="G175">
        <f t="shared" si="15"/>
        <v>1.7986702108006739E-2</v>
      </c>
      <c r="H175">
        <f t="shared" si="16"/>
        <v>1.7470671169864487E-2</v>
      </c>
      <c r="I175">
        <f t="shared" si="17"/>
        <v>3.0927967924769189E-2</v>
      </c>
      <c r="K175">
        <f t="shared" si="18"/>
        <v>1.7470671169864487E-2</v>
      </c>
      <c r="L175">
        <f t="shared" si="19"/>
        <v>-1.3457296754904702E-2</v>
      </c>
      <c r="M175">
        <f t="shared" si="20"/>
        <v>3.0927967924769189E-2</v>
      </c>
    </row>
    <row r="176" spans="1:13" x14ac:dyDescent="0.25">
      <c r="A176" s="2">
        <v>42580</v>
      </c>
      <c r="B176" s="3">
        <v>57308.21</v>
      </c>
      <c r="C176" s="3">
        <v>4020.701</v>
      </c>
      <c r="D176" s="3">
        <v>129.0746</v>
      </c>
      <c r="F176">
        <f t="shared" si="14"/>
        <v>0.10633931081437982</v>
      </c>
      <c r="G176">
        <f t="shared" si="15"/>
        <v>1.6496397782658639E-2</v>
      </c>
      <c r="H176">
        <f t="shared" si="16"/>
        <v>1.8026365681534786E-2</v>
      </c>
      <c r="I176">
        <f t="shared" si="17"/>
        <v>4.3449271692174989E-2</v>
      </c>
      <c r="K176">
        <f t="shared" si="18"/>
        <v>1.8026365681534786E-2</v>
      </c>
      <c r="L176">
        <f t="shared" si="19"/>
        <v>-2.5422906010640203E-2</v>
      </c>
      <c r="M176">
        <f t="shared" si="20"/>
        <v>4.3449271692174989E-2</v>
      </c>
    </row>
    <row r="177" spans="1:13" x14ac:dyDescent="0.25">
      <c r="A177" s="2">
        <v>42613</v>
      </c>
      <c r="B177" s="3">
        <v>57901.11</v>
      </c>
      <c r="C177" s="3">
        <v>4062.0839999999998</v>
      </c>
      <c r="D177" s="3">
        <v>131.1833</v>
      </c>
      <c r="F177">
        <f t="shared" si="14"/>
        <v>1.0292660945377072E-2</v>
      </c>
      <c r="G177">
        <f t="shared" si="15"/>
        <v>1.0239876874330697E-2</v>
      </c>
      <c r="H177">
        <f t="shared" si="16"/>
        <v>1.6205050035552036E-2</v>
      </c>
      <c r="I177">
        <f t="shared" si="17"/>
        <v>1.0255712095644609E-2</v>
      </c>
      <c r="K177">
        <f t="shared" si="18"/>
        <v>1.6205050035552036E-2</v>
      </c>
      <c r="L177">
        <f t="shared" si="19"/>
        <v>5.9493379399074269E-3</v>
      </c>
      <c r="M177">
        <f t="shared" si="20"/>
        <v>1.0255712095644609E-2</v>
      </c>
    </row>
    <row r="178" spans="1:13" x14ac:dyDescent="0.25">
      <c r="A178" s="2">
        <v>42643</v>
      </c>
      <c r="B178" s="3">
        <v>58367.05</v>
      </c>
      <c r="C178" s="3">
        <v>4124.2780000000002</v>
      </c>
      <c r="D178" s="3">
        <v>132.75790000000001</v>
      </c>
      <c r="F178">
        <f t="shared" si="14"/>
        <v>8.0149628980988701E-3</v>
      </c>
      <c r="G178">
        <f t="shared" si="15"/>
        <v>1.5194831751405017E-2</v>
      </c>
      <c r="H178">
        <f t="shared" si="16"/>
        <v>1.1931586886194733E-2</v>
      </c>
      <c r="I178">
        <f t="shared" si="17"/>
        <v>1.3040871095413173E-2</v>
      </c>
      <c r="K178">
        <f t="shared" si="18"/>
        <v>1.1931586886194733E-2</v>
      </c>
      <c r="L178">
        <f t="shared" si="19"/>
        <v>-1.1092842092184398E-3</v>
      </c>
      <c r="M178">
        <f t="shared" si="20"/>
        <v>1.3040871095413173E-2</v>
      </c>
    </row>
    <row r="179" spans="1:13" x14ac:dyDescent="0.25">
      <c r="A179" s="2">
        <v>42674</v>
      </c>
      <c r="B179" s="3">
        <v>64924.52</v>
      </c>
      <c r="C179" s="3">
        <v>4161.5129999999999</v>
      </c>
      <c r="D179" s="3">
        <v>134.20339999999999</v>
      </c>
      <c r="F179">
        <f t="shared" si="14"/>
        <v>0.10647384609780175</v>
      </c>
      <c r="G179">
        <f t="shared" si="15"/>
        <v>8.9877359087137398E-3</v>
      </c>
      <c r="H179">
        <f t="shared" si="16"/>
        <v>1.0829390827872258E-2</v>
      </c>
      <c r="I179">
        <f t="shared" si="17"/>
        <v>3.823356896544014E-2</v>
      </c>
      <c r="K179">
        <f t="shared" si="18"/>
        <v>1.0829390827872258E-2</v>
      </c>
      <c r="L179">
        <f t="shared" si="19"/>
        <v>-2.7404178137567882E-2</v>
      </c>
      <c r="M179">
        <f t="shared" si="20"/>
        <v>3.823356896544014E-2</v>
      </c>
    </row>
    <row r="180" spans="1:13" x14ac:dyDescent="0.25">
      <c r="A180" s="2">
        <v>42704</v>
      </c>
      <c r="B180" s="3">
        <v>61906.36</v>
      </c>
      <c r="C180" s="3">
        <v>4161.4560000000001</v>
      </c>
      <c r="D180" s="3">
        <v>135.5864</v>
      </c>
      <c r="F180">
        <f t="shared" si="14"/>
        <v>-4.7602443597935841E-2</v>
      </c>
      <c r="G180">
        <f t="shared" si="15"/>
        <v>-1.3697035276866529E-5</v>
      </c>
      <c r="H180">
        <f t="shared" si="16"/>
        <v>1.0252515954101336E-2</v>
      </c>
      <c r="I180">
        <f t="shared" si="17"/>
        <v>-1.4290321004074558E-2</v>
      </c>
      <c r="K180">
        <f t="shared" si="18"/>
        <v>1.0252515954101336E-2</v>
      </c>
      <c r="L180">
        <f t="shared" si="19"/>
        <v>2.4542836958175895E-2</v>
      </c>
      <c r="M180">
        <f t="shared" si="20"/>
        <v>-1.4290321004074558E-2</v>
      </c>
    </row>
    <row r="181" spans="1:13" x14ac:dyDescent="0.25">
      <c r="A181" s="2">
        <v>42734</v>
      </c>
      <c r="B181" s="3">
        <v>60227.29</v>
      </c>
      <c r="C181" s="3">
        <v>4239.7460000000001</v>
      </c>
      <c r="D181" s="3">
        <v>139.73759999999999</v>
      </c>
      <c r="F181">
        <f t="shared" si="14"/>
        <v>-2.7497348923190768E-2</v>
      </c>
      <c r="G181">
        <f t="shared" si="15"/>
        <v>1.8638348751613375E-2</v>
      </c>
      <c r="H181">
        <f t="shared" si="16"/>
        <v>3.0157302732537698E-2</v>
      </c>
      <c r="I181">
        <f t="shared" si="17"/>
        <v>4.7976394491721329E-3</v>
      </c>
      <c r="K181">
        <f t="shared" si="18"/>
        <v>3.0157302732537698E-2</v>
      </c>
      <c r="L181">
        <f t="shared" si="19"/>
        <v>2.5359663283365565E-2</v>
      </c>
      <c r="M181">
        <f t="shared" si="20"/>
        <v>4.7976394491721329E-3</v>
      </c>
    </row>
    <row r="182" spans="1:13" x14ac:dyDescent="0.25">
      <c r="A182" s="2">
        <v>42766</v>
      </c>
      <c r="B182" s="3">
        <v>64670.78</v>
      </c>
      <c r="C182" s="3">
        <v>4316.2110000000002</v>
      </c>
      <c r="D182" s="3">
        <v>139.8903</v>
      </c>
      <c r="F182">
        <f t="shared" si="14"/>
        <v>7.1183904765303771E-2</v>
      </c>
      <c r="G182">
        <f t="shared" si="15"/>
        <v>1.7874572270971285E-2</v>
      </c>
      <c r="H182">
        <f t="shared" si="16"/>
        <v>1.092165804476143E-3</v>
      </c>
      <c r="I182">
        <f t="shared" si="17"/>
        <v>3.3867372019271029E-2</v>
      </c>
      <c r="K182">
        <f t="shared" si="18"/>
        <v>1.092165804476143E-3</v>
      </c>
      <c r="L182">
        <f t="shared" si="19"/>
        <v>-3.2775206214794884E-2</v>
      </c>
      <c r="M182">
        <f t="shared" si="20"/>
        <v>3.3867372019271029E-2</v>
      </c>
    </row>
    <row r="183" spans="1:13" x14ac:dyDescent="0.25">
      <c r="A183" s="2">
        <v>42794</v>
      </c>
      <c r="B183" s="3">
        <v>66662.100000000006</v>
      </c>
      <c r="C183" s="3">
        <v>4413.9690000000001</v>
      </c>
      <c r="D183" s="3">
        <v>141.7843</v>
      </c>
      <c r="F183">
        <f t="shared" si="14"/>
        <v>3.0327098913972686E-2</v>
      </c>
      <c r="G183">
        <f t="shared" si="15"/>
        <v>2.2396350641546096E-2</v>
      </c>
      <c r="H183">
        <f t="shared" si="16"/>
        <v>1.3448344617020351E-2</v>
      </c>
      <c r="I183">
        <f t="shared" si="17"/>
        <v>2.4775575123274073E-2</v>
      </c>
      <c r="K183">
        <f t="shared" si="18"/>
        <v>1.3448344617020351E-2</v>
      </c>
      <c r="L183">
        <f t="shared" si="19"/>
        <v>-1.1327230506253722E-2</v>
      </c>
      <c r="M183">
        <f t="shared" si="20"/>
        <v>2.4775575123274073E-2</v>
      </c>
    </row>
    <row r="184" spans="1:13" x14ac:dyDescent="0.25">
      <c r="A184" s="2">
        <v>42825</v>
      </c>
      <c r="B184" s="3">
        <v>64984.07</v>
      </c>
      <c r="C184" s="3">
        <v>4467.6019999999999</v>
      </c>
      <c r="D184" s="3">
        <v>143.3612</v>
      </c>
      <c r="F184">
        <f t="shared" si="14"/>
        <v>-2.549441259739145E-2</v>
      </c>
      <c r="G184">
        <f t="shared" si="15"/>
        <v>1.207751465049494E-2</v>
      </c>
      <c r="H184">
        <f t="shared" si="16"/>
        <v>1.1060431082101661E-2</v>
      </c>
      <c r="I184">
        <f t="shared" si="17"/>
        <v>8.0593647612902265E-4</v>
      </c>
      <c r="K184">
        <f t="shared" si="18"/>
        <v>1.1060431082101661E-2</v>
      </c>
      <c r="L184">
        <f t="shared" si="19"/>
        <v>1.025449460597264E-2</v>
      </c>
      <c r="M184">
        <f t="shared" si="20"/>
        <v>8.0593647612902265E-4</v>
      </c>
    </row>
    <row r="185" spans="1:13" x14ac:dyDescent="0.25">
      <c r="A185" s="2">
        <v>42853</v>
      </c>
      <c r="B185" s="3">
        <v>65403.25</v>
      </c>
      <c r="C185" s="3">
        <v>4480.4170000000004</v>
      </c>
      <c r="D185" s="3">
        <v>143.98410000000001</v>
      </c>
      <c r="F185">
        <f t="shared" si="14"/>
        <v>6.4297884817365461E-3</v>
      </c>
      <c r="G185">
        <f t="shared" si="15"/>
        <v>2.8643231002433616E-3</v>
      </c>
      <c r="H185">
        <f t="shared" si="16"/>
        <v>4.3355570856631808E-3</v>
      </c>
      <c r="I185">
        <f t="shared" si="17"/>
        <v>3.9339627146913166E-3</v>
      </c>
      <c r="K185">
        <f t="shared" si="18"/>
        <v>4.3355570856631808E-3</v>
      </c>
      <c r="L185">
        <f t="shared" si="19"/>
        <v>4.0159437097186425E-4</v>
      </c>
      <c r="M185">
        <f t="shared" si="20"/>
        <v>3.9339627146913166E-3</v>
      </c>
    </row>
    <row r="186" spans="1:13" x14ac:dyDescent="0.25">
      <c r="A186" s="2">
        <v>42886</v>
      </c>
      <c r="B186" s="3">
        <v>62711.47</v>
      </c>
      <c r="C186" s="3">
        <v>4480.9799999999996</v>
      </c>
      <c r="D186" s="3">
        <v>142.7098</v>
      </c>
      <c r="F186">
        <f t="shared" si="14"/>
        <v>-4.2027585900409982E-2</v>
      </c>
      <c r="G186">
        <f t="shared" si="15"/>
        <v>1.256500522720357E-4</v>
      </c>
      <c r="H186">
        <f t="shared" si="16"/>
        <v>-8.8896791451340846E-3</v>
      </c>
      <c r="I186">
        <f t="shared" si="17"/>
        <v>-1.2520320733532568E-2</v>
      </c>
      <c r="K186">
        <f t="shared" si="18"/>
        <v>-8.8896791451340846E-3</v>
      </c>
      <c r="L186">
        <f t="shared" si="19"/>
        <v>3.6306415883984831E-3</v>
      </c>
      <c r="M186">
        <f t="shared" si="20"/>
        <v>-1.2520320733532568E-2</v>
      </c>
    </row>
    <row r="187" spans="1:13" x14ac:dyDescent="0.25">
      <c r="A187" s="2">
        <v>42916</v>
      </c>
      <c r="B187" s="3">
        <v>62899.97</v>
      </c>
      <c r="C187" s="3">
        <v>4517.5680000000002</v>
      </c>
      <c r="D187" s="3">
        <v>143.3503</v>
      </c>
      <c r="F187">
        <f t="shared" si="14"/>
        <v>3.0013212411152275E-3</v>
      </c>
      <c r="G187">
        <f t="shared" si="15"/>
        <v>8.1320234396825945E-3</v>
      </c>
      <c r="H187">
        <f t="shared" si="16"/>
        <v>4.4780874392674249E-3</v>
      </c>
      <c r="I187">
        <f t="shared" si="17"/>
        <v>6.5928127801123835E-3</v>
      </c>
      <c r="K187">
        <f t="shared" si="18"/>
        <v>4.4780874392674249E-3</v>
      </c>
      <c r="L187">
        <f t="shared" si="19"/>
        <v>-2.1147253408449586E-3</v>
      </c>
      <c r="M187">
        <f t="shared" si="20"/>
        <v>6.5928127801123835E-3</v>
      </c>
    </row>
    <row r="188" spans="1:13" x14ac:dyDescent="0.25">
      <c r="A188" s="2">
        <v>42947</v>
      </c>
      <c r="B188" s="3">
        <v>65920.36</v>
      </c>
      <c r="C188" s="3">
        <v>4623.2449999999999</v>
      </c>
      <c r="D188" s="3">
        <v>146.06436299999999</v>
      </c>
      <c r="F188">
        <f t="shared" si="14"/>
        <v>4.6901659992607425E-2</v>
      </c>
      <c r="G188">
        <f t="shared" si="15"/>
        <v>2.3123043547686795E-2</v>
      </c>
      <c r="H188">
        <f t="shared" si="16"/>
        <v>1.8756081924500179E-2</v>
      </c>
      <c r="I188">
        <f t="shared" si="17"/>
        <v>3.0256628481162982E-2</v>
      </c>
      <c r="K188">
        <f t="shared" si="18"/>
        <v>1.8756081924500179E-2</v>
      </c>
      <c r="L188">
        <f t="shared" si="19"/>
        <v>-1.1500546556662803E-2</v>
      </c>
      <c r="M188">
        <f t="shared" si="20"/>
        <v>3.0256628481162982E-2</v>
      </c>
    </row>
    <row r="189" spans="1:13" x14ac:dyDescent="0.25">
      <c r="A189" s="2">
        <v>42978</v>
      </c>
      <c r="B189" s="3">
        <v>70835.05</v>
      </c>
      <c r="C189" s="3">
        <v>4672.7809999999999</v>
      </c>
      <c r="D189" s="3">
        <v>146.60295300000001</v>
      </c>
      <c r="F189">
        <f t="shared" si="14"/>
        <v>7.1906587945456818E-2</v>
      </c>
      <c r="G189">
        <f t="shared" si="15"/>
        <v>1.0657558159151084E-2</v>
      </c>
      <c r="H189">
        <f t="shared" si="16"/>
        <v>3.6805654650105576E-3</v>
      </c>
      <c r="I189">
        <f t="shared" si="17"/>
        <v>2.9032267095042804E-2</v>
      </c>
      <c r="K189">
        <f t="shared" si="18"/>
        <v>3.6805654650105576E-3</v>
      </c>
      <c r="L189">
        <f t="shared" si="19"/>
        <v>-2.5351701630032246E-2</v>
      </c>
      <c r="M189">
        <f t="shared" si="20"/>
        <v>2.9032267095042804E-2</v>
      </c>
    </row>
    <row r="190" spans="1:13" x14ac:dyDescent="0.25">
      <c r="A190" s="2">
        <v>43007</v>
      </c>
      <c r="B190" s="3">
        <v>74293.509999999995</v>
      </c>
      <c r="C190" s="3">
        <v>4735.1369999999997</v>
      </c>
      <c r="D190" s="3">
        <v>147.35719499999999</v>
      </c>
      <c r="F190">
        <f t="shared" si="14"/>
        <v>4.7669664624983649E-2</v>
      </c>
      <c r="G190">
        <f t="shared" si="15"/>
        <v>1.3256262042484049E-2</v>
      </c>
      <c r="H190">
        <f t="shared" si="16"/>
        <v>5.1316048129327312E-3</v>
      </c>
      <c r="I190">
        <f t="shared" si="17"/>
        <v>2.3580282817233927E-2</v>
      </c>
      <c r="K190">
        <f t="shared" si="18"/>
        <v>5.1316048129327312E-3</v>
      </c>
      <c r="L190">
        <f t="shared" si="19"/>
        <v>-1.8448678004301194E-2</v>
      </c>
      <c r="M190">
        <f t="shared" si="20"/>
        <v>2.3580282817233927E-2</v>
      </c>
    </row>
    <row r="191" spans="1:13" x14ac:dyDescent="0.25">
      <c r="A191" s="2">
        <v>43039</v>
      </c>
      <c r="B191" s="3">
        <v>74308.490000000005</v>
      </c>
      <c r="C191" s="3">
        <v>4741.21</v>
      </c>
      <c r="D191" s="3">
        <v>146.79422099999999</v>
      </c>
      <c r="F191">
        <f t="shared" si="14"/>
        <v>2.0161236121652817E-4</v>
      </c>
      <c r="G191">
        <f t="shared" si="15"/>
        <v>1.2817176980525918E-3</v>
      </c>
      <c r="H191">
        <f t="shared" si="16"/>
        <v>-3.8277883890207014E-3</v>
      </c>
      <c r="I191">
        <f t="shared" si="17"/>
        <v>9.5768609700177263E-4</v>
      </c>
      <c r="K191">
        <f t="shared" si="18"/>
        <v>-3.8277883890207014E-3</v>
      </c>
      <c r="L191">
        <f t="shared" si="19"/>
        <v>-4.7854744860224736E-3</v>
      </c>
      <c r="M191">
        <f t="shared" si="20"/>
        <v>9.5768609700177263E-4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2019-10-19T21:45:13Z</dcterms:created>
  <dcterms:modified xsi:type="dcterms:W3CDTF">2019-10-20T13:16:51Z</dcterms:modified>
</cp:coreProperties>
</file>