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baldi\Documents\GitHub\GestaoDeRiqueza\Listas\"/>
    </mc:Choice>
  </mc:AlternateContent>
  <xr:revisionPtr revIDLastSave="0" documentId="13_ncr:1_{DF3B6AE6-E3EF-4233-8ADD-76EF78BDD2A7}" xr6:coauthVersionLast="45" xr6:coauthVersionMax="45" xr10:uidLastSave="{00000000-0000-0000-0000-000000000000}"/>
  <bookViews>
    <workbookView xWindow="-120" yWindow="-120" windowWidth="20730" windowHeight="11160" xr2:uid="{ADACA7C0-8D31-4069-9AC7-BCB10C398074}"/>
  </bookViews>
  <sheets>
    <sheet name="Planilha1" sheetId="1" r:id="rId1"/>
  </sheets>
  <externalReferences>
    <externalReference r:id="rId2"/>
  </externalReferences>
  <definedNames>
    <definedName name="Omega">[1]Q1!#REF!</definedName>
    <definedName name="P">[1]Q1!#REF!</definedName>
    <definedName name="Q">[1]Q1!#REF!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8" i="1" l="1"/>
  <c r="Q8" i="1"/>
  <c r="J14" i="1"/>
  <c r="H14" i="1"/>
  <c r="M8" i="1"/>
  <c r="I14" i="1"/>
  <c r="P14" i="1"/>
  <c r="J15" i="1"/>
  <c r="H15" i="1"/>
  <c r="I15" i="1"/>
  <c r="P15" i="1"/>
  <c r="J16" i="1"/>
  <c r="H16" i="1"/>
  <c r="I16" i="1"/>
  <c r="P16" i="1"/>
  <c r="J17" i="1"/>
  <c r="H17" i="1"/>
  <c r="I17" i="1"/>
  <c r="P17" i="1"/>
  <c r="J18" i="1"/>
  <c r="H18" i="1"/>
  <c r="I18" i="1"/>
  <c r="P18" i="1"/>
  <c r="J19" i="1"/>
  <c r="H19" i="1"/>
  <c r="I19" i="1"/>
  <c r="P19" i="1"/>
  <c r="J20" i="1"/>
  <c r="H20" i="1"/>
  <c r="I20" i="1"/>
  <c r="P20" i="1"/>
  <c r="J21" i="1"/>
  <c r="H21" i="1"/>
  <c r="I21" i="1"/>
  <c r="P21" i="1"/>
  <c r="J22" i="1"/>
  <c r="H22" i="1"/>
  <c r="I22" i="1"/>
  <c r="P22" i="1"/>
  <c r="J23" i="1"/>
  <c r="H23" i="1"/>
  <c r="I23" i="1"/>
  <c r="P23" i="1"/>
  <c r="J24" i="1"/>
  <c r="H24" i="1"/>
  <c r="I24" i="1"/>
  <c r="P24" i="1"/>
  <c r="J25" i="1"/>
  <c r="H25" i="1"/>
  <c r="I25" i="1"/>
  <c r="P25" i="1"/>
  <c r="J26" i="1"/>
  <c r="H26" i="1"/>
  <c r="I26" i="1"/>
  <c r="P26" i="1"/>
  <c r="J27" i="1"/>
  <c r="H27" i="1"/>
  <c r="I27" i="1"/>
  <c r="P27" i="1"/>
  <c r="J28" i="1"/>
  <c r="H28" i="1"/>
  <c r="I28" i="1"/>
  <c r="P28" i="1"/>
  <c r="J29" i="1"/>
  <c r="H29" i="1"/>
  <c r="I29" i="1"/>
  <c r="P29" i="1"/>
  <c r="J30" i="1"/>
  <c r="H30" i="1"/>
  <c r="I30" i="1"/>
  <c r="P30" i="1"/>
  <c r="J31" i="1"/>
  <c r="H31" i="1"/>
  <c r="I31" i="1"/>
  <c r="P31" i="1"/>
  <c r="J32" i="1"/>
  <c r="H32" i="1"/>
  <c r="I32" i="1"/>
  <c r="P32" i="1"/>
  <c r="J33" i="1"/>
  <c r="H33" i="1"/>
  <c r="I33" i="1"/>
  <c r="P33" i="1"/>
  <c r="J34" i="1"/>
  <c r="H34" i="1"/>
  <c r="I34" i="1"/>
  <c r="P34" i="1"/>
  <c r="J35" i="1"/>
  <c r="H35" i="1"/>
  <c r="I35" i="1"/>
  <c r="P35" i="1"/>
  <c r="J36" i="1"/>
  <c r="H36" i="1"/>
  <c r="I36" i="1"/>
  <c r="P36" i="1"/>
  <c r="J37" i="1"/>
  <c r="H37" i="1"/>
  <c r="I37" i="1"/>
  <c r="P37" i="1"/>
  <c r="J38" i="1"/>
  <c r="H38" i="1"/>
  <c r="I38" i="1"/>
  <c r="P38" i="1"/>
  <c r="J39" i="1"/>
  <c r="H39" i="1"/>
  <c r="I39" i="1"/>
  <c r="P39" i="1"/>
  <c r="J40" i="1"/>
  <c r="H40" i="1"/>
  <c r="I40" i="1"/>
  <c r="P40" i="1"/>
  <c r="J41" i="1"/>
  <c r="H41" i="1"/>
  <c r="I41" i="1"/>
  <c r="P41" i="1"/>
  <c r="J42" i="1"/>
  <c r="H42" i="1"/>
  <c r="I42" i="1"/>
  <c r="P42" i="1"/>
  <c r="J43" i="1"/>
  <c r="H43" i="1"/>
  <c r="I43" i="1"/>
  <c r="P43" i="1"/>
  <c r="J44" i="1"/>
  <c r="H44" i="1"/>
  <c r="I44" i="1"/>
  <c r="P44" i="1"/>
  <c r="J45" i="1"/>
  <c r="H45" i="1"/>
  <c r="I45" i="1"/>
  <c r="P45" i="1"/>
  <c r="J46" i="1"/>
  <c r="H46" i="1"/>
  <c r="I46" i="1"/>
  <c r="P46" i="1"/>
  <c r="J47" i="1"/>
  <c r="H47" i="1"/>
  <c r="I47" i="1"/>
  <c r="P47" i="1"/>
  <c r="J48" i="1"/>
  <c r="H48" i="1"/>
  <c r="I48" i="1"/>
  <c r="P48" i="1"/>
  <c r="J49" i="1"/>
  <c r="H49" i="1"/>
  <c r="I49" i="1"/>
  <c r="P49" i="1"/>
  <c r="J50" i="1"/>
  <c r="H50" i="1"/>
  <c r="I50" i="1"/>
  <c r="P50" i="1"/>
  <c r="J51" i="1"/>
  <c r="H51" i="1"/>
  <c r="I51" i="1"/>
  <c r="P51" i="1"/>
  <c r="J52" i="1"/>
  <c r="H52" i="1"/>
  <c r="I52" i="1"/>
  <c r="P52" i="1"/>
  <c r="J53" i="1"/>
  <c r="H53" i="1"/>
  <c r="I53" i="1"/>
  <c r="P53" i="1"/>
  <c r="J54" i="1"/>
  <c r="H54" i="1"/>
  <c r="I54" i="1"/>
  <c r="P54" i="1"/>
  <c r="J55" i="1"/>
  <c r="H55" i="1"/>
  <c r="I55" i="1"/>
  <c r="P55" i="1"/>
  <c r="J56" i="1"/>
  <c r="H56" i="1"/>
  <c r="I56" i="1"/>
  <c r="P56" i="1"/>
  <c r="J57" i="1"/>
  <c r="H57" i="1"/>
  <c r="I57" i="1"/>
  <c r="P57" i="1"/>
  <c r="J58" i="1"/>
  <c r="H58" i="1"/>
  <c r="I58" i="1"/>
  <c r="P58" i="1"/>
  <c r="J59" i="1"/>
  <c r="H59" i="1"/>
  <c r="I59" i="1"/>
  <c r="P59" i="1"/>
  <c r="J60" i="1"/>
  <c r="H60" i="1"/>
  <c r="I60" i="1"/>
  <c r="P60" i="1"/>
  <c r="J61" i="1"/>
  <c r="H61" i="1"/>
  <c r="I61" i="1"/>
  <c r="P61" i="1"/>
  <c r="J62" i="1"/>
  <c r="H62" i="1"/>
  <c r="I62" i="1"/>
  <c r="P62" i="1"/>
  <c r="J63" i="1"/>
  <c r="H63" i="1"/>
  <c r="I63" i="1"/>
  <c r="P63" i="1"/>
  <c r="J64" i="1"/>
  <c r="H64" i="1"/>
  <c r="I64" i="1"/>
  <c r="P64" i="1"/>
  <c r="J65" i="1"/>
  <c r="H65" i="1"/>
  <c r="I65" i="1"/>
  <c r="P65" i="1"/>
  <c r="J66" i="1"/>
  <c r="H66" i="1"/>
  <c r="I66" i="1"/>
  <c r="P66" i="1"/>
  <c r="J67" i="1"/>
  <c r="H67" i="1"/>
  <c r="I67" i="1"/>
  <c r="P67" i="1"/>
  <c r="J68" i="1"/>
  <c r="H68" i="1"/>
  <c r="I68" i="1"/>
  <c r="P68" i="1"/>
  <c r="J69" i="1"/>
  <c r="H69" i="1"/>
  <c r="I69" i="1"/>
  <c r="P69" i="1"/>
  <c r="J70" i="1"/>
  <c r="H70" i="1"/>
  <c r="I70" i="1"/>
  <c r="P70" i="1"/>
  <c r="J71" i="1"/>
  <c r="H71" i="1"/>
  <c r="I71" i="1"/>
  <c r="P71" i="1"/>
  <c r="J72" i="1"/>
  <c r="H72" i="1"/>
  <c r="I72" i="1"/>
  <c r="P72" i="1"/>
  <c r="J73" i="1"/>
  <c r="H73" i="1"/>
  <c r="I73" i="1"/>
  <c r="P73" i="1"/>
  <c r="J74" i="1"/>
  <c r="H74" i="1"/>
  <c r="I74" i="1"/>
  <c r="P74" i="1"/>
  <c r="J75" i="1"/>
  <c r="H75" i="1"/>
  <c r="I75" i="1"/>
  <c r="P75" i="1"/>
  <c r="J76" i="1"/>
  <c r="H76" i="1"/>
  <c r="I76" i="1"/>
  <c r="P76" i="1"/>
  <c r="J77" i="1"/>
  <c r="H77" i="1"/>
  <c r="I77" i="1"/>
  <c r="P77" i="1"/>
  <c r="J78" i="1"/>
  <c r="H78" i="1"/>
  <c r="I78" i="1"/>
  <c r="P78" i="1"/>
  <c r="J79" i="1"/>
  <c r="H79" i="1"/>
  <c r="I79" i="1"/>
  <c r="P79" i="1"/>
  <c r="J80" i="1"/>
  <c r="H80" i="1"/>
  <c r="I80" i="1"/>
  <c r="P80" i="1"/>
  <c r="J81" i="1"/>
  <c r="H81" i="1"/>
  <c r="I81" i="1"/>
  <c r="P81" i="1"/>
  <c r="J82" i="1"/>
  <c r="H82" i="1"/>
  <c r="I82" i="1"/>
  <c r="P82" i="1"/>
  <c r="J83" i="1"/>
  <c r="H83" i="1"/>
  <c r="I83" i="1"/>
  <c r="P83" i="1"/>
  <c r="J84" i="1"/>
  <c r="H84" i="1"/>
  <c r="I84" i="1"/>
  <c r="P84" i="1"/>
  <c r="J85" i="1"/>
  <c r="H85" i="1"/>
  <c r="I85" i="1"/>
  <c r="P85" i="1"/>
  <c r="J86" i="1"/>
  <c r="H86" i="1"/>
  <c r="I86" i="1"/>
  <c r="P86" i="1"/>
  <c r="J87" i="1"/>
  <c r="H87" i="1"/>
  <c r="I87" i="1"/>
  <c r="P87" i="1"/>
  <c r="J88" i="1"/>
  <c r="H88" i="1"/>
  <c r="I88" i="1"/>
  <c r="P88" i="1"/>
  <c r="J89" i="1"/>
  <c r="H89" i="1"/>
  <c r="I89" i="1"/>
  <c r="P89" i="1"/>
  <c r="J90" i="1"/>
  <c r="H90" i="1"/>
  <c r="I90" i="1"/>
  <c r="P90" i="1"/>
  <c r="J91" i="1"/>
  <c r="H91" i="1"/>
  <c r="I91" i="1"/>
  <c r="P91" i="1"/>
  <c r="J92" i="1"/>
  <c r="H92" i="1"/>
  <c r="I92" i="1"/>
  <c r="P92" i="1"/>
  <c r="J93" i="1"/>
  <c r="H93" i="1"/>
  <c r="I93" i="1"/>
  <c r="P93" i="1"/>
  <c r="J94" i="1"/>
  <c r="H94" i="1"/>
  <c r="I94" i="1"/>
  <c r="P94" i="1"/>
  <c r="J95" i="1"/>
  <c r="H95" i="1"/>
  <c r="I95" i="1"/>
  <c r="P95" i="1"/>
  <c r="J96" i="1"/>
  <c r="H96" i="1"/>
  <c r="I96" i="1"/>
  <c r="P96" i="1"/>
  <c r="J97" i="1"/>
  <c r="H97" i="1"/>
  <c r="I97" i="1"/>
  <c r="P97" i="1"/>
  <c r="J98" i="1"/>
  <c r="H98" i="1"/>
  <c r="I98" i="1"/>
  <c r="P98" i="1"/>
  <c r="J99" i="1"/>
  <c r="H99" i="1"/>
  <c r="I99" i="1"/>
  <c r="P99" i="1"/>
  <c r="J100" i="1"/>
  <c r="H100" i="1"/>
  <c r="I100" i="1"/>
  <c r="P100" i="1"/>
  <c r="J101" i="1"/>
  <c r="H101" i="1"/>
  <c r="I101" i="1"/>
  <c r="P101" i="1"/>
  <c r="J102" i="1"/>
  <c r="H102" i="1"/>
  <c r="I102" i="1"/>
  <c r="P102" i="1"/>
  <c r="J103" i="1"/>
  <c r="H103" i="1"/>
  <c r="I103" i="1"/>
  <c r="P103" i="1"/>
  <c r="J104" i="1"/>
  <c r="H104" i="1"/>
  <c r="I104" i="1"/>
  <c r="P104" i="1"/>
  <c r="J105" i="1"/>
  <c r="H105" i="1"/>
  <c r="I105" i="1"/>
  <c r="P105" i="1"/>
  <c r="J106" i="1"/>
  <c r="H106" i="1"/>
  <c r="I106" i="1"/>
  <c r="P106" i="1"/>
  <c r="J107" i="1"/>
  <c r="H107" i="1"/>
  <c r="I107" i="1"/>
  <c r="P107" i="1"/>
  <c r="J108" i="1"/>
  <c r="H108" i="1"/>
  <c r="I108" i="1"/>
  <c r="P108" i="1"/>
  <c r="J109" i="1"/>
  <c r="H109" i="1"/>
  <c r="I109" i="1"/>
  <c r="P109" i="1"/>
  <c r="J110" i="1"/>
  <c r="H110" i="1"/>
  <c r="I110" i="1"/>
  <c r="P110" i="1"/>
  <c r="J111" i="1"/>
  <c r="H111" i="1"/>
  <c r="I111" i="1"/>
  <c r="P111" i="1"/>
  <c r="J112" i="1"/>
  <c r="H112" i="1"/>
  <c r="I112" i="1"/>
  <c r="P112" i="1"/>
  <c r="J113" i="1"/>
  <c r="H113" i="1"/>
  <c r="I113" i="1"/>
  <c r="P113" i="1"/>
  <c r="J114" i="1"/>
  <c r="H114" i="1"/>
  <c r="I114" i="1"/>
  <c r="P114" i="1"/>
  <c r="J115" i="1"/>
  <c r="H115" i="1"/>
  <c r="I115" i="1"/>
  <c r="P115" i="1"/>
  <c r="J116" i="1"/>
  <c r="H116" i="1"/>
  <c r="I116" i="1"/>
  <c r="P116" i="1"/>
  <c r="J117" i="1"/>
  <c r="H117" i="1"/>
  <c r="I117" i="1"/>
  <c r="P117" i="1"/>
  <c r="J118" i="1"/>
  <c r="H118" i="1"/>
  <c r="I118" i="1"/>
  <c r="P118" i="1"/>
  <c r="J119" i="1"/>
  <c r="H119" i="1"/>
  <c r="I119" i="1"/>
  <c r="P119" i="1"/>
  <c r="J120" i="1"/>
  <c r="H120" i="1"/>
  <c r="I120" i="1"/>
  <c r="P120" i="1"/>
  <c r="J121" i="1"/>
  <c r="H121" i="1"/>
  <c r="I121" i="1"/>
  <c r="P121" i="1"/>
  <c r="J122" i="1"/>
  <c r="H122" i="1"/>
  <c r="I122" i="1"/>
  <c r="P122" i="1"/>
  <c r="J123" i="1"/>
  <c r="H123" i="1"/>
  <c r="I123" i="1"/>
  <c r="P123" i="1"/>
  <c r="J124" i="1"/>
  <c r="H124" i="1"/>
  <c r="I124" i="1"/>
  <c r="P124" i="1"/>
  <c r="J125" i="1"/>
  <c r="H125" i="1"/>
  <c r="I125" i="1"/>
  <c r="P125" i="1"/>
  <c r="J126" i="1"/>
  <c r="H126" i="1"/>
  <c r="I126" i="1"/>
  <c r="P126" i="1"/>
  <c r="J127" i="1"/>
  <c r="H127" i="1"/>
  <c r="I127" i="1"/>
  <c r="P127" i="1"/>
  <c r="J128" i="1"/>
  <c r="H128" i="1"/>
  <c r="I128" i="1"/>
  <c r="P128" i="1"/>
  <c r="J129" i="1"/>
  <c r="H129" i="1"/>
  <c r="I129" i="1"/>
  <c r="P129" i="1"/>
  <c r="J130" i="1"/>
  <c r="H130" i="1"/>
  <c r="I130" i="1"/>
  <c r="P130" i="1"/>
  <c r="J131" i="1"/>
  <c r="H131" i="1"/>
  <c r="I131" i="1"/>
  <c r="P131" i="1"/>
  <c r="J132" i="1"/>
  <c r="H132" i="1"/>
  <c r="I132" i="1"/>
  <c r="P132" i="1"/>
  <c r="J133" i="1"/>
  <c r="H133" i="1"/>
  <c r="I133" i="1"/>
  <c r="P133" i="1"/>
  <c r="J134" i="1"/>
  <c r="H134" i="1"/>
  <c r="I134" i="1"/>
  <c r="P134" i="1"/>
  <c r="J135" i="1"/>
  <c r="H135" i="1"/>
  <c r="I135" i="1"/>
  <c r="P135" i="1"/>
  <c r="J136" i="1"/>
  <c r="H136" i="1"/>
  <c r="I136" i="1"/>
  <c r="P136" i="1"/>
  <c r="J137" i="1"/>
  <c r="H137" i="1"/>
  <c r="I137" i="1"/>
  <c r="P137" i="1"/>
  <c r="J138" i="1"/>
  <c r="H138" i="1"/>
  <c r="I138" i="1"/>
  <c r="P138" i="1"/>
  <c r="J139" i="1"/>
  <c r="H139" i="1"/>
  <c r="I139" i="1"/>
  <c r="P139" i="1"/>
  <c r="J140" i="1"/>
  <c r="H140" i="1"/>
  <c r="I140" i="1"/>
  <c r="P140" i="1"/>
  <c r="J141" i="1"/>
  <c r="H141" i="1"/>
  <c r="I141" i="1"/>
  <c r="P141" i="1"/>
  <c r="J142" i="1"/>
  <c r="H142" i="1"/>
  <c r="I142" i="1"/>
  <c r="P142" i="1"/>
  <c r="J143" i="1"/>
  <c r="H143" i="1"/>
  <c r="I143" i="1"/>
  <c r="P143" i="1"/>
  <c r="J144" i="1"/>
  <c r="H144" i="1"/>
  <c r="I144" i="1"/>
  <c r="P144" i="1"/>
  <c r="J145" i="1"/>
  <c r="H145" i="1"/>
  <c r="I145" i="1"/>
  <c r="P145" i="1"/>
  <c r="J146" i="1"/>
  <c r="H146" i="1"/>
  <c r="I146" i="1"/>
  <c r="P146" i="1"/>
  <c r="J147" i="1"/>
  <c r="H147" i="1"/>
  <c r="I147" i="1"/>
  <c r="P147" i="1"/>
  <c r="J148" i="1"/>
  <c r="H148" i="1"/>
  <c r="I148" i="1"/>
  <c r="P148" i="1"/>
  <c r="J149" i="1"/>
  <c r="H149" i="1"/>
  <c r="I149" i="1"/>
  <c r="P149" i="1"/>
  <c r="J150" i="1"/>
  <c r="H150" i="1"/>
  <c r="I150" i="1"/>
  <c r="P150" i="1"/>
  <c r="J151" i="1"/>
  <c r="H151" i="1"/>
  <c r="I151" i="1"/>
  <c r="P151" i="1"/>
  <c r="J152" i="1"/>
  <c r="H152" i="1"/>
  <c r="I152" i="1"/>
  <c r="P152" i="1"/>
  <c r="J153" i="1"/>
  <c r="H153" i="1"/>
  <c r="I153" i="1"/>
  <c r="P153" i="1"/>
  <c r="J154" i="1"/>
  <c r="H154" i="1"/>
  <c r="I154" i="1"/>
  <c r="P154" i="1"/>
  <c r="J155" i="1"/>
  <c r="H155" i="1"/>
  <c r="I155" i="1"/>
  <c r="P155" i="1"/>
  <c r="J156" i="1"/>
  <c r="H156" i="1"/>
  <c r="I156" i="1"/>
  <c r="P156" i="1"/>
  <c r="J157" i="1"/>
  <c r="H157" i="1"/>
  <c r="I157" i="1"/>
  <c r="P157" i="1"/>
  <c r="J158" i="1"/>
  <c r="H158" i="1"/>
  <c r="I158" i="1"/>
  <c r="P158" i="1"/>
  <c r="H11" i="1"/>
  <c r="I11" i="1"/>
  <c r="J11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1" i="1"/>
  <c r="P11" i="1"/>
  <c r="N11" i="1"/>
  <c r="L8" i="1"/>
  <c r="M11" i="1"/>
  <c r="L11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4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4" i="1"/>
  <c r="G12" i="1"/>
  <c r="H12" i="1"/>
  <c r="I12" i="1"/>
  <c r="J12" i="1"/>
</calcChain>
</file>

<file path=xl/sharedStrings.xml><?xml version="1.0" encoding="utf-8"?>
<sst xmlns="http://schemas.openxmlformats.org/spreadsheetml/2006/main" count="19" uniqueCount="13">
  <si>
    <t>Data</t>
  </si>
  <si>
    <t>IMA-S</t>
  </si>
  <si>
    <t>IMA-B</t>
  </si>
  <si>
    <t>Selection</t>
  </si>
  <si>
    <t>timing</t>
  </si>
  <si>
    <t>r_benchmark</t>
  </si>
  <si>
    <t>IBrX</t>
  </si>
  <si>
    <t>IBOVESPA</t>
  </si>
  <si>
    <t>w^b_i</t>
  </si>
  <si>
    <t>w_i</t>
  </si>
  <si>
    <t>bad</t>
  </si>
  <si>
    <t>better</t>
  </si>
  <si>
    <t>r_MyPortifolio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</si>
</sst>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1</xdr:row>
      <xdr:rowOff>57150</xdr:rowOff>
    </xdr:from>
    <xdr:to>
      <xdr:col>4</xdr:col>
      <xdr:colOff>980480</xdr:colOff>
      <xdr:row>8</xdr:row>
      <xdr:rowOff>152221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C64CF11-B749-4203-BC4A-F88A18B01B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247650"/>
          <a:ext cx="4761905" cy="142857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baldi/Downloads/Monitoria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1"/>
      <sheetName val="Q2"/>
      <sheetName val="Q4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8E3A0-6CC3-4D53-9086-95FE20E40DCF}">
  <dimension ref="A5:Q158"/>
  <sheetViews>
    <sheetView tabSelected="1" workbookViewId="0">
      <selection activeCell="I7" sqref="I7"/>
    </sheetView>
  </sheetViews>
  <sheetFormatPr defaultRowHeight="15" x14ac:dyDescent="0.25"/>
  <cols>
    <col min="1" max="1" width="12.7109375" bestFit="1" customWidth="1"/>
    <col min="2" max="11" width="15.28515625" customWidth="1"/>
    <col min="12" max="14" width="14.42578125" customWidth="1"/>
    <col min="16" max="16" width="14.140625" bestFit="1" customWidth="1"/>
  </cols>
  <sheetData>
    <row r="5" spans="1:17" x14ac:dyDescent="0.25">
      <c r="L5" t="s">
        <v>8</v>
      </c>
      <c r="M5" t="s">
        <v>9</v>
      </c>
      <c r="P5" t="s">
        <v>11</v>
      </c>
      <c r="Q5" t="s">
        <v>10</v>
      </c>
    </row>
    <row r="6" spans="1:17" x14ac:dyDescent="0.25">
      <c r="K6" t="s">
        <v>7</v>
      </c>
      <c r="L6" s="2">
        <v>0.4</v>
      </c>
      <c r="M6" s="2">
        <v>0.3</v>
      </c>
      <c r="N6" t="s">
        <v>6</v>
      </c>
      <c r="P6" s="2">
        <v>0.3</v>
      </c>
      <c r="Q6" s="2">
        <v>0.7</v>
      </c>
    </row>
    <row r="7" spans="1:17" x14ac:dyDescent="0.25">
      <c r="K7" t="s">
        <v>2</v>
      </c>
      <c r="L7" s="2">
        <v>0.3</v>
      </c>
      <c r="M7" s="2">
        <v>0.4</v>
      </c>
      <c r="N7" t="s">
        <v>2</v>
      </c>
      <c r="P7" s="2">
        <v>0.4</v>
      </c>
      <c r="Q7" s="2">
        <v>0.05</v>
      </c>
    </row>
    <row r="8" spans="1:17" x14ac:dyDescent="0.25">
      <c r="K8" t="s">
        <v>1</v>
      </c>
      <c r="L8" s="2">
        <f>1-SUM(L6:L7)</f>
        <v>0.30000000000000004</v>
      </c>
      <c r="M8" s="2">
        <f>1-SUM(M6:M7)</f>
        <v>0.30000000000000004</v>
      </c>
      <c r="N8" t="s">
        <v>1</v>
      </c>
      <c r="P8" s="2">
        <f>1-SUM(P6:P7)</f>
        <v>0.30000000000000004</v>
      </c>
      <c r="Q8" s="2">
        <f>1-SUM(Q6:Q7)</f>
        <v>0.25</v>
      </c>
    </row>
    <row r="9" spans="1:17" x14ac:dyDescent="0.25">
      <c r="L9" s="2"/>
      <c r="M9" s="2"/>
    </row>
    <row r="11" spans="1:17" x14ac:dyDescent="0.25">
      <c r="G11">
        <f>SUM(G14:G158)</f>
        <v>0.85558119739021254</v>
      </c>
      <c r="H11">
        <f t="shared" ref="H11:J11" si="0">SUM(H14:H158)</f>
        <v>1.6466685444822493</v>
      </c>
      <c r="I11">
        <f t="shared" si="0"/>
        <v>1.3175564461130667</v>
      </c>
      <c r="J11">
        <f t="shared" si="0"/>
        <v>1.1257880647514364</v>
      </c>
      <c r="L11">
        <f>G11*$L$6+H11*$L$7+I11*$L$8</f>
        <v>1.2314999761346799</v>
      </c>
      <c r="M11">
        <f>($M$6-$L$6)*G11+($M$7-$L$7)*H11+($M$8-$L$8)*I11</f>
        <v>7.910873470920371E-2</v>
      </c>
      <c r="N11">
        <f>$M$6*(J11-G11)+$M$7*(H11-H11)+$M$8*(I11-I11)</f>
        <v>8.1062060208367162E-2</v>
      </c>
      <c r="P11">
        <f>$M$6*J11+$M$7*H11+$M$8*I11</f>
        <v>1.3916707710522507</v>
      </c>
    </row>
    <row r="12" spans="1:17" x14ac:dyDescent="0.25">
      <c r="A12" s="3" t="s">
        <v>0</v>
      </c>
      <c r="B12" s="3" t="s">
        <v>7</v>
      </c>
      <c r="C12" s="3" t="s">
        <v>2</v>
      </c>
      <c r="D12" s="3" t="s">
        <v>1</v>
      </c>
      <c r="E12" s="3" t="s">
        <v>6</v>
      </c>
      <c r="G12" s="3" t="str">
        <f>"r_"&amp; B12</f>
        <v>r_IBOVESPA</v>
      </c>
      <c r="H12" s="3" t="str">
        <f>"r_"&amp; C12</f>
        <v>r_IMA-B</v>
      </c>
      <c r="I12" s="3" t="str">
        <f>"r_"&amp; D12</f>
        <v>r_IMA-S</v>
      </c>
      <c r="J12" s="3" t="str">
        <f>"r_"&amp; E12</f>
        <v>r_IBrX</v>
      </c>
      <c r="L12" s="3" t="s">
        <v>5</v>
      </c>
      <c r="M12" s="3" t="s">
        <v>4</v>
      </c>
      <c r="N12" s="3" t="s">
        <v>3</v>
      </c>
      <c r="P12" s="4" t="s">
        <v>12</v>
      </c>
    </row>
    <row r="13" spans="1:17" x14ac:dyDescent="0.25">
      <c r="A13" s="1">
        <v>38625</v>
      </c>
      <c r="B13">
        <v>31583.79</v>
      </c>
      <c r="C13">
        <v>1058.2570000000001</v>
      </c>
      <c r="D13">
        <v>1096.616</v>
      </c>
      <c r="E13">
        <v>9981.34</v>
      </c>
    </row>
    <row r="14" spans="1:17" x14ac:dyDescent="0.25">
      <c r="A14" s="1">
        <v>38656</v>
      </c>
      <c r="B14">
        <v>30193.51</v>
      </c>
      <c r="C14">
        <v>1067.7560000000001</v>
      </c>
      <c r="D14">
        <v>1112.3789999999999</v>
      </c>
      <c r="E14">
        <v>9566.08</v>
      </c>
      <c r="G14">
        <f>LN(B14/B13)</f>
        <v>-4.5017013668680446E-2</v>
      </c>
      <c r="H14">
        <f t="shared" ref="H14:J14" si="1">LN(C14/C13)</f>
        <v>8.9360349254667976E-3</v>
      </c>
      <c r="I14">
        <f t="shared" si="1"/>
        <v>1.4271890664089531E-2</v>
      </c>
      <c r="J14">
        <f t="shared" si="1"/>
        <v>-4.2493841671975632E-2</v>
      </c>
      <c r="L14">
        <f>G14*$L$6+H14*$L$7+I14*$L$8</f>
        <v>-1.1044427790605282E-2</v>
      </c>
      <c r="M14">
        <f>($M$6-$L$6)*G14+($M$7-$L$7)*H14+($M$8-$L$8)*I14</f>
        <v>5.3953048594147261E-3</v>
      </c>
      <c r="N14">
        <f>$M$6*(J14-G14)+$M$7*(H14-H14)+$M$8*(I14-I14)</f>
        <v>7.5695159901144403E-4</v>
      </c>
      <c r="P14">
        <f>$M$6*J14+$M$7*H14+$M$8*I14</f>
        <v>-4.8921713321791105E-3</v>
      </c>
    </row>
    <row r="15" spans="1:17" x14ac:dyDescent="0.25">
      <c r="A15" s="1">
        <v>38686</v>
      </c>
      <c r="B15">
        <v>31916.76</v>
      </c>
      <c r="C15">
        <v>1088.5129999999999</v>
      </c>
      <c r="D15">
        <v>1129.24</v>
      </c>
      <c r="E15">
        <v>10195.280000000001</v>
      </c>
      <c r="G15">
        <f t="shared" ref="G15:G78" si="2">LN(B15/B14)</f>
        <v>5.5504263046238025E-2</v>
      </c>
      <c r="H15">
        <f t="shared" ref="H15:H78" si="3">LN(C15/C14)</f>
        <v>1.9253294645473096E-2</v>
      </c>
      <c r="I15">
        <f t="shared" ref="I15:I78" si="4">LN(D15/D14)</f>
        <v>1.5043874980267088E-2</v>
      </c>
      <c r="J15">
        <f t="shared" ref="J15:J78" si="5">LN(E15/E14)</f>
        <v>6.3701359917374301E-2</v>
      </c>
      <c r="L15">
        <f t="shared" ref="L15:L78" si="6">G15*$L$6+H15*$L$7+I15*$L$8</f>
        <v>3.2490856106217263E-2</v>
      </c>
      <c r="M15">
        <f t="shared" ref="M15:M78" si="7">($M$6-$L$6)*G15+($M$7-$L$7)*H15+($M$8-$L$8)*I15</f>
        <v>-3.625096840076494E-3</v>
      </c>
      <c r="N15">
        <f t="shared" ref="N15:N78" si="8">$M$6*(J15-G15)+$M$7*(H15-H15)+$M$8*(I15-I15)</f>
        <v>2.4591290613408825E-3</v>
      </c>
      <c r="P15">
        <f t="shared" ref="P15:P78" si="9">$M$6*J15+$M$7*H15+$M$8*I15</f>
        <v>3.1324888327481655E-2</v>
      </c>
    </row>
    <row r="16" spans="1:17" x14ac:dyDescent="0.25">
      <c r="A16" s="1">
        <v>38716</v>
      </c>
      <c r="B16">
        <v>33455.94</v>
      </c>
      <c r="C16">
        <v>1108.356</v>
      </c>
      <c r="D16">
        <v>1147.204</v>
      </c>
      <c r="E16">
        <v>10706.55</v>
      </c>
      <c r="G16">
        <f t="shared" si="2"/>
        <v>4.7098085614028451E-2</v>
      </c>
      <c r="H16">
        <f t="shared" si="3"/>
        <v>1.806529169637636E-2</v>
      </c>
      <c r="I16">
        <f t="shared" si="4"/>
        <v>1.5782837529145066E-2</v>
      </c>
      <c r="J16">
        <f t="shared" si="5"/>
        <v>4.8930835620841232E-2</v>
      </c>
      <c r="L16">
        <f t="shared" si="6"/>
        <v>2.8993673013267812E-2</v>
      </c>
      <c r="M16">
        <f t="shared" si="7"/>
        <v>-2.9032793917652096E-3</v>
      </c>
      <c r="N16">
        <f t="shared" si="8"/>
        <v>5.4982500204383417E-4</v>
      </c>
      <c r="P16">
        <f t="shared" si="9"/>
        <v>2.6640218623546433E-2</v>
      </c>
    </row>
    <row r="17" spans="1:16" x14ac:dyDescent="0.25">
      <c r="A17" s="1">
        <v>38748</v>
      </c>
      <c r="B17">
        <v>38382.800000000003</v>
      </c>
      <c r="C17">
        <v>1138.1410000000001</v>
      </c>
      <c r="D17">
        <v>1164.499</v>
      </c>
      <c r="E17">
        <v>12669.62</v>
      </c>
      <c r="G17">
        <f t="shared" si="2"/>
        <v>0.13738009329799661</v>
      </c>
      <c r="H17">
        <f t="shared" si="3"/>
        <v>2.6518393252288816E-2</v>
      </c>
      <c r="I17">
        <f t="shared" si="4"/>
        <v>1.4963273996745427E-2</v>
      </c>
      <c r="J17">
        <f t="shared" si="5"/>
        <v>0.16835129806246182</v>
      </c>
      <c r="L17">
        <f t="shared" si="6"/>
        <v>6.739653749390892E-2</v>
      </c>
      <c r="M17">
        <f t="shared" si="7"/>
        <v>-1.1086170004570784E-2</v>
      </c>
      <c r="N17">
        <f t="shared" si="8"/>
        <v>9.2913614293395636E-3</v>
      </c>
      <c r="P17">
        <f t="shared" si="9"/>
        <v>6.5601728918677701E-2</v>
      </c>
    </row>
    <row r="18" spans="1:16" x14ac:dyDescent="0.25">
      <c r="A18" s="1">
        <v>38776</v>
      </c>
      <c r="B18">
        <v>38610.39</v>
      </c>
      <c r="C18">
        <v>1198.462</v>
      </c>
      <c r="D18">
        <v>1178.3430000000001</v>
      </c>
      <c r="E18">
        <v>12525.69</v>
      </c>
      <c r="G18">
        <f t="shared" si="2"/>
        <v>5.9119686528517615E-3</v>
      </c>
      <c r="H18">
        <f t="shared" si="3"/>
        <v>5.1642838479411042E-2</v>
      </c>
      <c r="I18">
        <f t="shared" si="4"/>
        <v>1.1818262720052836E-2</v>
      </c>
      <c r="J18">
        <f t="shared" si="5"/>
        <v>-1.1425266502035982E-2</v>
      </c>
      <c r="L18">
        <f t="shared" si="6"/>
        <v>2.1403117820979867E-2</v>
      </c>
      <c r="M18">
        <f t="shared" si="7"/>
        <v>4.5730869826559294E-3</v>
      </c>
      <c r="N18">
        <f t="shared" si="8"/>
        <v>-5.2011705464663233E-3</v>
      </c>
      <c r="P18">
        <f t="shared" si="9"/>
        <v>2.0775034257169478E-2</v>
      </c>
    </row>
    <row r="19" spans="1:16" x14ac:dyDescent="0.25">
      <c r="A19" s="1">
        <v>38807</v>
      </c>
      <c r="B19">
        <v>37951.97</v>
      </c>
      <c r="C19">
        <v>1193.8620000000001</v>
      </c>
      <c r="D19">
        <v>1195.2470000000001</v>
      </c>
      <c r="E19">
        <v>12171.51</v>
      </c>
      <c r="G19">
        <f t="shared" si="2"/>
        <v>-1.719999833245861E-2</v>
      </c>
      <c r="H19">
        <f t="shared" si="3"/>
        <v>-3.8456376887813768E-3</v>
      </c>
      <c r="I19">
        <f t="shared" si="4"/>
        <v>1.4243644261478715E-2</v>
      </c>
      <c r="J19">
        <f t="shared" si="5"/>
        <v>-2.8683760375476444E-2</v>
      </c>
      <c r="L19">
        <f t="shared" si="6"/>
        <v>-3.7605973611742416E-3</v>
      </c>
      <c r="M19">
        <f t="shared" si="7"/>
        <v>1.335436064367724E-3</v>
      </c>
      <c r="N19">
        <f t="shared" si="8"/>
        <v>-3.4451286129053502E-3</v>
      </c>
      <c r="P19">
        <f t="shared" si="9"/>
        <v>-5.8702899097118682E-3</v>
      </c>
    </row>
    <row r="20" spans="1:16" x14ac:dyDescent="0.25">
      <c r="A20" s="1">
        <v>38835</v>
      </c>
      <c r="B20">
        <v>40363.42</v>
      </c>
      <c r="C20">
        <v>1199.3040000000001</v>
      </c>
      <c r="D20">
        <v>1208.1690000000001</v>
      </c>
      <c r="E20">
        <v>12836.99</v>
      </c>
      <c r="G20">
        <f t="shared" si="2"/>
        <v>6.1602516356354636E-2</v>
      </c>
      <c r="H20">
        <f t="shared" si="3"/>
        <v>4.5479581275648922E-3</v>
      </c>
      <c r="I20">
        <f t="shared" si="4"/>
        <v>1.0753131803924038E-2</v>
      </c>
      <c r="J20">
        <f t="shared" si="5"/>
        <v>5.3232872205854702E-2</v>
      </c>
      <c r="L20">
        <f t="shared" si="6"/>
        <v>2.9231333521988534E-2</v>
      </c>
      <c r="M20">
        <f t="shared" si="7"/>
        <v>-5.7054558228789758E-3</v>
      </c>
      <c r="N20">
        <f t="shared" si="8"/>
        <v>-2.5108932451499803E-3</v>
      </c>
      <c r="P20">
        <f t="shared" si="9"/>
        <v>2.1014984453959575E-2</v>
      </c>
    </row>
    <row r="21" spans="1:16" x14ac:dyDescent="0.25">
      <c r="A21" s="1">
        <v>38868</v>
      </c>
      <c r="B21">
        <v>36530.04</v>
      </c>
      <c r="C21">
        <v>1158.7180000000001</v>
      </c>
      <c r="D21">
        <v>1223.645</v>
      </c>
      <c r="E21">
        <v>11878.26</v>
      </c>
      <c r="G21">
        <f t="shared" si="2"/>
        <v>-9.978899346211649E-2</v>
      </c>
      <c r="H21">
        <f t="shared" si="3"/>
        <v>-3.4427166977768937E-2</v>
      </c>
      <c r="I21">
        <f t="shared" si="4"/>
        <v>1.2728118953093937E-2</v>
      </c>
      <c r="J21">
        <f t="shared" si="5"/>
        <v>-7.762100854323721E-2</v>
      </c>
      <c r="L21">
        <f t="shared" si="6"/>
        <v>-4.6425311792249097E-2</v>
      </c>
      <c r="M21">
        <f t="shared" si="7"/>
        <v>6.536182648434757E-3</v>
      </c>
      <c r="N21">
        <f t="shared" si="8"/>
        <v>6.6503954756637835E-3</v>
      </c>
      <c r="P21">
        <f t="shared" si="9"/>
        <v>-3.3238733668150555E-2</v>
      </c>
    </row>
    <row r="22" spans="1:16" x14ac:dyDescent="0.25">
      <c r="A22" s="1">
        <v>38898</v>
      </c>
      <c r="B22">
        <v>36630.660000000003</v>
      </c>
      <c r="C22">
        <v>1179.3979999999999</v>
      </c>
      <c r="D22">
        <v>1238.175</v>
      </c>
      <c r="E22">
        <v>11830.02</v>
      </c>
      <c r="G22">
        <f t="shared" si="2"/>
        <v>2.7506588494080695E-3</v>
      </c>
      <c r="H22">
        <f t="shared" si="3"/>
        <v>1.768991725419472E-2</v>
      </c>
      <c r="I22">
        <f t="shared" si="4"/>
        <v>1.1804411957120847E-2</v>
      </c>
      <c r="J22">
        <f t="shared" si="5"/>
        <v>-4.0694699550988889E-3</v>
      </c>
      <c r="L22">
        <f t="shared" si="6"/>
        <v>9.9485623031578992E-3</v>
      </c>
      <c r="M22">
        <f t="shared" si="7"/>
        <v>1.4939258404786655E-3</v>
      </c>
      <c r="N22">
        <f t="shared" si="8"/>
        <v>-2.0460386413520873E-3</v>
      </c>
      <c r="P22">
        <f t="shared" si="9"/>
        <v>9.3964495022844756E-3</v>
      </c>
    </row>
    <row r="23" spans="1:16" x14ac:dyDescent="0.25">
      <c r="A23" s="1">
        <v>38929</v>
      </c>
      <c r="B23">
        <v>37077.120000000003</v>
      </c>
      <c r="C23">
        <v>1219.597</v>
      </c>
      <c r="D23">
        <v>1252.6679999999999</v>
      </c>
      <c r="E23">
        <v>12028.15</v>
      </c>
      <c r="G23">
        <f t="shared" si="2"/>
        <v>1.2114473131860161E-2</v>
      </c>
      <c r="H23">
        <f t="shared" si="3"/>
        <v>3.3516337500729625E-2</v>
      </c>
      <c r="I23">
        <f t="shared" si="4"/>
        <v>1.1637155418647772E-2</v>
      </c>
      <c r="J23">
        <f t="shared" si="5"/>
        <v>1.6609367343810497E-2</v>
      </c>
      <c r="L23">
        <f t="shared" si="6"/>
        <v>1.8391837128557284E-2</v>
      </c>
      <c r="M23">
        <f t="shared" si="7"/>
        <v>2.1401864368869473E-3</v>
      </c>
      <c r="N23">
        <f t="shared" si="8"/>
        <v>1.348468263585101E-3</v>
      </c>
      <c r="P23">
        <f t="shared" si="9"/>
        <v>2.1880491829029333E-2</v>
      </c>
    </row>
    <row r="24" spans="1:16" x14ac:dyDescent="0.25">
      <c r="A24" s="1">
        <v>38960</v>
      </c>
      <c r="B24">
        <v>36232.22</v>
      </c>
      <c r="C24">
        <v>1246.625</v>
      </c>
      <c r="D24">
        <v>1268.4100000000001</v>
      </c>
      <c r="E24">
        <v>11846.95</v>
      </c>
      <c r="G24">
        <f t="shared" si="2"/>
        <v>-2.305128956223066E-2</v>
      </c>
      <c r="H24">
        <f t="shared" si="3"/>
        <v>2.191942343385055E-2</v>
      </c>
      <c r="I24">
        <f t="shared" si="4"/>
        <v>1.2488470880705845E-2</v>
      </c>
      <c r="J24">
        <f t="shared" si="5"/>
        <v>-1.5179285463794181E-2</v>
      </c>
      <c r="L24">
        <f t="shared" si="6"/>
        <v>1.1018524694746549E-3</v>
      </c>
      <c r="M24">
        <f t="shared" si="7"/>
        <v>4.4970712996081231E-3</v>
      </c>
      <c r="N24">
        <f t="shared" si="8"/>
        <v>2.3616012295309438E-3</v>
      </c>
      <c r="P24">
        <f t="shared" si="9"/>
        <v>7.9605249986137196E-3</v>
      </c>
    </row>
    <row r="25" spans="1:16" x14ac:dyDescent="0.25">
      <c r="A25" s="1">
        <v>38989</v>
      </c>
      <c r="B25">
        <v>36449.4</v>
      </c>
      <c r="C25">
        <v>1253.8810000000001</v>
      </c>
      <c r="D25">
        <v>1281.8140000000001</v>
      </c>
      <c r="E25">
        <v>11845.44</v>
      </c>
      <c r="G25">
        <f t="shared" si="2"/>
        <v>5.9762191977870607E-3</v>
      </c>
      <c r="H25">
        <f t="shared" si="3"/>
        <v>5.8036416361539446E-3</v>
      </c>
      <c r="I25">
        <f t="shared" si="4"/>
        <v>1.0512114569824435E-2</v>
      </c>
      <c r="J25">
        <f t="shared" si="5"/>
        <v>-1.2746708981611221E-4</v>
      </c>
      <c r="L25">
        <f t="shared" si="6"/>
        <v>7.2852145409083389E-3</v>
      </c>
      <c r="M25">
        <f t="shared" si="7"/>
        <v>-1.725775616331156E-5</v>
      </c>
      <c r="N25">
        <f t="shared" si="8"/>
        <v>-1.8311058862809518E-3</v>
      </c>
      <c r="P25">
        <f t="shared" si="9"/>
        <v>5.4368508984640757E-3</v>
      </c>
    </row>
    <row r="26" spans="1:16" x14ac:dyDescent="0.25">
      <c r="A26" s="1">
        <v>39021</v>
      </c>
      <c r="B26">
        <v>39262.79</v>
      </c>
      <c r="C26">
        <v>1288.492</v>
      </c>
      <c r="D26">
        <v>1295.854</v>
      </c>
      <c r="E26">
        <v>12688.29</v>
      </c>
      <c r="G26">
        <f t="shared" si="2"/>
        <v>7.4352253606396454E-2</v>
      </c>
      <c r="H26">
        <f t="shared" si="3"/>
        <v>2.7229000945071836E-2</v>
      </c>
      <c r="I26">
        <f t="shared" si="4"/>
        <v>1.0893675094037722E-2</v>
      </c>
      <c r="J26">
        <f t="shared" si="5"/>
        <v>6.8736537477269169E-2</v>
      </c>
      <c r="L26">
        <f t="shared" si="6"/>
        <v>4.1177704254291451E-2</v>
      </c>
      <c r="M26">
        <f t="shared" si="7"/>
        <v>-4.7123252661324631E-3</v>
      </c>
      <c r="N26">
        <f t="shared" si="8"/>
        <v>-1.6847148387381854E-3</v>
      </c>
      <c r="P26">
        <f t="shared" si="9"/>
        <v>3.4780664149420798E-2</v>
      </c>
    </row>
    <row r="27" spans="1:16" x14ac:dyDescent="0.25">
      <c r="A27" s="1">
        <v>39051</v>
      </c>
      <c r="B27">
        <v>41931.839999999997</v>
      </c>
      <c r="C27">
        <v>1315.0219999999999</v>
      </c>
      <c r="D27">
        <v>1309.0889999999999</v>
      </c>
      <c r="E27">
        <v>13624.37</v>
      </c>
      <c r="G27">
        <f t="shared" si="2"/>
        <v>6.5768191861202682E-2</v>
      </c>
      <c r="H27">
        <f t="shared" si="3"/>
        <v>2.0380853206684431E-2</v>
      </c>
      <c r="I27">
        <f t="shared" si="4"/>
        <v>1.0161538186066963E-2</v>
      </c>
      <c r="J27">
        <f t="shared" si="5"/>
        <v>7.1180580074753003E-2</v>
      </c>
      <c r="L27">
        <f t="shared" si="6"/>
        <v>3.5469994162306499E-2</v>
      </c>
      <c r="M27">
        <f t="shared" si="7"/>
        <v>-4.5387338654518262E-3</v>
      </c>
      <c r="N27">
        <f t="shared" si="8"/>
        <v>1.6237164640650961E-3</v>
      </c>
      <c r="P27">
        <f t="shared" si="9"/>
        <v>3.2554976760919764E-2</v>
      </c>
    </row>
    <row r="28" spans="1:16" x14ac:dyDescent="0.25">
      <c r="A28" s="1">
        <v>39080</v>
      </c>
      <c r="B28">
        <v>44473.71</v>
      </c>
      <c r="C28">
        <v>1353.153</v>
      </c>
      <c r="D28">
        <v>1322.0170000000001</v>
      </c>
      <c r="E28">
        <v>14567.5</v>
      </c>
      <c r="G28">
        <f t="shared" si="2"/>
        <v>5.8852785190787932E-2</v>
      </c>
      <c r="H28">
        <f t="shared" si="3"/>
        <v>2.8584029307465217E-2</v>
      </c>
      <c r="I28">
        <f t="shared" si="4"/>
        <v>9.8271252017114643E-3</v>
      </c>
      <c r="J28">
        <f t="shared" si="5"/>
        <v>6.6932919086928347E-2</v>
      </c>
      <c r="L28">
        <f t="shared" si="6"/>
        <v>3.5064460429068176E-2</v>
      </c>
      <c r="M28">
        <f t="shared" si="7"/>
        <v>-3.0268755883322727E-3</v>
      </c>
      <c r="N28">
        <f t="shared" si="8"/>
        <v>2.4240401688421244E-3</v>
      </c>
      <c r="P28">
        <f t="shared" si="9"/>
        <v>3.4461625009578029E-2</v>
      </c>
    </row>
    <row r="29" spans="1:16" x14ac:dyDescent="0.25">
      <c r="A29" s="1">
        <v>39113</v>
      </c>
      <c r="B29">
        <v>44641.599999999999</v>
      </c>
      <c r="C29">
        <v>1373.05</v>
      </c>
      <c r="D29">
        <v>1336.3510000000001</v>
      </c>
      <c r="E29">
        <v>14703.49</v>
      </c>
      <c r="G29">
        <f t="shared" si="2"/>
        <v>3.7679316524205173E-3</v>
      </c>
      <c r="H29">
        <f t="shared" si="3"/>
        <v>1.4597117893467442E-2</v>
      </c>
      <c r="I29">
        <f t="shared" si="4"/>
        <v>1.0784164508401981E-2</v>
      </c>
      <c r="J29">
        <f t="shared" si="5"/>
        <v>9.2918605371117135E-3</v>
      </c>
      <c r="L29">
        <f t="shared" si="6"/>
        <v>9.1215573815290347E-3</v>
      </c>
      <c r="M29">
        <f t="shared" si="7"/>
        <v>1.0829186241046928E-3</v>
      </c>
      <c r="N29">
        <f t="shared" si="8"/>
        <v>1.6571786654073588E-3</v>
      </c>
      <c r="P29">
        <f t="shared" si="9"/>
        <v>1.1861654671041087E-2</v>
      </c>
    </row>
    <row r="30" spans="1:16" x14ac:dyDescent="0.25">
      <c r="A30" s="1">
        <v>39141</v>
      </c>
      <c r="B30">
        <v>43892.31</v>
      </c>
      <c r="C30">
        <v>1392.0229999999999</v>
      </c>
      <c r="D30">
        <v>1348.002</v>
      </c>
      <c r="E30">
        <v>14313.98</v>
      </c>
      <c r="G30">
        <f t="shared" si="2"/>
        <v>-1.6927025830545662E-2</v>
      </c>
      <c r="H30">
        <f t="shared" si="3"/>
        <v>1.3723542035492715E-2</v>
      </c>
      <c r="I30">
        <f t="shared" si="4"/>
        <v>8.6807310092388273E-3</v>
      </c>
      <c r="J30">
        <f t="shared" si="5"/>
        <v>-2.684819849025202E-2</v>
      </c>
      <c r="L30">
        <f t="shared" si="6"/>
        <v>-4.9528418798803001E-5</v>
      </c>
      <c r="M30">
        <f t="shared" si="7"/>
        <v>3.0650567866038385E-3</v>
      </c>
      <c r="N30">
        <f t="shared" si="8"/>
        <v>-2.9763517979119075E-3</v>
      </c>
      <c r="P30">
        <f t="shared" si="9"/>
        <v>3.9176569893129357E-5</v>
      </c>
    </row>
    <row r="31" spans="1:16" x14ac:dyDescent="0.25">
      <c r="A31" s="1">
        <v>39171</v>
      </c>
      <c r="B31">
        <v>45804.66</v>
      </c>
      <c r="C31">
        <v>1422.2439999999999</v>
      </c>
      <c r="D31">
        <v>1362.2080000000001</v>
      </c>
      <c r="E31">
        <v>14922.04</v>
      </c>
      <c r="G31">
        <f t="shared" si="2"/>
        <v>4.2646698775086304E-2</v>
      </c>
      <c r="H31">
        <f t="shared" si="3"/>
        <v>2.1477821207886369E-2</v>
      </c>
      <c r="I31">
        <f t="shared" si="4"/>
        <v>1.0483416492034317E-2</v>
      </c>
      <c r="J31">
        <f t="shared" si="5"/>
        <v>4.1602632569594948E-2</v>
      </c>
      <c r="L31">
        <f t="shared" si="6"/>
        <v>2.6647050820010728E-2</v>
      </c>
      <c r="M31">
        <f t="shared" si="7"/>
        <v>-2.1168877567199944E-3</v>
      </c>
      <c r="N31">
        <f t="shared" si="8"/>
        <v>-3.1321986164740691E-4</v>
      </c>
      <c r="P31">
        <f t="shared" si="9"/>
        <v>2.4216943201643328E-2</v>
      </c>
    </row>
    <row r="32" spans="1:16" x14ac:dyDescent="0.25">
      <c r="A32" s="1">
        <v>39202</v>
      </c>
      <c r="B32">
        <v>48956.39</v>
      </c>
      <c r="C32">
        <v>1483.8119999999999</v>
      </c>
      <c r="D32">
        <v>1375.0820000000001</v>
      </c>
      <c r="E32">
        <v>15788.34</v>
      </c>
      <c r="G32">
        <f t="shared" si="2"/>
        <v>6.6544069156296806E-2</v>
      </c>
      <c r="H32">
        <f t="shared" si="3"/>
        <v>4.2378546111776771E-2</v>
      </c>
      <c r="I32">
        <f t="shared" si="4"/>
        <v>9.4064530434196728E-3</v>
      </c>
      <c r="J32">
        <f t="shared" si="5"/>
        <v>5.6432378260470505E-2</v>
      </c>
      <c r="L32">
        <f t="shared" si="6"/>
        <v>4.2153127409077659E-2</v>
      </c>
      <c r="M32">
        <f t="shared" si="7"/>
        <v>-2.4165523044520042E-3</v>
      </c>
      <c r="N32">
        <f t="shared" si="8"/>
        <v>-3.0335072687478902E-3</v>
      </c>
      <c r="P32">
        <f t="shared" si="9"/>
        <v>3.6703067835877762E-2</v>
      </c>
    </row>
    <row r="33" spans="1:16" x14ac:dyDescent="0.25">
      <c r="A33" s="1">
        <v>39233</v>
      </c>
      <c r="B33">
        <v>52268.46</v>
      </c>
      <c r="C33">
        <v>1522.3409999999999</v>
      </c>
      <c r="D33">
        <v>1389.2449999999999</v>
      </c>
      <c r="E33">
        <v>16809.53</v>
      </c>
      <c r="G33">
        <f t="shared" si="2"/>
        <v>6.546322805859095E-2</v>
      </c>
      <c r="H33">
        <f t="shared" si="3"/>
        <v>2.563482956692693E-2</v>
      </c>
      <c r="I33">
        <f t="shared" si="4"/>
        <v>1.0247068403179797E-2</v>
      </c>
      <c r="J33">
        <f t="shared" si="5"/>
        <v>6.2674294569743369E-2</v>
      </c>
      <c r="L33">
        <f t="shared" si="6"/>
        <v>3.6949860614468401E-2</v>
      </c>
      <c r="M33">
        <f t="shared" si="7"/>
        <v>-3.982839849166404E-3</v>
      </c>
      <c r="N33">
        <f t="shared" si="8"/>
        <v>-8.3668004665427421E-4</v>
      </c>
      <c r="P33">
        <f t="shared" si="9"/>
        <v>3.2130340718647725E-2</v>
      </c>
    </row>
    <row r="34" spans="1:16" x14ac:dyDescent="0.25">
      <c r="A34" s="1">
        <v>39262</v>
      </c>
      <c r="B34">
        <v>54392.06</v>
      </c>
      <c r="C34">
        <v>1529.5050000000001</v>
      </c>
      <c r="D34">
        <v>1401.8440000000001</v>
      </c>
      <c r="E34">
        <v>17492.07</v>
      </c>
      <c r="G34">
        <f t="shared" si="2"/>
        <v>3.9825057442876621E-2</v>
      </c>
      <c r="H34">
        <f t="shared" si="3"/>
        <v>4.6948719948278154E-3</v>
      </c>
      <c r="I34">
        <f t="shared" si="4"/>
        <v>9.0280786994661466E-3</v>
      </c>
      <c r="J34">
        <f t="shared" si="5"/>
        <v>3.9801647890314117E-2</v>
      </c>
      <c r="L34">
        <f t="shared" si="6"/>
        <v>2.004690818543884E-2</v>
      </c>
      <c r="M34">
        <f t="shared" si="7"/>
        <v>-3.5130185448048819E-3</v>
      </c>
      <c r="N34">
        <f t="shared" si="8"/>
        <v>-7.0228657687514127E-6</v>
      </c>
      <c r="P34">
        <f t="shared" si="9"/>
        <v>1.6526866774865204E-2</v>
      </c>
    </row>
    <row r="35" spans="1:16" x14ac:dyDescent="0.25">
      <c r="A35" s="1">
        <v>39294</v>
      </c>
      <c r="B35">
        <v>54182.5</v>
      </c>
      <c r="C35">
        <v>1514.9190000000001</v>
      </c>
      <c r="D35">
        <v>1415.499</v>
      </c>
      <c r="E35">
        <v>17697.23</v>
      </c>
      <c r="G35">
        <f t="shared" si="2"/>
        <v>-3.8602092465274741E-3</v>
      </c>
      <c r="H35">
        <f t="shared" si="3"/>
        <v>-9.5821814601732471E-3</v>
      </c>
      <c r="I35">
        <f t="shared" si="4"/>
        <v>9.69360629878116E-3</v>
      </c>
      <c r="J35">
        <f t="shared" si="5"/>
        <v>1.1660494785606941E-2</v>
      </c>
      <c r="L35">
        <f t="shared" si="6"/>
        <v>-1.5106562470286159E-3</v>
      </c>
      <c r="M35">
        <f t="shared" si="7"/>
        <v>-5.7219722136457748E-4</v>
      </c>
      <c r="N35">
        <f t="shared" si="8"/>
        <v>4.6562112096403246E-3</v>
      </c>
      <c r="P35">
        <f t="shared" si="9"/>
        <v>2.5733577412471315E-3</v>
      </c>
    </row>
    <row r="36" spans="1:16" x14ac:dyDescent="0.25">
      <c r="A36" s="1">
        <v>39325</v>
      </c>
      <c r="B36">
        <v>54637.24</v>
      </c>
      <c r="C36">
        <v>1506.232</v>
      </c>
      <c r="D36">
        <v>1429.51</v>
      </c>
      <c r="E36">
        <v>17866.02</v>
      </c>
      <c r="G36">
        <f t="shared" si="2"/>
        <v>8.357723461222738E-3</v>
      </c>
      <c r="H36">
        <f t="shared" si="3"/>
        <v>-5.7508042075204002E-3</v>
      </c>
      <c r="I36">
        <f t="shared" si="4"/>
        <v>9.8496091032962228E-3</v>
      </c>
      <c r="J36">
        <f t="shared" si="5"/>
        <v>9.4924545660947206E-3</v>
      </c>
      <c r="L36">
        <f t="shared" si="6"/>
        <v>4.5727308532218427E-3</v>
      </c>
      <c r="M36">
        <f t="shared" si="7"/>
        <v>-1.4108527668743143E-3</v>
      </c>
      <c r="N36">
        <f t="shared" si="8"/>
        <v>3.4041933146159478E-4</v>
      </c>
      <c r="P36">
        <f t="shared" si="9"/>
        <v>3.5022974178091234E-3</v>
      </c>
    </row>
    <row r="37" spans="1:16" x14ac:dyDescent="0.25">
      <c r="A37" s="1">
        <v>39353</v>
      </c>
      <c r="B37">
        <v>60465.06</v>
      </c>
      <c r="C37">
        <v>1543.4690000000001</v>
      </c>
      <c r="D37">
        <v>1441.087</v>
      </c>
      <c r="E37">
        <v>19879.2</v>
      </c>
      <c r="G37">
        <f t="shared" si="2"/>
        <v>0.10134997600470408</v>
      </c>
      <c r="H37">
        <f t="shared" si="3"/>
        <v>2.4421312556265558E-2</v>
      </c>
      <c r="I37">
        <f t="shared" si="4"/>
        <v>8.0659617259508532E-3</v>
      </c>
      <c r="J37">
        <f t="shared" si="5"/>
        <v>0.10677337424625095</v>
      </c>
      <c r="L37">
        <f t="shared" si="6"/>
        <v>5.028617268654656E-2</v>
      </c>
      <c r="M37">
        <f t="shared" si="7"/>
        <v>-7.6928663448438545E-3</v>
      </c>
      <c r="N37">
        <f t="shared" si="8"/>
        <v>1.6270194724640626E-3</v>
      </c>
      <c r="P37">
        <f t="shared" si="9"/>
        <v>4.4220325814166767E-2</v>
      </c>
    </row>
    <row r="38" spans="1:16" x14ac:dyDescent="0.25">
      <c r="A38" s="1">
        <v>39386</v>
      </c>
      <c r="B38">
        <v>65317.7</v>
      </c>
      <c r="C38">
        <v>1539.675</v>
      </c>
      <c r="D38">
        <v>1454.7080000000001</v>
      </c>
      <c r="E38">
        <v>21614.61</v>
      </c>
      <c r="G38">
        <f t="shared" si="2"/>
        <v>7.7197378668380431E-2</v>
      </c>
      <c r="H38">
        <f t="shared" si="3"/>
        <v>-2.4611253415767029E-3</v>
      </c>
      <c r="I38">
        <f t="shared" si="4"/>
        <v>9.4075032631768616E-3</v>
      </c>
      <c r="J38">
        <f t="shared" si="5"/>
        <v>8.36955159611142E-2</v>
      </c>
      <c r="L38">
        <f t="shared" si="6"/>
        <v>3.2962864843832221E-2</v>
      </c>
      <c r="M38">
        <f t="shared" si="7"/>
        <v>-7.9658504009957158E-3</v>
      </c>
      <c r="N38">
        <f t="shared" si="8"/>
        <v>1.9494411878201306E-3</v>
      </c>
      <c r="P38">
        <f t="shared" si="9"/>
        <v>2.6946455630656639E-2</v>
      </c>
    </row>
    <row r="39" spans="1:16" x14ac:dyDescent="0.25">
      <c r="A39" s="1">
        <v>39416</v>
      </c>
      <c r="B39">
        <v>63006.16</v>
      </c>
      <c r="C39">
        <v>1532.232</v>
      </c>
      <c r="D39">
        <v>1466.9639999999999</v>
      </c>
      <c r="E39">
        <v>21016.47</v>
      </c>
      <c r="G39">
        <f t="shared" si="2"/>
        <v>-3.6030556825352208E-2</v>
      </c>
      <c r="H39">
        <f t="shared" si="3"/>
        <v>-4.8458593081908393E-3</v>
      </c>
      <c r="I39">
        <f t="shared" si="4"/>
        <v>8.3897657845916299E-3</v>
      </c>
      <c r="J39">
        <f t="shared" si="5"/>
        <v>-2.8063058884761943E-2</v>
      </c>
      <c r="L39">
        <f t="shared" si="6"/>
        <v>-1.3349050787220648E-2</v>
      </c>
      <c r="M39">
        <f t="shared" si="7"/>
        <v>3.1184697517161377E-3</v>
      </c>
      <c r="N39">
        <f t="shared" si="8"/>
        <v>2.3902493821770796E-3</v>
      </c>
      <c r="P39">
        <f t="shared" si="9"/>
        <v>-7.8403316533274293E-3</v>
      </c>
    </row>
    <row r="40" spans="1:16" x14ac:dyDescent="0.25">
      <c r="A40" s="1">
        <v>39447</v>
      </c>
      <c r="B40">
        <v>63886.1</v>
      </c>
      <c r="C40">
        <v>1543.1849999999999</v>
      </c>
      <c r="D40">
        <v>1479.4690000000001</v>
      </c>
      <c r="E40">
        <v>21534.73</v>
      </c>
      <c r="G40">
        <f t="shared" si="2"/>
        <v>1.3869310945058942E-2</v>
      </c>
      <c r="H40">
        <f t="shared" si="3"/>
        <v>7.1229666154808058E-3</v>
      </c>
      <c r="I40">
        <f t="shared" si="4"/>
        <v>8.4882806315027814E-3</v>
      </c>
      <c r="J40">
        <f t="shared" si="5"/>
        <v>2.4360564651818885E-2</v>
      </c>
      <c r="L40">
        <f t="shared" si="6"/>
        <v>1.0231098552118654E-2</v>
      </c>
      <c r="M40">
        <f t="shared" si="7"/>
        <v>-6.7463443295781393E-4</v>
      </c>
      <c r="N40">
        <f t="shared" si="8"/>
        <v>3.1473761120279827E-3</v>
      </c>
      <c r="P40">
        <f t="shared" si="9"/>
        <v>1.2703840231188823E-2</v>
      </c>
    </row>
    <row r="41" spans="1:16" x14ac:dyDescent="0.25">
      <c r="A41" s="1">
        <v>39478</v>
      </c>
      <c r="B41">
        <v>59490.400000000001</v>
      </c>
      <c r="C41">
        <v>1564.471</v>
      </c>
      <c r="D41">
        <v>1493.5809999999999</v>
      </c>
      <c r="E41">
        <v>19670.43</v>
      </c>
      <c r="G41">
        <f t="shared" si="2"/>
        <v>-7.1286855338095284E-2</v>
      </c>
      <c r="H41">
        <f t="shared" si="3"/>
        <v>1.3699285181497337E-2</v>
      </c>
      <c r="I41">
        <f t="shared" si="4"/>
        <v>9.4933526078358407E-3</v>
      </c>
      <c r="J41">
        <f t="shared" si="5"/>
        <v>-9.0550487834595933E-2</v>
      </c>
      <c r="L41">
        <f t="shared" si="6"/>
        <v>-2.1556950798438161E-2</v>
      </c>
      <c r="M41">
        <f t="shared" si="7"/>
        <v>8.4986140519592648E-3</v>
      </c>
      <c r="N41">
        <f t="shared" si="8"/>
        <v>-5.7790897489501947E-3</v>
      </c>
      <c r="P41">
        <f t="shared" si="9"/>
        <v>-1.8837426495429091E-2</v>
      </c>
    </row>
    <row r="42" spans="1:16" x14ac:dyDescent="0.25">
      <c r="A42" s="1">
        <v>39507</v>
      </c>
      <c r="B42">
        <v>63489.3</v>
      </c>
      <c r="C42">
        <v>1598.336</v>
      </c>
      <c r="D42">
        <v>1505.771</v>
      </c>
      <c r="E42">
        <v>21034.89</v>
      </c>
      <c r="G42">
        <f t="shared" si="2"/>
        <v>6.5056432766915862E-2</v>
      </c>
      <c r="H42">
        <f t="shared" si="3"/>
        <v>2.1415340389057021E-2</v>
      </c>
      <c r="I42">
        <f t="shared" si="4"/>
        <v>8.1284671609362872E-3</v>
      </c>
      <c r="J42">
        <f t="shared" si="5"/>
        <v>6.7065994785603503E-2</v>
      </c>
      <c r="L42">
        <f t="shared" si="6"/>
        <v>3.4885715371764332E-2</v>
      </c>
      <c r="M42">
        <f t="shared" si="7"/>
        <v>-4.3641092377858853E-3</v>
      </c>
      <c r="N42">
        <f t="shared" si="8"/>
        <v>6.0286860560629233E-4</v>
      </c>
      <c r="P42">
        <f t="shared" si="9"/>
        <v>3.1124474739584747E-2</v>
      </c>
    </row>
    <row r="43" spans="1:16" x14ac:dyDescent="0.25">
      <c r="A43" s="1">
        <v>39538</v>
      </c>
      <c r="B43">
        <v>60968.07</v>
      </c>
      <c r="C43">
        <v>1566.393</v>
      </c>
      <c r="D43">
        <v>1518.62</v>
      </c>
      <c r="E43">
        <v>20077.53</v>
      </c>
      <c r="G43">
        <f t="shared" si="2"/>
        <v>-4.0521103256809278E-2</v>
      </c>
      <c r="H43">
        <f t="shared" si="3"/>
        <v>-2.0187564132125607E-2</v>
      </c>
      <c r="I43">
        <f t="shared" si="4"/>
        <v>8.4969683525839106E-3</v>
      </c>
      <c r="J43">
        <f t="shared" si="5"/>
        <v>-4.6581208359905146E-2</v>
      </c>
      <c r="L43">
        <f t="shared" si="6"/>
        <v>-1.971562003658622E-2</v>
      </c>
      <c r="M43">
        <f t="shared" si="7"/>
        <v>2.0333539124683681E-3</v>
      </c>
      <c r="N43">
        <f t="shared" si="8"/>
        <v>-1.8180315309287605E-3</v>
      </c>
      <c r="P43">
        <f t="shared" si="9"/>
        <v>-1.9500297655046617E-2</v>
      </c>
    </row>
    <row r="44" spans="1:16" x14ac:dyDescent="0.25">
      <c r="A44" s="1">
        <v>39568</v>
      </c>
      <c r="B44">
        <v>67868.460000000006</v>
      </c>
      <c r="C44">
        <v>1606.6669999999999</v>
      </c>
      <c r="D44">
        <v>1532.3040000000001</v>
      </c>
      <c r="E44">
        <v>22451.18</v>
      </c>
      <c r="G44">
        <f t="shared" si="2"/>
        <v>0.10722113551418838</v>
      </c>
      <c r="H44">
        <f t="shared" si="3"/>
        <v>2.5386322924894657E-2</v>
      </c>
      <c r="I44">
        <f t="shared" si="4"/>
        <v>8.9704573181628149E-3</v>
      </c>
      <c r="J44">
        <f t="shared" si="5"/>
        <v>0.11174189476488514</v>
      </c>
      <c r="L44">
        <f t="shared" si="6"/>
        <v>5.3195488278592606E-2</v>
      </c>
      <c r="M44">
        <f t="shared" si="7"/>
        <v>-8.1834812589293739E-3</v>
      </c>
      <c r="N44">
        <f t="shared" si="8"/>
        <v>1.3562277752090263E-3</v>
      </c>
      <c r="P44">
        <f t="shared" si="9"/>
        <v>4.6368234794872253E-2</v>
      </c>
    </row>
    <row r="45" spans="1:16" x14ac:dyDescent="0.25">
      <c r="A45" s="1">
        <v>39598</v>
      </c>
      <c r="B45">
        <v>72592.5</v>
      </c>
      <c r="C45">
        <v>1626.472</v>
      </c>
      <c r="D45">
        <v>1545.7170000000001</v>
      </c>
      <c r="E45">
        <v>24080.74</v>
      </c>
      <c r="G45">
        <f t="shared" si="2"/>
        <v>6.7290190688582385E-2</v>
      </c>
      <c r="H45">
        <f t="shared" si="3"/>
        <v>1.2251405041260412E-2</v>
      </c>
      <c r="I45">
        <f t="shared" si="4"/>
        <v>8.7153953154160847E-3</v>
      </c>
      <c r="J45">
        <f t="shared" si="5"/>
        <v>7.0069176811260583E-2</v>
      </c>
      <c r="L45">
        <f t="shared" si="6"/>
        <v>3.3206116382435903E-2</v>
      </c>
      <c r="M45">
        <f t="shared" si="7"/>
        <v>-5.5038785647321987E-3</v>
      </c>
      <c r="N45">
        <f t="shared" si="8"/>
        <v>8.3369583680345939E-4</v>
      </c>
      <c r="P45">
        <f t="shared" si="9"/>
        <v>2.853593365450717E-2</v>
      </c>
    </row>
    <row r="46" spans="1:16" x14ac:dyDescent="0.25">
      <c r="A46" s="1">
        <v>39629</v>
      </c>
      <c r="B46">
        <v>65017.58</v>
      </c>
      <c r="C46">
        <v>1629.354</v>
      </c>
      <c r="D46">
        <v>1560.4259999999999</v>
      </c>
      <c r="E46">
        <v>21694.78</v>
      </c>
      <c r="G46">
        <f t="shared" si="2"/>
        <v>-0.11020391584324619</v>
      </c>
      <c r="H46">
        <f t="shared" si="3"/>
        <v>1.7703653406102751E-3</v>
      </c>
      <c r="I46">
        <f t="shared" si="4"/>
        <v>9.470980536932027E-3</v>
      </c>
      <c r="J46">
        <f t="shared" si="5"/>
        <v>-0.10434067225193645</v>
      </c>
      <c r="L46">
        <f t="shared" si="6"/>
        <v>-4.0709162574035791E-2</v>
      </c>
      <c r="M46">
        <f t="shared" si="7"/>
        <v>1.1197428118385651E-2</v>
      </c>
      <c r="N46">
        <f t="shared" si="8"/>
        <v>1.7589730773929224E-3</v>
      </c>
      <c r="P46">
        <f t="shared" si="9"/>
        <v>-2.7752761378257215E-2</v>
      </c>
    </row>
    <row r="47" spans="1:16" x14ac:dyDescent="0.25">
      <c r="A47" s="1">
        <v>39660</v>
      </c>
      <c r="B47">
        <v>59505.17</v>
      </c>
      <c r="C47">
        <v>1643.4359999999999</v>
      </c>
      <c r="D47">
        <v>1577.0840000000001</v>
      </c>
      <c r="E47">
        <v>19366.95</v>
      </c>
      <c r="G47">
        <f t="shared" si="2"/>
        <v>-8.859449533286673E-2</v>
      </c>
      <c r="H47">
        <f t="shared" si="3"/>
        <v>8.6055548349321404E-3</v>
      </c>
      <c r="I47">
        <f t="shared" si="4"/>
        <v>1.0618711350884933E-2</v>
      </c>
      <c r="J47">
        <f t="shared" si="5"/>
        <v>-0.1135036735824054</v>
      </c>
      <c r="L47">
        <f t="shared" si="6"/>
        <v>-2.967051827740157E-2</v>
      </c>
      <c r="M47">
        <f t="shared" si="7"/>
        <v>9.7200050167798903E-3</v>
      </c>
      <c r="N47">
        <f t="shared" si="8"/>
        <v>-7.4727534748616009E-3</v>
      </c>
      <c r="P47">
        <f t="shared" si="9"/>
        <v>-2.742326673548328E-2</v>
      </c>
    </row>
    <row r="48" spans="1:16" x14ac:dyDescent="0.25">
      <c r="A48" s="1">
        <v>39689</v>
      </c>
      <c r="B48">
        <v>55680.41</v>
      </c>
      <c r="C48">
        <v>1652.6320000000001</v>
      </c>
      <c r="D48">
        <v>1593.0519999999999</v>
      </c>
      <c r="E48">
        <v>18231.87</v>
      </c>
      <c r="G48">
        <f t="shared" si="2"/>
        <v>-6.6434820028302491E-2</v>
      </c>
      <c r="H48">
        <f t="shared" si="3"/>
        <v>5.5799964447448515E-3</v>
      </c>
      <c r="I48">
        <f t="shared" si="4"/>
        <v>1.0074100950759174E-2</v>
      </c>
      <c r="J48">
        <f t="shared" si="5"/>
        <v>-6.0396843433457789E-2</v>
      </c>
      <c r="L48">
        <f t="shared" si="6"/>
        <v>-2.1877698792669788E-2</v>
      </c>
      <c r="M48">
        <f t="shared" si="7"/>
        <v>7.2014816473047367E-3</v>
      </c>
      <c r="N48">
        <f t="shared" si="8"/>
        <v>1.8113929784534105E-3</v>
      </c>
      <c r="P48">
        <f t="shared" si="9"/>
        <v>-1.2864824166911645E-2</v>
      </c>
    </row>
    <row r="49" spans="1:16" x14ac:dyDescent="0.25">
      <c r="A49" s="1">
        <v>39721</v>
      </c>
      <c r="B49">
        <v>49541.27</v>
      </c>
      <c r="C49">
        <v>1625.088</v>
      </c>
      <c r="D49">
        <v>1609.645</v>
      </c>
      <c r="E49">
        <v>16532.900000000001</v>
      </c>
      <c r="G49">
        <f t="shared" si="2"/>
        <v>-0.11682231992236194</v>
      </c>
      <c r="H49">
        <f t="shared" si="3"/>
        <v>-1.6807200363216805E-2</v>
      </c>
      <c r="I49">
        <f t="shared" si="4"/>
        <v>1.0361984581497088E-2</v>
      </c>
      <c r="J49">
        <f t="shared" si="5"/>
        <v>-9.7818826555773009E-2</v>
      </c>
      <c r="L49">
        <f t="shared" si="6"/>
        <v>-4.8662492703460694E-2</v>
      </c>
      <c r="M49">
        <f t="shared" si="7"/>
        <v>1.0001511955914519E-2</v>
      </c>
      <c r="N49">
        <f t="shared" si="8"/>
        <v>5.7010480099766803E-3</v>
      </c>
      <c r="P49">
        <f t="shared" si="9"/>
        <v>-3.2959932737569503E-2</v>
      </c>
    </row>
    <row r="50" spans="1:16" x14ac:dyDescent="0.25">
      <c r="A50" s="1">
        <v>39752</v>
      </c>
      <c r="B50">
        <v>37256.839999999997</v>
      </c>
      <c r="C50">
        <v>1562.7739999999999</v>
      </c>
      <c r="D50">
        <v>1628.0319999999999</v>
      </c>
      <c r="E50">
        <v>12381.49</v>
      </c>
      <c r="G50">
        <f t="shared" si="2"/>
        <v>-0.28497050745264946</v>
      </c>
      <c r="H50">
        <f t="shared" si="3"/>
        <v>-3.9099520906936081E-2</v>
      </c>
      <c r="I50">
        <f t="shared" si="4"/>
        <v>1.1358265617880036E-2</v>
      </c>
      <c r="J50">
        <f t="shared" si="5"/>
        <v>-0.28914971961559993</v>
      </c>
      <c r="L50">
        <f t="shared" si="6"/>
        <v>-0.12231057956777661</v>
      </c>
      <c r="M50">
        <f t="shared" si="7"/>
        <v>2.4587098654571347E-2</v>
      </c>
      <c r="N50">
        <f t="shared" si="8"/>
        <v>-1.2537636488851422E-3</v>
      </c>
      <c r="P50">
        <f t="shared" si="9"/>
        <v>-9.8977244562090394E-2</v>
      </c>
    </row>
    <row r="51" spans="1:16" x14ac:dyDescent="0.25">
      <c r="A51" s="1">
        <v>39780</v>
      </c>
      <c r="B51">
        <v>36595.870000000003</v>
      </c>
      <c r="C51">
        <v>1615.2349999999999</v>
      </c>
      <c r="D51">
        <v>1644.338</v>
      </c>
      <c r="E51">
        <v>12102.3</v>
      </c>
      <c r="G51">
        <f t="shared" si="2"/>
        <v>-1.7900159619607916E-2</v>
      </c>
      <c r="H51">
        <f t="shared" si="3"/>
        <v>3.3018009670206329E-2</v>
      </c>
      <c r="I51">
        <f t="shared" si="4"/>
        <v>9.9659482022334059E-3</v>
      </c>
      <c r="J51">
        <f t="shared" si="5"/>
        <v>-2.2807098242366777E-2</v>
      </c>
      <c r="L51">
        <f t="shared" si="6"/>
        <v>5.7351235138887527E-3</v>
      </c>
      <c r="M51">
        <f t="shared" si="7"/>
        <v>5.0918169289814255E-3</v>
      </c>
      <c r="N51">
        <f t="shared" si="8"/>
        <v>-1.4720815868276584E-3</v>
      </c>
      <c r="P51">
        <f t="shared" si="9"/>
        <v>9.3548588560425205E-3</v>
      </c>
    </row>
    <row r="52" spans="1:16" x14ac:dyDescent="0.25">
      <c r="A52" s="1">
        <v>39813</v>
      </c>
      <c r="B52">
        <v>37550.31</v>
      </c>
      <c r="C52">
        <v>1713.39</v>
      </c>
      <c r="D52">
        <v>1662.884</v>
      </c>
      <c r="E52">
        <v>12539.75</v>
      </c>
      <c r="G52">
        <f t="shared" si="2"/>
        <v>2.5746241325005522E-2</v>
      </c>
      <c r="H52">
        <f t="shared" si="3"/>
        <v>5.8993407257136476E-2</v>
      </c>
      <c r="I52">
        <f t="shared" si="4"/>
        <v>1.1215572711237434E-2</v>
      </c>
      <c r="J52">
        <f t="shared" si="5"/>
        <v>3.5508081617992564E-2</v>
      </c>
      <c r="L52">
        <f t="shared" si="6"/>
        <v>3.1361190520514379E-2</v>
      </c>
      <c r="M52">
        <f t="shared" si="7"/>
        <v>3.324716593213096E-3</v>
      </c>
      <c r="N52">
        <f t="shared" si="8"/>
        <v>2.9285520878961123E-3</v>
      </c>
      <c r="P52">
        <f t="shared" si="9"/>
        <v>3.7614459201623596E-2</v>
      </c>
    </row>
    <row r="53" spans="1:16" x14ac:dyDescent="0.25">
      <c r="A53" s="1">
        <v>39843</v>
      </c>
      <c r="B53">
        <v>39300.79</v>
      </c>
      <c r="C53">
        <v>1787.3240000000001</v>
      </c>
      <c r="D53">
        <v>1680.6</v>
      </c>
      <c r="E53">
        <v>12979.2</v>
      </c>
      <c r="G53">
        <f t="shared" si="2"/>
        <v>4.5562986619160903E-2</v>
      </c>
      <c r="H53">
        <f t="shared" si="3"/>
        <v>4.2245665017913936E-2</v>
      </c>
      <c r="I53">
        <f t="shared" si="4"/>
        <v>1.0597428191682317E-2</v>
      </c>
      <c r="J53">
        <f t="shared" si="5"/>
        <v>3.4444477292663873E-2</v>
      </c>
      <c r="L53">
        <f t="shared" si="6"/>
        <v>3.4078122610543236E-2</v>
      </c>
      <c r="M53">
        <f t="shared" si="7"/>
        <v>-3.3173216012469687E-4</v>
      </c>
      <c r="N53">
        <f t="shared" si="8"/>
        <v>-3.3355527979491086E-3</v>
      </c>
      <c r="P53">
        <f t="shared" si="9"/>
        <v>3.0410837652469432E-2</v>
      </c>
    </row>
    <row r="54" spans="1:16" x14ac:dyDescent="0.25">
      <c r="A54" s="1">
        <v>39871</v>
      </c>
      <c r="B54">
        <v>38183.31</v>
      </c>
      <c r="C54">
        <v>1811.539</v>
      </c>
      <c r="D54">
        <v>1694.9590000000001</v>
      </c>
      <c r="E54">
        <v>12856.53</v>
      </c>
      <c r="G54">
        <f t="shared" si="2"/>
        <v>-2.8846111310001549E-2</v>
      </c>
      <c r="H54">
        <f t="shared" si="3"/>
        <v>1.3457231040852228E-2</v>
      </c>
      <c r="I54">
        <f t="shared" si="4"/>
        <v>8.5076792373189516E-3</v>
      </c>
      <c r="J54">
        <f t="shared" si="5"/>
        <v>-9.4962226223694966E-3</v>
      </c>
      <c r="L54">
        <f t="shared" si="6"/>
        <v>-4.9489714405492663E-3</v>
      </c>
      <c r="M54">
        <f t="shared" si="7"/>
        <v>4.2303342350853788E-3</v>
      </c>
      <c r="N54">
        <f t="shared" si="8"/>
        <v>5.8049666062896148E-3</v>
      </c>
      <c r="P54">
        <f t="shared" si="9"/>
        <v>5.0863294008257291E-3</v>
      </c>
    </row>
    <row r="55" spans="1:16" x14ac:dyDescent="0.25">
      <c r="A55" s="1">
        <v>39903</v>
      </c>
      <c r="B55">
        <v>40925.870000000003</v>
      </c>
      <c r="C55">
        <v>1840.89</v>
      </c>
      <c r="D55">
        <v>1711.492</v>
      </c>
      <c r="E55">
        <v>13807.22</v>
      </c>
      <c r="G55">
        <f t="shared" si="2"/>
        <v>6.9363872286406933E-2</v>
      </c>
      <c r="H55">
        <f t="shared" si="3"/>
        <v>1.607239008927365E-2</v>
      </c>
      <c r="I55">
        <f t="shared" si="4"/>
        <v>9.7069529655358557E-3</v>
      </c>
      <c r="J55">
        <f t="shared" si="5"/>
        <v>7.1339790281426632E-2</v>
      </c>
      <c r="L55">
        <f t="shared" si="6"/>
        <v>3.5479351831005625E-2</v>
      </c>
      <c r="M55">
        <f t="shared" si="7"/>
        <v>-5.3291482197133297E-3</v>
      </c>
      <c r="N55">
        <f t="shared" si="8"/>
        <v>5.9277539850590972E-4</v>
      </c>
      <c r="P55">
        <f t="shared" si="9"/>
        <v>3.0742979009798204E-2</v>
      </c>
    </row>
    <row r="56" spans="1:16" x14ac:dyDescent="0.25">
      <c r="A56" s="1">
        <v>39933</v>
      </c>
      <c r="B56">
        <v>47289.53</v>
      </c>
      <c r="C56">
        <v>1837.2049999999999</v>
      </c>
      <c r="D56">
        <v>1725.91</v>
      </c>
      <c r="E56">
        <v>15626.47</v>
      </c>
      <c r="G56">
        <f t="shared" si="2"/>
        <v>0.14452653649938904</v>
      </c>
      <c r="H56">
        <f t="shared" si="3"/>
        <v>-2.003755331469419E-3</v>
      </c>
      <c r="I56">
        <f t="shared" si="4"/>
        <v>8.388942902051064E-3</v>
      </c>
      <c r="J56">
        <f t="shared" si="5"/>
        <v>0.12377462744359941</v>
      </c>
      <c r="L56">
        <f t="shared" si="6"/>
        <v>5.9726170870930115E-2</v>
      </c>
      <c r="M56">
        <f t="shared" si="7"/>
        <v>-1.4653029183085852E-2</v>
      </c>
      <c r="N56">
        <f t="shared" si="8"/>
        <v>-6.2255727167368907E-3</v>
      </c>
      <c r="P56">
        <f t="shared" si="9"/>
        <v>3.8847568971107374E-2</v>
      </c>
    </row>
    <row r="57" spans="1:16" x14ac:dyDescent="0.25">
      <c r="A57" s="1">
        <v>39962</v>
      </c>
      <c r="B57">
        <v>53197.73</v>
      </c>
      <c r="C57">
        <v>1920.117</v>
      </c>
      <c r="D57">
        <v>1739.2059999999999</v>
      </c>
      <c r="E57">
        <v>17349.349999999999</v>
      </c>
      <c r="G57">
        <f t="shared" si="2"/>
        <v>0.11772680833416894</v>
      </c>
      <c r="H57">
        <f t="shared" si="3"/>
        <v>4.4140726684510849E-2</v>
      </c>
      <c r="I57">
        <f t="shared" si="4"/>
        <v>7.6742396239759623E-3</v>
      </c>
      <c r="J57">
        <f t="shared" si="5"/>
        <v>0.10458877051691114</v>
      </c>
      <c r="L57">
        <f t="shared" si="6"/>
        <v>6.2635213226213626E-2</v>
      </c>
      <c r="M57">
        <f t="shared" si="7"/>
        <v>-7.3586081649658127E-3</v>
      </c>
      <c r="N57">
        <f t="shared" si="8"/>
        <v>-3.9414113451773421E-3</v>
      </c>
      <c r="P57">
        <f t="shared" si="9"/>
        <v>5.1335193716070468E-2</v>
      </c>
    </row>
    <row r="58" spans="1:16" x14ac:dyDescent="0.25">
      <c r="A58" s="1">
        <v>39994</v>
      </c>
      <c r="B58">
        <v>51465.46</v>
      </c>
      <c r="C58">
        <v>1929.0809999999999</v>
      </c>
      <c r="D58">
        <v>1752.5250000000001</v>
      </c>
      <c r="E58">
        <v>16660.03</v>
      </c>
      <c r="G58">
        <f t="shared" si="2"/>
        <v>-3.3104823212452485E-2</v>
      </c>
      <c r="H58">
        <f t="shared" si="3"/>
        <v>4.6576020276726275E-3</v>
      </c>
      <c r="I58">
        <f t="shared" si="4"/>
        <v>7.628917919231904E-3</v>
      </c>
      <c r="J58">
        <f t="shared" si="5"/>
        <v>-4.0542604256767228E-2</v>
      </c>
      <c r="L58">
        <f t="shared" si="6"/>
        <v>-9.5559733009096346E-3</v>
      </c>
      <c r="M58">
        <f t="shared" si="7"/>
        <v>3.7762425240125126E-3</v>
      </c>
      <c r="N58">
        <f t="shared" si="8"/>
        <v>-2.2313343132944231E-3</v>
      </c>
      <c r="P58">
        <f t="shared" si="9"/>
        <v>-8.0110650901915464E-3</v>
      </c>
    </row>
    <row r="59" spans="1:16" x14ac:dyDescent="0.25">
      <c r="A59" s="1">
        <v>40025</v>
      </c>
      <c r="B59">
        <v>54765.72</v>
      </c>
      <c r="C59">
        <v>1953.568</v>
      </c>
      <c r="D59">
        <v>1766.396</v>
      </c>
      <c r="E59">
        <v>17489.18</v>
      </c>
      <c r="G59">
        <f t="shared" si="2"/>
        <v>6.2153547720419769E-2</v>
      </c>
      <c r="H59">
        <f t="shared" si="3"/>
        <v>1.2613720513020394E-2</v>
      </c>
      <c r="I59">
        <f t="shared" si="4"/>
        <v>7.8837074452269285E-3</v>
      </c>
      <c r="J59">
        <f t="shared" si="5"/>
        <v>4.8569966540384986E-2</v>
      </c>
      <c r="L59">
        <f t="shared" si="6"/>
        <v>3.1010647475642104E-2</v>
      </c>
      <c r="M59">
        <f t="shared" si="7"/>
        <v>-4.9539827207399391E-3</v>
      </c>
      <c r="N59">
        <f t="shared" si="8"/>
        <v>-4.0750743540104344E-3</v>
      </c>
      <c r="P59">
        <f t="shared" si="9"/>
        <v>2.1981590400891732E-2</v>
      </c>
    </row>
    <row r="60" spans="1:16" x14ac:dyDescent="0.25">
      <c r="A60" s="1">
        <v>40056</v>
      </c>
      <c r="B60">
        <v>56488.98</v>
      </c>
      <c r="C60">
        <v>1986.6389999999999</v>
      </c>
      <c r="D60">
        <v>1778.645</v>
      </c>
      <c r="E60">
        <v>17823.95</v>
      </c>
      <c r="G60">
        <f t="shared" si="2"/>
        <v>3.0981124108726006E-2</v>
      </c>
      <c r="H60">
        <f t="shared" si="3"/>
        <v>1.6786821913912689E-2</v>
      </c>
      <c r="I60">
        <f t="shared" si="4"/>
        <v>6.9105258564020515E-3</v>
      </c>
      <c r="J60">
        <f t="shared" si="5"/>
        <v>1.8960654536727389E-2</v>
      </c>
      <c r="L60">
        <f t="shared" si="6"/>
        <v>1.9501653974584823E-2</v>
      </c>
      <c r="M60">
        <f t="shared" si="7"/>
        <v>-1.4194302194813322E-3</v>
      </c>
      <c r="N60">
        <f t="shared" si="8"/>
        <v>-3.6061408715995849E-3</v>
      </c>
      <c r="P60">
        <f t="shared" si="9"/>
        <v>1.4476082883503908E-2</v>
      </c>
    </row>
    <row r="61" spans="1:16" x14ac:dyDescent="0.25">
      <c r="A61" s="1">
        <v>40086</v>
      </c>
      <c r="B61">
        <v>61517.89</v>
      </c>
      <c r="C61">
        <v>2004.383</v>
      </c>
      <c r="D61">
        <v>1790.9760000000001</v>
      </c>
      <c r="E61">
        <v>19573.61</v>
      </c>
      <c r="G61">
        <f t="shared" si="2"/>
        <v>8.5282451938864426E-2</v>
      </c>
      <c r="H61">
        <f t="shared" si="3"/>
        <v>8.8920165887341647E-3</v>
      </c>
      <c r="I61">
        <f t="shared" si="4"/>
        <v>6.9088841920576429E-3</v>
      </c>
      <c r="J61">
        <f t="shared" si="5"/>
        <v>9.3639171881162386E-2</v>
      </c>
      <c r="L61">
        <f t="shared" si="6"/>
        <v>3.8853251009783318E-2</v>
      </c>
      <c r="M61">
        <f t="shared" si="7"/>
        <v>-7.6390435350130285E-3</v>
      </c>
      <c r="N61">
        <f t="shared" si="8"/>
        <v>2.5070159826893882E-3</v>
      </c>
      <c r="P61">
        <f t="shared" si="9"/>
        <v>3.3721223457459676E-2</v>
      </c>
    </row>
    <row r="62" spans="1:16" x14ac:dyDescent="0.25">
      <c r="A62" s="1">
        <v>40116</v>
      </c>
      <c r="B62">
        <v>61545.5</v>
      </c>
      <c r="C62">
        <v>1981.8789999999999</v>
      </c>
      <c r="D62">
        <v>1803.3989999999999</v>
      </c>
      <c r="E62">
        <v>19642.810000000001</v>
      </c>
      <c r="G62">
        <f t="shared" si="2"/>
        <v>4.4871184619975482E-4</v>
      </c>
      <c r="H62">
        <f t="shared" si="3"/>
        <v>-1.1290898127218131E-2</v>
      </c>
      <c r="I62">
        <f t="shared" si="4"/>
        <v>6.9124949215830121E-3</v>
      </c>
      <c r="J62">
        <f t="shared" si="5"/>
        <v>3.5291376327944097E-3</v>
      </c>
      <c r="L62">
        <f t="shared" si="6"/>
        <v>-1.1340362232106333E-3</v>
      </c>
      <c r="M62">
        <f t="shared" si="7"/>
        <v>-1.173960997341789E-3</v>
      </c>
      <c r="N62">
        <f t="shared" si="8"/>
        <v>9.2412773597839635E-4</v>
      </c>
      <c r="P62">
        <f t="shared" si="9"/>
        <v>-1.3838694845740252E-3</v>
      </c>
    </row>
    <row r="63" spans="1:16" x14ac:dyDescent="0.25">
      <c r="A63" s="1">
        <v>40147</v>
      </c>
      <c r="B63">
        <v>67044.44</v>
      </c>
      <c r="C63">
        <v>2002.5</v>
      </c>
      <c r="D63">
        <v>1815.31</v>
      </c>
      <c r="E63">
        <v>21304.13</v>
      </c>
      <c r="G63">
        <f t="shared" si="2"/>
        <v>8.5578944431652648E-2</v>
      </c>
      <c r="H63">
        <f t="shared" si="3"/>
        <v>1.0351015361179335E-2</v>
      </c>
      <c r="I63">
        <f t="shared" si="4"/>
        <v>6.5830344550502793E-3</v>
      </c>
      <c r="J63">
        <f t="shared" si="5"/>
        <v>8.1189582585023595E-2</v>
      </c>
      <c r="L63">
        <f t="shared" si="6"/>
        <v>3.9311792717529943E-2</v>
      </c>
      <c r="M63">
        <f t="shared" si="7"/>
        <v>-7.5227929070473343E-3</v>
      </c>
      <c r="N63">
        <f t="shared" si="8"/>
        <v>-1.3168085539887158E-3</v>
      </c>
      <c r="P63">
        <f t="shared" si="9"/>
        <v>3.0472191256493898E-2</v>
      </c>
    </row>
    <row r="64" spans="1:16" x14ac:dyDescent="0.25">
      <c r="A64" s="1">
        <v>40178</v>
      </c>
      <c r="B64">
        <v>68588.41</v>
      </c>
      <c r="C64">
        <v>2038.086</v>
      </c>
      <c r="D64">
        <v>1828.5050000000001</v>
      </c>
      <c r="E64">
        <v>21672.84</v>
      </c>
      <c r="G64">
        <f t="shared" si="2"/>
        <v>2.2767886923067266E-2</v>
      </c>
      <c r="H64">
        <f t="shared" si="3"/>
        <v>1.7614732183397739E-2</v>
      </c>
      <c r="I64">
        <f t="shared" si="4"/>
        <v>7.242441054961443E-3</v>
      </c>
      <c r="J64">
        <f t="shared" si="5"/>
        <v>1.7158913088122802E-2</v>
      </c>
      <c r="L64">
        <f t="shared" si="6"/>
        <v>1.6564306740734662E-2</v>
      </c>
      <c r="M64">
        <f t="shared" si="7"/>
        <v>-5.1531547396695262E-4</v>
      </c>
      <c r="N64">
        <f t="shared" si="8"/>
        <v>-1.6826921504833391E-3</v>
      </c>
      <c r="P64">
        <f t="shared" si="9"/>
        <v>1.436629911628437E-2</v>
      </c>
    </row>
    <row r="65" spans="1:16" x14ac:dyDescent="0.25">
      <c r="A65" s="1">
        <v>40207</v>
      </c>
      <c r="B65">
        <v>65401.77</v>
      </c>
      <c r="C65">
        <v>2062.2089999999998</v>
      </c>
      <c r="D65">
        <v>1840.5840000000001</v>
      </c>
      <c r="E65">
        <v>20758</v>
      </c>
      <c r="G65">
        <f t="shared" si="2"/>
        <v>-4.7574247703681856E-2</v>
      </c>
      <c r="H65">
        <f t="shared" si="3"/>
        <v>1.1766606219574399E-2</v>
      </c>
      <c r="I65">
        <f t="shared" si="4"/>
        <v>6.5842194819012781E-3</v>
      </c>
      <c r="J65">
        <f t="shared" si="5"/>
        <v>-4.3128149178481873E-2</v>
      </c>
      <c r="L65">
        <f t="shared" si="6"/>
        <v>-1.352445137103004E-2</v>
      </c>
      <c r="M65">
        <f t="shared" si="7"/>
        <v>5.9340853923256272E-3</v>
      </c>
      <c r="N65">
        <f t="shared" si="8"/>
        <v>1.3338295575599948E-3</v>
      </c>
      <c r="P65">
        <f t="shared" si="9"/>
        <v>-6.2565364211444189E-3</v>
      </c>
    </row>
    <row r="66" spans="1:16" x14ac:dyDescent="0.25">
      <c r="A66" s="1">
        <v>40235</v>
      </c>
      <c r="B66">
        <v>66503.27</v>
      </c>
      <c r="C66">
        <v>2098.3820000000001</v>
      </c>
      <c r="D66">
        <v>1851.5170000000001</v>
      </c>
      <c r="E66">
        <v>20994.29</v>
      </c>
      <c r="G66">
        <f t="shared" si="2"/>
        <v>1.6701797068083293E-2</v>
      </c>
      <c r="H66">
        <f t="shared" si="3"/>
        <v>1.7388833206223493E-2</v>
      </c>
      <c r="I66">
        <f t="shared" si="4"/>
        <v>5.9223905066327024E-3</v>
      </c>
      <c r="J66">
        <f t="shared" si="5"/>
        <v>1.1318781445619076E-2</v>
      </c>
      <c r="L66">
        <f t="shared" si="6"/>
        <v>1.3674085941090177E-2</v>
      </c>
      <c r="M66">
        <f t="shared" si="7"/>
        <v>6.8703613814019831E-5</v>
      </c>
      <c r="N66">
        <f t="shared" si="8"/>
        <v>-1.614904686739265E-3</v>
      </c>
      <c r="P66">
        <f t="shared" si="9"/>
        <v>1.2127884868164931E-2</v>
      </c>
    </row>
    <row r="67" spans="1:16" x14ac:dyDescent="0.25">
      <c r="A67" s="1">
        <v>40268</v>
      </c>
      <c r="B67">
        <v>70371.539999999994</v>
      </c>
      <c r="C67">
        <v>2139.7730000000001</v>
      </c>
      <c r="D67">
        <v>1865.587</v>
      </c>
      <c r="E67">
        <v>22088.74</v>
      </c>
      <c r="G67">
        <f t="shared" si="2"/>
        <v>5.6537800679515637E-2</v>
      </c>
      <c r="H67">
        <f t="shared" si="3"/>
        <v>1.9533177071506366E-2</v>
      </c>
      <c r="I67">
        <f t="shared" si="4"/>
        <v>7.5704458082663049E-3</v>
      </c>
      <c r="J67">
        <f t="shared" si="5"/>
        <v>5.0817480432165316E-2</v>
      </c>
      <c r="L67">
        <f t="shared" si="6"/>
        <v>3.0746207135738057E-2</v>
      </c>
      <c r="M67">
        <f t="shared" si="7"/>
        <v>-3.7004623608009289E-3</v>
      </c>
      <c r="N67">
        <f t="shared" si="8"/>
        <v>-1.7160960742050966E-3</v>
      </c>
      <c r="P67">
        <f t="shared" si="9"/>
        <v>2.5329648700732031E-2</v>
      </c>
    </row>
    <row r="68" spans="1:16" x14ac:dyDescent="0.25">
      <c r="A68" s="1">
        <v>40298</v>
      </c>
      <c r="B68">
        <v>67529.73</v>
      </c>
      <c r="C68">
        <v>2154.2750000000001</v>
      </c>
      <c r="D68">
        <v>1877.9559999999999</v>
      </c>
      <c r="E68">
        <v>21270.5</v>
      </c>
      <c r="G68">
        <f t="shared" si="2"/>
        <v>-4.1220974708960453E-2</v>
      </c>
      <c r="H68">
        <f t="shared" si="3"/>
        <v>6.7544913962488407E-3</v>
      </c>
      <c r="I68">
        <f t="shared" si="4"/>
        <v>6.6082024494486706E-3</v>
      </c>
      <c r="J68">
        <f t="shared" si="5"/>
        <v>-3.7746840197768597E-2</v>
      </c>
      <c r="L68">
        <f t="shared" si="6"/>
        <v>-1.2479581729874928E-2</v>
      </c>
      <c r="M68">
        <f t="shared" si="7"/>
        <v>4.7975466105209313E-3</v>
      </c>
      <c r="N68">
        <f t="shared" si="8"/>
        <v>1.0422403533575568E-3</v>
      </c>
      <c r="P68">
        <f t="shared" si="9"/>
        <v>-6.6397947659964408E-3</v>
      </c>
    </row>
    <row r="69" spans="1:16" x14ac:dyDescent="0.25">
      <c r="A69" s="1">
        <v>40329</v>
      </c>
      <c r="B69">
        <v>63046.51</v>
      </c>
      <c r="C69">
        <v>2146.87</v>
      </c>
      <c r="D69">
        <v>1892.0650000000001</v>
      </c>
      <c r="E69">
        <v>19997.53</v>
      </c>
      <c r="G69">
        <f t="shared" si="2"/>
        <v>-6.8695237371373175E-2</v>
      </c>
      <c r="H69">
        <f t="shared" si="3"/>
        <v>-3.4432725779840237E-3</v>
      </c>
      <c r="I69">
        <f t="shared" si="4"/>
        <v>7.4848738876400625E-3</v>
      </c>
      <c r="J69">
        <f t="shared" si="5"/>
        <v>-6.1712370295874897E-2</v>
      </c>
      <c r="L69">
        <f t="shared" si="6"/>
        <v>-2.6265614555652461E-2</v>
      </c>
      <c r="M69">
        <f t="shared" si="7"/>
        <v>6.5251964793389171E-3</v>
      </c>
      <c r="N69">
        <f t="shared" si="8"/>
        <v>2.0948601226494835E-3</v>
      </c>
      <c r="P69">
        <f t="shared" si="9"/>
        <v>-1.764555795366406E-2</v>
      </c>
    </row>
    <row r="70" spans="1:16" x14ac:dyDescent="0.25">
      <c r="A70" s="1">
        <v>40359</v>
      </c>
      <c r="B70">
        <v>60935.9</v>
      </c>
      <c r="C70">
        <v>2174.2399999999998</v>
      </c>
      <c r="D70">
        <v>1907.008</v>
      </c>
      <c r="E70">
        <v>19055.669999999998</v>
      </c>
      <c r="G70">
        <f t="shared" si="2"/>
        <v>-3.4050215981268457E-2</v>
      </c>
      <c r="H70">
        <f t="shared" si="3"/>
        <v>1.2668210730706172E-2</v>
      </c>
      <c r="I70">
        <f t="shared" si="4"/>
        <v>7.8666964610096379E-3</v>
      </c>
      <c r="J70">
        <f t="shared" si="5"/>
        <v>-4.8244070844593999E-2</v>
      </c>
      <c r="L70">
        <f t="shared" si="6"/>
        <v>-7.4596142349926415E-3</v>
      </c>
      <c r="M70">
        <f t="shared" si="7"/>
        <v>4.6718426711974646E-3</v>
      </c>
      <c r="N70">
        <f t="shared" si="8"/>
        <v>-4.2581564589976627E-3</v>
      </c>
      <c r="P70">
        <f t="shared" si="9"/>
        <v>-7.045928022792837E-3</v>
      </c>
    </row>
    <row r="71" spans="1:16" x14ac:dyDescent="0.25">
      <c r="A71" s="1">
        <v>40389</v>
      </c>
      <c r="B71">
        <v>67515.399999999994</v>
      </c>
      <c r="C71">
        <v>2208.6239999999998</v>
      </c>
      <c r="D71">
        <v>1923.3910000000001</v>
      </c>
      <c r="E71">
        <v>21151.279999999999</v>
      </c>
      <c r="G71">
        <f t="shared" si="2"/>
        <v>0.10253322800169737</v>
      </c>
      <c r="H71">
        <f t="shared" si="3"/>
        <v>1.5690518994135559E-2</v>
      </c>
      <c r="I71">
        <f t="shared" si="4"/>
        <v>8.5542523911302931E-3</v>
      </c>
      <c r="J71">
        <f t="shared" si="5"/>
        <v>0.10433572867293851</v>
      </c>
      <c r="L71">
        <f t="shared" si="6"/>
        <v>4.8286722616258708E-2</v>
      </c>
      <c r="M71">
        <f t="shared" si="7"/>
        <v>-8.6842709007561841E-3</v>
      </c>
      <c r="N71">
        <f t="shared" si="8"/>
        <v>5.4075020137234339E-4</v>
      </c>
      <c r="P71">
        <f t="shared" si="9"/>
        <v>4.0143201916874864E-2</v>
      </c>
    </row>
    <row r="72" spans="1:16" x14ac:dyDescent="0.25">
      <c r="A72" s="1">
        <v>40421</v>
      </c>
      <c r="B72">
        <v>65145.45</v>
      </c>
      <c r="C72">
        <v>2252.7829999999999</v>
      </c>
      <c r="D72">
        <v>1940.473</v>
      </c>
      <c r="E72">
        <v>20435.61</v>
      </c>
      <c r="G72">
        <f t="shared" si="2"/>
        <v>-3.5733257706253282E-2</v>
      </c>
      <c r="H72">
        <f t="shared" si="3"/>
        <v>1.9796643604155277E-2</v>
      </c>
      <c r="I72">
        <f t="shared" si="4"/>
        <v>8.841983718913024E-3</v>
      </c>
      <c r="J72">
        <f t="shared" si="5"/>
        <v>-3.4421456438597904E-2</v>
      </c>
      <c r="L72">
        <f t="shared" si="6"/>
        <v>-5.7017148855808214E-3</v>
      </c>
      <c r="M72">
        <f t="shared" si="7"/>
        <v>5.5529901310408577E-3</v>
      </c>
      <c r="N72">
        <f t="shared" si="8"/>
        <v>3.9354038029661349E-4</v>
      </c>
      <c r="P72">
        <f t="shared" si="9"/>
        <v>2.4481562575664768E-4</v>
      </c>
    </row>
    <row r="73" spans="1:16" x14ac:dyDescent="0.25">
      <c r="A73" s="1">
        <v>40451</v>
      </c>
      <c r="B73">
        <v>69429.78</v>
      </c>
      <c r="C73">
        <v>2264.4569999999999</v>
      </c>
      <c r="D73">
        <v>1956.921</v>
      </c>
      <c r="E73">
        <v>21852.36</v>
      </c>
      <c r="G73">
        <f t="shared" si="2"/>
        <v>6.3693419802532653E-2</v>
      </c>
      <c r="H73">
        <f t="shared" si="3"/>
        <v>5.1686543062659674E-3</v>
      </c>
      <c r="I73">
        <f t="shared" si="4"/>
        <v>8.440561898748887E-3</v>
      </c>
      <c r="J73">
        <f t="shared" si="5"/>
        <v>6.7029957545363922E-2</v>
      </c>
      <c r="L73">
        <f t="shared" si="6"/>
        <v>2.9560132782517519E-2</v>
      </c>
      <c r="M73">
        <f t="shared" si="7"/>
        <v>-5.8524765496266703E-3</v>
      </c>
      <c r="N73">
        <f t="shared" si="8"/>
        <v>1.0009613228493808E-3</v>
      </c>
      <c r="P73">
        <f t="shared" si="9"/>
        <v>2.4708617555740227E-2</v>
      </c>
    </row>
    <row r="74" spans="1:16" x14ac:dyDescent="0.25">
      <c r="A74" s="1">
        <v>40480</v>
      </c>
      <c r="B74">
        <v>70673.3</v>
      </c>
      <c r="C74">
        <v>2309.625</v>
      </c>
      <c r="D74">
        <v>1972.7159999999999</v>
      </c>
      <c r="E74">
        <v>22218.87</v>
      </c>
      <c r="G74">
        <f t="shared" si="2"/>
        <v>1.7751967422032541E-2</v>
      </c>
      <c r="H74">
        <f t="shared" si="3"/>
        <v>1.9750178598572976E-2</v>
      </c>
      <c r="I74">
        <f t="shared" si="4"/>
        <v>8.0389537569355782E-3</v>
      </c>
      <c r="J74">
        <f t="shared" si="5"/>
        <v>1.6633002970463086E-2</v>
      </c>
      <c r="L74">
        <f t="shared" si="6"/>
        <v>1.5437526675465585E-2</v>
      </c>
      <c r="M74">
        <f t="shared" si="7"/>
        <v>1.9982111765404339E-4</v>
      </c>
      <c r="N74">
        <f t="shared" si="8"/>
        <v>-3.3568933547083662E-4</v>
      </c>
      <c r="P74">
        <f t="shared" si="9"/>
        <v>1.5301658457648791E-2</v>
      </c>
    </row>
    <row r="75" spans="1:16" x14ac:dyDescent="0.25">
      <c r="A75" s="1">
        <v>40512</v>
      </c>
      <c r="B75">
        <v>67705.399999999994</v>
      </c>
      <c r="C75">
        <v>2329.7649999999999</v>
      </c>
      <c r="D75">
        <v>1988.6420000000001</v>
      </c>
      <c r="E75">
        <v>21494.23</v>
      </c>
      <c r="G75">
        <f t="shared" si="2"/>
        <v>-4.2901909122615628E-2</v>
      </c>
      <c r="H75">
        <f t="shared" si="3"/>
        <v>8.6822304287831938E-3</v>
      </c>
      <c r="I75">
        <f t="shared" si="4"/>
        <v>8.0407202810029842E-3</v>
      </c>
      <c r="J75">
        <f t="shared" si="5"/>
        <v>-3.3157400810452237E-2</v>
      </c>
      <c r="L75">
        <f t="shared" si="6"/>
        <v>-1.21438784361104E-2</v>
      </c>
      <c r="M75">
        <f t="shared" si="7"/>
        <v>5.1584139551398836E-3</v>
      </c>
      <c r="N75">
        <f t="shared" si="8"/>
        <v>2.9233524936490172E-3</v>
      </c>
      <c r="P75">
        <f t="shared" si="9"/>
        <v>-4.0621119873214973E-3</v>
      </c>
    </row>
    <row r="76" spans="1:16" x14ac:dyDescent="0.25">
      <c r="A76" s="1">
        <v>40543</v>
      </c>
      <c r="B76">
        <v>69304.81</v>
      </c>
      <c r="C76">
        <v>2385.4609999999998</v>
      </c>
      <c r="D76">
        <v>2007.1130000000001</v>
      </c>
      <c r="E76">
        <v>22239.51</v>
      </c>
      <c r="G76">
        <f t="shared" si="2"/>
        <v>2.3348371756119025E-2</v>
      </c>
      <c r="H76">
        <f t="shared" si="3"/>
        <v>2.3624992944576758E-2</v>
      </c>
      <c r="I76">
        <f t="shared" si="4"/>
        <v>9.2453774419557107E-3</v>
      </c>
      <c r="J76">
        <f t="shared" si="5"/>
        <v>3.4085909743205148E-2</v>
      </c>
      <c r="L76">
        <f t="shared" si="6"/>
        <v>1.9200459818407352E-2</v>
      </c>
      <c r="M76">
        <f t="shared" si="7"/>
        <v>2.7662118845773413E-5</v>
      </c>
      <c r="N76">
        <f t="shared" si="8"/>
        <v>3.221261396125837E-3</v>
      </c>
      <c r="P76">
        <f t="shared" si="9"/>
        <v>2.244938333337896E-2</v>
      </c>
    </row>
    <row r="77" spans="1:16" x14ac:dyDescent="0.25">
      <c r="A77" s="1">
        <v>40574</v>
      </c>
      <c r="B77">
        <v>66574.880000000005</v>
      </c>
      <c r="C77">
        <v>2378.0360000000001</v>
      </c>
      <c r="D77">
        <v>2024.383</v>
      </c>
      <c r="E77">
        <v>21462.33</v>
      </c>
      <c r="G77">
        <f t="shared" si="2"/>
        <v>-4.0186982936652779E-2</v>
      </c>
      <c r="H77">
        <f t="shared" si="3"/>
        <v>-3.1174601404624688E-3</v>
      </c>
      <c r="I77">
        <f t="shared" si="4"/>
        <v>8.5675916036737562E-3</v>
      </c>
      <c r="J77">
        <f t="shared" si="5"/>
        <v>-3.5571131365419312E-2</v>
      </c>
      <c r="L77">
        <f t="shared" si="6"/>
        <v>-1.4439753735697728E-2</v>
      </c>
      <c r="M77">
        <f t="shared" si="7"/>
        <v>3.7069522796190318E-3</v>
      </c>
      <c r="N77">
        <f t="shared" si="8"/>
        <v>1.3847554713700401E-3</v>
      </c>
      <c r="P77">
        <f t="shared" si="9"/>
        <v>-9.3480459847086542E-3</v>
      </c>
    </row>
    <row r="78" spans="1:16" x14ac:dyDescent="0.25">
      <c r="A78" s="1">
        <v>40602</v>
      </c>
      <c r="B78">
        <v>67383.22</v>
      </c>
      <c r="C78">
        <v>2393.3159999999998</v>
      </c>
      <c r="D78">
        <v>2041.463</v>
      </c>
      <c r="E78">
        <v>21891.84</v>
      </c>
      <c r="G78">
        <f t="shared" si="2"/>
        <v>1.2068696277925211E-2</v>
      </c>
      <c r="H78">
        <f t="shared" si="3"/>
        <v>6.4049150998868641E-3</v>
      </c>
      <c r="I78">
        <f t="shared" si="4"/>
        <v>8.4017449121341799E-3</v>
      </c>
      <c r="J78">
        <f t="shared" si="5"/>
        <v>1.9814659248935114E-2</v>
      </c>
      <c r="L78">
        <f t="shared" si="6"/>
        <v>9.269476514776399E-3</v>
      </c>
      <c r="M78">
        <f t="shared" si="7"/>
        <v>-5.6637811780383481E-4</v>
      </c>
      <c r="N78">
        <f t="shared" si="8"/>
        <v>2.3237888913029709E-3</v>
      </c>
      <c r="P78">
        <f t="shared" si="9"/>
        <v>1.1026887288275533E-2</v>
      </c>
    </row>
    <row r="79" spans="1:16" x14ac:dyDescent="0.25">
      <c r="A79" s="1">
        <v>40633</v>
      </c>
      <c r="B79">
        <v>68586.7</v>
      </c>
      <c r="C79">
        <v>2430.6149999999998</v>
      </c>
      <c r="D79">
        <v>2060.2170000000001</v>
      </c>
      <c r="E79">
        <v>22385.5</v>
      </c>
      <c r="G79">
        <f t="shared" ref="G79:G142" si="10">LN(B79/B78)</f>
        <v>1.7702612886248293E-2</v>
      </c>
      <c r="H79">
        <f t="shared" ref="H79:H142" si="11">LN(C79/C78)</f>
        <v>1.5464459725280355E-2</v>
      </c>
      <c r="I79">
        <f t="shared" ref="I79:I142" si="12">LN(D79/D78)</f>
        <v>9.144609374698149E-3</v>
      </c>
      <c r="J79">
        <f t="shared" ref="J79:J142" si="13">LN(E79/E78)</f>
        <v>2.2299463180367983E-2</v>
      </c>
      <c r="L79">
        <f t="shared" ref="L79:L142" si="14">G79*$L$6+H79*$L$7+I79*$L$8</f>
        <v>1.4463765884492868E-2</v>
      </c>
      <c r="M79">
        <f t="shared" ref="M79:M142" si="15">($M$6-$L$6)*G79+($M$7-$L$7)*H79+($M$8-$L$8)*I79</f>
        <v>-2.2381531609679396E-4</v>
      </c>
      <c r="N79">
        <f t="shared" ref="N79:N142" si="16">$M$6*(J79-G79)+$M$7*(H79-H79)+$M$8*(I79-I79)</f>
        <v>1.379055088235907E-3</v>
      </c>
      <c r="P79">
        <f t="shared" ref="P79:P142" si="17">$M$6*J79+$M$7*H79+$M$8*I79</f>
        <v>1.5619005656631983E-2</v>
      </c>
    </row>
    <row r="80" spans="1:16" x14ac:dyDescent="0.25">
      <c r="A80" s="1">
        <v>40662</v>
      </c>
      <c r="B80">
        <v>66132.86</v>
      </c>
      <c r="C80">
        <v>2443.9549999999999</v>
      </c>
      <c r="D80">
        <v>2077.509</v>
      </c>
      <c r="E80">
        <v>21561.98</v>
      </c>
      <c r="G80">
        <f t="shared" si="10"/>
        <v>-3.6432889485152199E-2</v>
      </c>
      <c r="H80">
        <f t="shared" si="11"/>
        <v>5.4733169499677986E-3</v>
      </c>
      <c r="I80">
        <f t="shared" si="12"/>
        <v>8.3582628085791654E-3</v>
      </c>
      <c r="J80">
        <f t="shared" si="13"/>
        <v>-3.7481849270692716E-2</v>
      </c>
      <c r="L80">
        <f t="shared" si="14"/>
        <v>-1.0423681866496792E-2</v>
      </c>
      <c r="M80">
        <f t="shared" si="15"/>
        <v>4.1906206435120014E-3</v>
      </c>
      <c r="N80">
        <f t="shared" si="16"/>
        <v>-3.1468793566215498E-4</v>
      </c>
      <c r="P80">
        <f t="shared" si="17"/>
        <v>-6.5477491586469439E-3</v>
      </c>
    </row>
    <row r="81" spans="1:16" x14ac:dyDescent="0.25">
      <c r="A81" s="1">
        <v>40694</v>
      </c>
      <c r="B81">
        <v>64620.08</v>
      </c>
      <c r="C81">
        <v>2480.4110000000001</v>
      </c>
      <c r="D81">
        <v>2098.0320000000002</v>
      </c>
      <c r="E81">
        <v>21071.64</v>
      </c>
      <c r="G81">
        <f t="shared" si="10"/>
        <v>-2.314055049659005E-2</v>
      </c>
      <c r="H81">
        <f t="shared" si="11"/>
        <v>1.4806643551125364E-2</v>
      </c>
      <c r="I81">
        <f t="shared" si="12"/>
        <v>9.8301826112832877E-3</v>
      </c>
      <c r="J81">
        <f t="shared" si="13"/>
        <v>-2.3003517986228454E-2</v>
      </c>
      <c r="L81">
        <f t="shared" si="14"/>
        <v>-1.8651723499134246E-3</v>
      </c>
      <c r="M81">
        <f t="shared" si="15"/>
        <v>3.7947194047715429E-3</v>
      </c>
      <c r="N81">
        <f t="shared" si="16"/>
        <v>4.1109753108478638E-5</v>
      </c>
      <c r="P81">
        <f t="shared" si="17"/>
        <v>1.9706568079665959E-3</v>
      </c>
    </row>
    <row r="82" spans="1:16" x14ac:dyDescent="0.25">
      <c r="A82" s="1">
        <v>40724</v>
      </c>
      <c r="B82">
        <v>62403.64</v>
      </c>
      <c r="C82">
        <v>2472.9279999999999</v>
      </c>
      <c r="D82">
        <v>2118.078</v>
      </c>
      <c r="E82">
        <v>20745.41</v>
      </c>
      <c r="G82">
        <f t="shared" si="10"/>
        <v>-3.4901591395002297E-2</v>
      </c>
      <c r="H82">
        <f t="shared" si="11"/>
        <v>-3.0213985728000771E-3</v>
      </c>
      <c r="I82">
        <f t="shared" si="12"/>
        <v>9.5093112172478164E-3</v>
      </c>
      <c r="J82">
        <f t="shared" si="13"/>
        <v>-1.5603043184491515E-2</v>
      </c>
      <c r="L82">
        <f t="shared" si="14"/>
        <v>-1.2014262764666599E-2</v>
      </c>
      <c r="M82">
        <f t="shared" si="15"/>
        <v>3.1880192822202232E-3</v>
      </c>
      <c r="N82">
        <f t="shared" si="16"/>
        <v>5.7895644631532342E-3</v>
      </c>
      <c r="P82">
        <f t="shared" si="17"/>
        <v>-3.03667901929314E-3</v>
      </c>
    </row>
    <row r="83" spans="1:16" x14ac:dyDescent="0.25">
      <c r="A83" s="1">
        <v>40753</v>
      </c>
      <c r="B83">
        <v>58823.45</v>
      </c>
      <c r="C83">
        <v>2489.5909999999999</v>
      </c>
      <c r="D83">
        <v>2138.558</v>
      </c>
      <c r="E83">
        <v>19705.009999999998</v>
      </c>
      <c r="G83">
        <f t="shared" si="10"/>
        <v>-5.9083022082382863E-2</v>
      </c>
      <c r="H83">
        <f t="shared" si="11"/>
        <v>6.7155662773027E-3</v>
      </c>
      <c r="I83">
        <f t="shared" si="12"/>
        <v>9.6226964348147814E-3</v>
      </c>
      <c r="J83">
        <f t="shared" si="13"/>
        <v>-5.1452099255787663E-2</v>
      </c>
      <c r="L83">
        <f t="shared" si="14"/>
        <v>-1.8731730019317903E-2</v>
      </c>
      <c r="M83">
        <f t="shared" si="15"/>
        <v>6.5798588359685583E-3</v>
      </c>
      <c r="N83">
        <f t="shared" si="16"/>
        <v>2.28927684797856E-3</v>
      </c>
      <c r="P83">
        <f t="shared" si="17"/>
        <v>-9.8625943353707838E-3</v>
      </c>
    </row>
    <row r="84" spans="1:16" x14ac:dyDescent="0.25">
      <c r="A84" s="1">
        <v>40786</v>
      </c>
      <c r="B84">
        <v>56495.12</v>
      </c>
      <c r="C84">
        <v>2624.6849999999999</v>
      </c>
      <c r="D84">
        <v>2161.5300000000002</v>
      </c>
      <c r="E84">
        <v>18884.47</v>
      </c>
      <c r="G84">
        <f t="shared" si="10"/>
        <v>-4.0386322184278713E-2</v>
      </c>
      <c r="H84">
        <f t="shared" si="11"/>
        <v>5.2842448886170276E-2</v>
      </c>
      <c r="I84">
        <f t="shared" si="12"/>
        <v>1.0684534148361725E-2</v>
      </c>
      <c r="J84">
        <f t="shared" si="13"/>
        <v>-4.2533026963181578E-2</v>
      </c>
      <c r="L84">
        <f t="shared" si="14"/>
        <v>2.9035660366481145E-3</v>
      </c>
      <c r="M84">
        <f t="shared" si="15"/>
        <v>9.322877107044901E-3</v>
      </c>
      <c r="N84">
        <f t="shared" si="16"/>
        <v>-6.4401143367085953E-4</v>
      </c>
      <c r="P84">
        <f t="shared" si="17"/>
        <v>1.1582431710022156E-2</v>
      </c>
    </row>
    <row r="85" spans="1:16" x14ac:dyDescent="0.25">
      <c r="A85" s="1">
        <v>40816</v>
      </c>
      <c r="B85">
        <v>52324.42</v>
      </c>
      <c r="C85">
        <v>2641.9229999999998</v>
      </c>
      <c r="D85">
        <v>2181.9299999999998</v>
      </c>
      <c r="E85">
        <v>18025.46</v>
      </c>
      <c r="G85">
        <f t="shared" si="10"/>
        <v>-7.6691079037708082E-2</v>
      </c>
      <c r="H85">
        <f t="shared" si="11"/>
        <v>6.5461722449769817E-3</v>
      </c>
      <c r="I85">
        <f t="shared" si="12"/>
        <v>9.3935019565846156E-3</v>
      </c>
      <c r="J85">
        <f t="shared" si="13"/>
        <v>-4.6554688212729053E-2</v>
      </c>
      <c r="L85">
        <f t="shared" si="14"/>
        <v>-2.5894529354614757E-2</v>
      </c>
      <c r="M85">
        <f t="shared" si="15"/>
        <v>8.3237251282685092E-3</v>
      </c>
      <c r="N85">
        <f t="shared" si="16"/>
        <v>9.0409172474937086E-3</v>
      </c>
      <c r="P85">
        <f t="shared" si="17"/>
        <v>-8.5298869788525359E-3</v>
      </c>
    </row>
    <row r="86" spans="1:16" x14ac:dyDescent="0.25">
      <c r="A86" s="1">
        <v>40847</v>
      </c>
      <c r="B86">
        <v>58338.39</v>
      </c>
      <c r="C86">
        <v>2683.0010000000002</v>
      </c>
      <c r="D86">
        <v>2201.2359999999999</v>
      </c>
      <c r="E86">
        <v>19618.150000000001</v>
      </c>
      <c r="G86">
        <f t="shared" si="10"/>
        <v>0.10879718350967779</v>
      </c>
      <c r="H86">
        <f t="shared" si="11"/>
        <v>1.5428883072537508E-2</v>
      </c>
      <c r="I86">
        <f t="shared" si="12"/>
        <v>8.8092145490006879E-3</v>
      </c>
      <c r="J86">
        <f t="shared" si="13"/>
        <v>8.4669955195907531E-2</v>
      </c>
      <c r="L86">
        <f t="shared" si="14"/>
        <v>5.0790302690332578E-2</v>
      </c>
      <c r="M86">
        <f t="shared" si="15"/>
        <v>-9.3368300437140315E-3</v>
      </c>
      <c r="N86">
        <f t="shared" si="16"/>
        <v>-7.2381684941310778E-3</v>
      </c>
      <c r="P86">
        <f t="shared" si="17"/>
        <v>3.4215304152487469E-2</v>
      </c>
    </row>
    <row r="87" spans="1:16" x14ac:dyDescent="0.25">
      <c r="A87" s="1">
        <v>40877</v>
      </c>
      <c r="B87">
        <v>56874.98</v>
      </c>
      <c r="C87">
        <v>2737.3020000000001</v>
      </c>
      <c r="D87">
        <v>2220.2350000000001</v>
      </c>
      <c r="E87">
        <v>19410.830000000002</v>
      </c>
      <c r="G87">
        <f t="shared" si="10"/>
        <v>-2.5404841589999626E-2</v>
      </c>
      <c r="H87">
        <f t="shared" si="11"/>
        <v>2.0036819599119109E-2</v>
      </c>
      <c r="I87">
        <f t="shared" si="12"/>
        <v>8.5940253523688528E-3</v>
      </c>
      <c r="J87">
        <f t="shared" si="13"/>
        <v>-1.0624000422407834E-2</v>
      </c>
      <c r="L87">
        <f t="shared" si="14"/>
        <v>-1.572683150553463E-3</v>
      </c>
      <c r="M87">
        <f t="shared" si="15"/>
        <v>4.5441661189118748E-3</v>
      </c>
      <c r="N87">
        <f t="shared" si="16"/>
        <v>4.4342523502775375E-3</v>
      </c>
      <c r="P87">
        <f t="shared" si="17"/>
        <v>7.4057353186359493E-3</v>
      </c>
    </row>
    <row r="88" spans="1:16" x14ac:dyDescent="0.25">
      <c r="A88" s="1">
        <v>40907</v>
      </c>
      <c r="B88">
        <v>56754.080000000002</v>
      </c>
      <c r="C88">
        <v>2745.8620000000001</v>
      </c>
      <c r="D88">
        <v>2240.5189999999998</v>
      </c>
      <c r="E88">
        <v>19706.12</v>
      </c>
      <c r="G88">
        <f t="shared" si="10"/>
        <v>-2.1279775723305762E-3</v>
      </c>
      <c r="H88">
        <f t="shared" si="11"/>
        <v>3.1222874070723637E-3</v>
      </c>
      <c r="I88">
        <f t="shared" si="12"/>
        <v>9.0944893203395039E-3</v>
      </c>
      <c r="J88">
        <f t="shared" si="13"/>
        <v>1.5098089667788335E-2</v>
      </c>
      <c r="L88">
        <f t="shared" si="14"/>
        <v>2.8138419892913299E-3</v>
      </c>
      <c r="M88">
        <f t="shared" si="15"/>
        <v>5.2502649794029419E-4</v>
      </c>
      <c r="N88">
        <f t="shared" si="16"/>
        <v>5.1678201720356731E-3</v>
      </c>
      <c r="P88">
        <f t="shared" si="17"/>
        <v>8.5066886592672971E-3</v>
      </c>
    </row>
    <row r="89" spans="1:16" x14ac:dyDescent="0.25">
      <c r="A89" s="1">
        <v>40939</v>
      </c>
      <c r="B89">
        <v>63072.31</v>
      </c>
      <c r="C89">
        <v>2790.66</v>
      </c>
      <c r="D89">
        <v>2260.6999999999998</v>
      </c>
      <c r="E89">
        <v>21267.93</v>
      </c>
      <c r="G89">
        <f t="shared" si="10"/>
        <v>0.10555429792561799</v>
      </c>
      <c r="H89">
        <f t="shared" si="11"/>
        <v>1.6183075830640683E-2</v>
      </c>
      <c r="I89">
        <f t="shared" si="12"/>
        <v>8.9669643815893114E-3</v>
      </c>
      <c r="J89">
        <f t="shared" si="13"/>
        <v>7.6271056909353194E-2</v>
      </c>
      <c r="L89">
        <f t="shared" si="14"/>
        <v>4.9766731233916194E-2</v>
      </c>
      <c r="M89">
        <f t="shared" si="15"/>
        <v>-8.9371222094977339E-3</v>
      </c>
      <c r="N89">
        <f t="shared" si="16"/>
        <v>-8.7849723048794379E-3</v>
      </c>
      <c r="P89">
        <f t="shared" si="17"/>
        <v>3.2044636719539027E-2</v>
      </c>
    </row>
    <row r="90" spans="1:16" x14ac:dyDescent="0.25">
      <c r="A90" s="1">
        <v>40968</v>
      </c>
      <c r="B90">
        <v>65811.73</v>
      </c>
      <c r="C90">
        <v>2851.31</v>
      </c>
      <c r="D90">
        <v>2277.8649999999998</v>
      </c>
      <c r="E90">
        <v>22086.48</v>
      </c>
      <c r="G90">
        <f t="shared" si="10"/>
        <v>4.251624394472811E-2</v>
      </c>
      <c r="H90">
        <f t="shared" si="11"/>
        <v>2.1500410799710327E-2</v>
      </c>
      <c r="I90">
        <f t="shared" si="12"/>
        <v>7.5641009182867243E-3</v>
      </c>
      <c r="J90">
        <f t="shared" si="13"/>
        <v>3.7765352306464682E-2</v>
      </c>
      <c r="L90">
        <f t="shared" si="14"/>
        <v>2.5725851093290359E-2</v>
      </c>
      <c r="M90">
        <f t="shared" si="15"/>
        <v>-2.1015833145017794E-3</v>
      </c>
      <c r="N90">
        <f t="shared" si="16"/>
        <v>-1.4252674914790285E-3</v>
      </c>
      <c r="P90">
        <f t="shared" si="17"/>
        <v>2.2199000287309551E-2</v>
      </c>
    </row>
    <row r="91" spans="1:16" x14ac:dyDescent="0.25">
      <c r="A91" s="1">
        <v>40998</v>
      </c>
      <c r="B91">
        <v>64510.97</v>
      </c>
      <c r="C91">
        <v>2905.8589999999999</v>
      </c>
      <c r="D91">
        <v>2299.4470000000001</v>
      </c>
      <c r="E91">
        <v>22035.94</v>
      </c>
      <c r="G91">
        <f t="shared" si="10"/>
        <v>-1.9962803061151477E-2</v>
      </c>
      <c r="H91">
        <f t="shared" si="11"/>
        <v>1.8950505871053239E-2</v>
      </c>
      <c r="I91">
        <f t="shared" si="12"/>
        <v>9.4300584854952827E-3</v>
      </c>
      <c r="J91">
        <f t="shared" si="13"/>
        <v>-2.2908998238882331E-3</v>
      </c>
      <c r="L91">
        <f t="shared" si="14"/>
        <v>5.2904808250396488E-4</v>
      </c>
      <c r="M91">
        <f t="shared" si="15"/>
        <v>3.891330893220473E-3</v>
      </c>
      <c r="N91">
        <f t="shared" si="16"/>
        <v>5.3015709711789726E-3</v>
      </c>
      <c r="P91">
        <f t="shared" si="17"/>
        <v>9.7219499469034121E-3</v>
      </c>
    </row>
    <row r="92" spans="1:16" x14ac:dyDescent="0.25">
      <c r="A92" s="1">
        <v>41029</v>
      </c>
      <c r="B92">
        <v>61820.26</v>
      </c>
      <c r="C92">
        <v>3034.3</v>
      </c>
      <c r="D92">
        <v>2316.7950000000001</v>
      </c>
      <c r="E92">
        <v>21489.49</v>
      </c>
      <c r="G92">
        <f t="shared" si="10"/>
        <v>-4.260414440578477E-2</v>
      </c>
      <c r="H92">
        <f t="shared" si="11"/>
        <v>4.3251711737148854E-2</v>
      </c>
      <c r="I92">
        <f t="shared" si="12"/>
        <v>7.5161058143411365E-3</v>
      </c>
      <c r="J92">
        <f t="shared" si="13"/>
        <v>-2.5110778385100837E-2</v>
      </c>
      <c r="L92">
        <f t="shared" si="14"/>
        <v>-1.8113124968669107E-3</v>
      </c>
      <c r="M92">
        <f t="shared" si="15"/>
        <v>8.5855856142933659E-3</v>
      </c>
      <c r="N92">
        <f t="shared" si="16"/>
        <v>5.2480098062051795E-3</v>
      </c>
      <c r="P92">
        <f t="shared" si="17"/>
        <v>1.2022282923631632E-2</v>
      </c>
    </row>
    <row r="93" spans="1:16" x14ac:dyDescent="0.25">
      <c r="A93" s="1">
        <v>41060</v>
      </c>
      <c r="B93">
        <v>54490.41</v>
      </c>
      <c r="C93">
        <v>3093.9540000000002</v>
      </c>
      <c r="D93">
        <v>2334.1410000000001</v>
      </c>
      <c r="E93">
        <v>19640.07</v>
      </c>
      <c r="G93">
        <f t="shared" si="10"/>
        <v>-0.12620641957069248</v>
      </c>
      <c r="H93">
        <f t="shared" si="11"/>
        <v>1.9469129149626348E-2</v>
      </c>
      <c r="I93">
        <f t="shared" si="12"/>
        <v>7.4591782929683591E-3</v>
      </c>
      <c r="J93">
        <f t="shared" si="13"/>
        <v>-8.9992111329699753E-2</v>
      </c>
      <c r="L93">
        <f t="shared" si="14"/>
        <v>-4.240407559549858E-2</v>
      </c>
      <c r="M93">
        <f t="shared" si="15"/>
        <v>1.4567554872031888E-2</v>
      </c>
      <c r="N93">
        <f t="shared" si="16"/>
        <v>1.0864292472297818E-2</v>
      </c>
      <c r="P93">
        <f t="shared" si="17"/>
        <v>-1.697222825116888E-2</v>
      </c>
    </row>
    <row r="94" spans="1:16" x14ac:dyDescent="0.25">
      <c r="A94" s="1">
        <v>41089</v>
      </c>
      <c r="B94">
        <v>54354.63</v>
      </c>
      <c r="C94">
        <v>3078.4949999999999</v>
      </c>
      <c r="D94">
        <v>2348.5309999999999</v>
      </c>
      <c r="E94">
        <v>19813.53</v>
      </c>
      <c r="G94">
        <f t="shared" si="10"/>
        <v>-2.4949243517552555E-3</v>
      </c>
      <c r="H94">
        <f t="shared" si="11"/>
        <v>-5.009043354701836E-3</v>
      </c>
      <c r="I94">
        <f t="shared" si="12"/>
        <v>6.1460829619053468E-3</v>
      </c>
      <c r="J94">
        <f t="shared" si="13"/>
        <v>8.7931705931512047E-3</v>
      </c>
      <c r="L94">
        <f t="shared" si="14"/>
        <v>-6.5685785854104886E-4</v>
      </c>
      <c r="M94">
        <f t="shared" si="15"/>
        <v>-2.5141190029465816E-4</v>
      </c>
      <c r="N94">
        <f t="shared" si="16"/>
        <v>3.3864284834719382E-3</v>
      </c>
      <c r="P94">
        <f t="shared" si="17"/>
        <v>2.4781587246362315E-3</v>
      </c>
    </row>
    <row r="95" spans="1:16" x14ac:dyDescent="0.25">
      <c r="A95" s="1">
        <v>41121</v>
      </c>
      <c r="B95">
        <v>56097.05</v>
      </c>
      <c r="C95">
        <v>3167.1590000000001</v>
      </c>
      <c r="D95">
        <v>2362.1469999999999</v>
      </c>
      <c r="E95">
        <v>20428.95</v>
      </c>
      <c r="G95">
        <f t="shared" si="10"/>
        <v>3.1553427944464051E-2</v>
      </c>
      <c r="H95">
        <f t="shared" si="11"/>
        <v>2.8394130337620761E-2</v>
      </c>
      <c r="I95">
        <f t="shared" si="12"/>
        <v>5.7809249197289664E-3</v>
      </c>
      <c r="J95">
        <f t="shared" si="13"/>
        <v>3.0587974833514182E-2</v>
      </c>
      <c r="L95">
        <f t="shared" si="14"/>
        <v>2.2873887754990538E-2</v>
      </c>
      <c r="M95">
        <f t="shared" si="15"/>
        <v>-3.1592976068432884E-4</v>
      </c>
      <c r="N95">
        <f t="shared" si="16"/>
        <v>-2.8963593328496065E-4</v>
      </c>
      <c r="P95">
        <f t="shared" si="17"/>
        <v>2.2268322061021247E-2</v>
      </c>
    </row>
    <row r="96" spans="1:16" x14ac:dyDescent="0.25">
      <c r="A96" s="1">
        <v>41152</v>
      </c>
      <c r="B96">
        <v>57061.45</v>
      </c>
      <c r="C96">
        <v>3224.4380000000001</v>
      </c>
      <c r="D96">
        <v>2377.672</v>
      </c>
      <c r="E96">
        <v>20397.09</v>
      </c>
      <c r="G96">
        <f t="shared" si="10"/>
        <v>1.7045530833860088E-2</v>
      </c>
      <c r="H96">
        <f t="shared" si="11"/>
        <v>1.792369995836967E-2</v>
      </c>
      <c r="I96">
        <f t="shared" si="12"/>
        <v>6.5509064883845875E-3</v>
      </c>
      <c r="J96">
        <f t="shared" si="13"/>
        <v>-1.5607688851321405E-3</v>
      </c>
      <c r="L96">
        <f t="shared" si="14"/>
        <v>1.4160594267570315E-2</v>
      </c>
      <c r="M96">
        <f t="shared" si="15"/>
        <v>8.7816912450958216E-5</v>
      </c>
      <c r="N96">
        <f t="shared" si="16"/>
        <v>-5.5818899156976692E-3</v>
      </c>
      <c r="P96">
        <f t="shared" si="17"/>
        <v>8.6665212643236011E-3</v>
      </c>
    </row>
    <row r="97" spans="1:16" x14ac:dyDescent="0.25">
      <c r="A97" s="1">
        <v>41180</v>
      </c>
      <c r="B97">
        <v>59175.86</v>
      </c>
      <c r="C97">
        <v>3270.712</v>
      </c>
      <c r="D97">
        <v>2390.1840000000002</v>
      </c>
      <c r="E97">
        <v>20965.759999999998</v>
      </c>
      <c r="G97">
        <f t="shared" si="10"/>
        <v>3.6384931149128476E-2</v>
      </c>
      <c r="H97">
        <f t="shared" si="11"/>
        <v>1.4249026714774279E-2</v>
      </c>
      <c r="I97">
        <f t="shared" si="12"/>
        <v>5.2484927069892584E-3</v>
      </c>
      <c r="J97">
        <f t="shared" si="13"/>
        <v>2.7498387243737914E-2</v>
      </c>
      <c r="L97">
        <f t="shared" si="14"/>
        <v>2.0403228286180453E-2</v>
      </c>
      <c r="M97">
        <f t="shared" si="15"/>
        <v>-2.2135904434354204E-3</v>
      </c>
      <c r="N97">
        <f t="shared" si="16"/>
        <v>-2.6659631716171683E-3</v>
      </c>
      <c r="P97">
        <f t="shared" si="17"/>
        <v>1.5523674671127863E-2</v>
      </c>
    </row>
    <row r="98" spans="1:16" x14ac:dyDescent="0.25">
      <c r="A98" s="1">
        <v>41213</v>
      </c>
      <c r="B98">
        <v>57068.18</v>
      </c>
      <c r="C98">
        <v>3394.857</v>
      </c>
      <c r="D98">
        <v>2404.7339999999999</v>
      </c>
      <c r="E98">
        <v>20741.23</v>
      </c>
      <c r="G98">
        <f t="shared" si="10"/>
        <v>-3.6266995079278767E-2</v>
      </c>
      <c r="H98">
        <f t="shared" si="11"/>
        <v>3.7253941146763669E-2</v>
      </c>
      <c r="I98">
        <f t="shared" si="12"/>
        <v>6.0689441024319533E-3</v>
      </c>
      <c r="J98">
        <f t="shared" si="13"/>
        <v>-1.0767124127668533E-2</v>
      </c>
      <c r="L98">
        <f t="shared" si="14"/>
        <v>-1.5099324569528216E-3</v>
      </c>
      <c r="M98">
        <f t="shared" si="15"/>
        <v>7.3520936226042465E-3</v>
      </c>
      <c r="N98">
        <f t="shared" si="16"/>
        <v>7.6499612854830706E-3</v>
      </c>
      <c r="P98">
        <f t="shared" si="17"/>
        <v>1.3492122451134495E-2</v>
      </c>
    </row>
    <row r="99" spans="1:16" x14ac:dyDescent="0.25">
      <c r="A99" s="1">
        <v>41243</v>
      </c>
      <c r="B99">
        <v>57474.57</v>
      </c>
      <c r="C99">
        <v>3412.8919999999998</v>
      </c>
      <c r="D99">
        <v>2417.7570000000001</v>
      </c>
      <c r="E99">
        <v>20980.93</v>
      </c>
      <c r="G99">
        <f t="shared" si="10"/>
        <v>7.0958957280503878E-3</v>
      </c>
      <c r="H99">
        <f t="shared" si="11"/>
        <v>5.2983863509675974E-3</v>
      </c>
      <c r="I99">
        <f t="shared" si="12"/>
        <v>5.4009563344275266E-3</v>
      </c>
      <c r="J99">
        <f t="shared" si="13"/>
        <v>1.1490423184703318E-2</v>
      </c>
      <c r="L99">
        <f t="shared" si="14"/>
        <v>6.0481610968386931E-3</v>
      </c>
      <c r="M99">
        <f t="shared" si="15"/>
        <v>-1.7975093770827909E-4</v>
      </c>
      <c r="N99">
        <f t="shared" si="16"/>
        <v>1.318358236995879E-3</v>
      </c>
      <c r="P99">
        <f t="shared" si="17"/>
        <v>7.1867683961262929E-3</v>
      </c>
    </row>
    <row r="100" spans="1:16" x14ac:dyDescent="0.25">
      <c r="A100" s="1">
        <v>41274</v>
      </c>
      <c r="B100">
        <v>60952.08</v>
      </c>
      <c r="C100">
        <v>3478.3789999999999</v>
      </c>
      <c r="D100">
        <v>2430.9830000000002</v>
      </c>
      <c r="E100">
        <v>21982.33</v>
      </c>
      <c r="G100">
        <f t="shared" si="10"/>
        <v>5.8745392570493347E-2</v>
      </c>
      <c r="H100">
        <f t="shared" si="11"/>
        <v>1.9006354959328686E-2</v>
      </c>
      <c r="I100">
        <f t="shared" si="12"/>
        <v>5.4554514379460762E-3</v>
      </c>
      <c r="J100">
        <f t="shared" si="13"/>
        <v>4.6625018899741633E-2</v>
      </c>
      <c r="L100">
        <f t="shared" si="14"/>
        <v>3.0836698947379768E-2</v>
      </c>
      <c r="M100">
        <f t="shared" si="15"/>
        <v>-3.9739037611164676E-3</v>
      </c>
      <c r="N100">
        <f t="shared" si="16"/>
        <v>-3.6361121012255145E-3</v>
      </c>
      <c r="P100">
        <f t="shared" si="17"/>
        <v>2.3226683085037787E-2</v>
      </c>
    </row>
    <row r="101" spans="1:16" x14ac:dyDescent="0.25">
      <c r="A101" s="1">
        <v>41305</v>
      </c>
      <c r="B101">
        <v>59761.49</v>
      </c>
      <c r="C101">
        <v>3497.1010000000001</v>
      </c>
      <c r="D101">
        <v>2445.8429999999998</v>
      </c>
      <c r="E101">
        <v>22032.57</v>
      </c>
      <c r="G101">
        <f t="shared" si="10"/>
        <v>-1.9726508098716591E-2</v>
      </c>
      <c r="H101">
        <f t="shared" si="11"/>
        <v>5.3679588949159503E-3</v>
      </c>
      <c r="I101">
        <f t="shared" si="12"/>
        <v>6.0941464755822896E-3</v>
      </c>
      <c r="J101">
        <f t="shared" si="13"/>
        <v>2.2828642945312695E-3</v>
      </c>
      <c r="L101">
        <f t="shared" si="14"/>
        <v>-4.4519716283371643E-3</v>
      </c>
      <c r="M101">
        <f t="shared" si="15"/>
        <v>2.5094466993632551E-3</v>
      </c>
      <c r="N101">
        <f t="shared" si="16"/>
        <v>6.602811717974358E-3</v>
      </c>
      <c r="P101">
        <f t="shared" si="17"/>
        <v>4.6602867890004479E-3</v>
      </c>
    </row>
    <row r="102" spans="1:16" x14ac:dyDescent="0.25">
      <c r="A102" s="1">
        <v>41333</v>
      </c>
      <c r="B102">
        <v>57424.29</v>
      </c>
      <c r="C102">
        <v>3466.4340000000002</v>
      </c>
      <c r="D102">
        <v>2457.9879999999998</v>
      </c>
      <c r="E102">
        <v>21395.64</v>
      </c>
      <c r="G102">
        <f t="shared" si="10"/>
        <v>-3.9894089033588299E-2</v>
      </c>
      <c r="H102">
        <f t="shared" si="11"/>
        <v>-8.8079397206714434E-3</v>
      </c>
      <c r="I102">
        <f t="shared" si="12"/>
        <v>4.9532803359007369E-3</v>
      </c>
      <c r="J102">
        <f t="shared" si="13"/>
        <v>-2.9334650158755349E-2</v>
      </c>
      <c r="L102">
        <f t="shared" si="14"/>
        <v>-1.7114033428866533E-2</v>
      </c>
      <c r="M102">
        <f t="shared" si="15"/>
        <v>3.1086149312916866E-3</v>
      </c>
      <c r="N102">
        <f t="shared" si="16"/>
        <v>3.1678316624498847E-3</v>
      </c>
      <c r="P102">
        <f t="shared" si="17"/>
        <v>-1.0837586835124962E-2</v>
      </c>
    </row>
    <row r="103" spans="1:16" x14ac:dyDescent="0.25">
      <c r="A103" s="1">
        <v>41362</v>
      </c>
      <c r="B103">
        <v>56352.09</v>
      </c>
      <c r="C103">
        <v>3401.1509999999998</v>
      </c>
      <c r="D103">
        <v>2472.0839999999998</v>
      </c>
      <c r="E103">
        <v>21531.88</v>
      </c>
      <c r="G103">
        <f t="shared" si="10"/>
        <v>-1.8848055129307074E-2</v>
      </c>
      <c r="H103">
        <f t="shared" si="11"/>
        <v>-1.9012496096535905E-2</v>
      </c>
      <c r="I103">
        <f t="shared" si="12"/>
        <v>5.7183904866164792E-3</v>
      </c>
      <c r="J103">
        <f t="shared" si="13"/>
        <v>6.3474646301012383E-3</v>
      </c>
      <c r="L103">
        <f t="shared" si="14"/>
        <v>-1.1527453734698658E-2</v>
      </c>
      <c r="M103">
        <f t="shared" si="15"/>
        <v>-1.6444096722882965E-5</v>
      </c>
      <c r="N103">
        <f t="shared" si="16"/>
        <v>7.5586559278224934E-3</v>
      </c>
      <c r="P103">
        <f t="shared" si="17"/>
        <v>-3.9852419035990468E-3</v>
      </c>
    </row>
    <row r="104" spans="1:16" x14ac:dyDescent="0.25">
      <c r="A104" s="1">
        <v>41394</v>
      </c>
      <c r="B104">
        <v>55910.37</v>
      </c>
      <c r="C104">
        <v>3454.951</v>
      </c>
      <c r="D104">
        <v>2487.7130000000002</v>
      </c>
      <c r="E104">
        <v>21700.22</v>
      </c>
      <c r="G104">
        <f t="shared" si="10"/>
        <v>-7.8694566212091695E-3</v>
      </c>
      <c r="H104">
        <f t="shared" si="11"/>
        <v>1.5694371028906553E-2</v>
      </c>
      <c r="I104">
        <f t="shared" si="12"/>
        <v>6.3022949247926868E-3</v>
      </c>
      <c r="J104">
        <f t="shared" si="13"/>
        <v>7.7877711611907003E-3</v>
      </c>
      <c r="L104">
        <f t="shared" si="14"/>
        <v>3.4512171376261036E-3</v>
      </c>
      <c r="M104">
        <f t="shared" si="15"/>
        <v>2.3563827650115729E-3</v>
      </c>
      <c r="N104">
        <f t="shared" si="16"/>
        <v>4.6971683347199608E-3</v>
      </c>
      <c r="P104">
        <f t="shared" si="17"/>
        <v>1.0504768237357638E-2</v>
      </c>
    </row>
    <row r="105" spans="1:16" x14ac:dyDescent="0.25">
      <c r="A105" s="1">
        <v>41425</v>
      </c>
      <c r="B105">
        <v>53506.080000000002</v>
      </c>
      <c r="C105">
        <v>3298.9349999999999</v>
      </c>
      <c r="D105">
        <v>2502.7469999999998</v>
      </c>
      <c r="E105">
        <v>21510.81</v>
      </c>
      <c r="G105">
        <f t="shared" si="10"/>
        <v>-4.3954580490543162E-2</v>
      </c>
      <c r="H105">
        <f t="shared" si="11"/>
        <v>-4.6208585662580501E-2</v>
      </c>
      <c r="I105">
        <f t="shared" si="12"/>
        <v>6.0251141098527795E-3</v>
      </c>
      <c r="J105">
        <f t="shared" si="13"/>
        <v>-8.7667992694690933E-3</v>
      </c>
      <c r="L105">
        <f t="shared" si="14"/>
        <v>-2.963687366203558E-2</v>
      </c>
      <c r="M105">
        <f t="shared" si="15"/>
        <v>-2.2540051720373443E-4</v>
      </c>
      <c r="N105">
        <f t="shared" si="16"/>
        <v>1.0556334366322221E-2</v>
      </c>
      <c r="P105">
        <f t="shared" si="17"/>
        <v>-1.9305939812917096E-2</v>
      </c>
    </row>
    <row r="106" spans="1:16" x14ac:dyDescent="0.25">
      <c r="A106" s="1">
        <v>41453</v>
      </c>
      <c r="B106">
        <v>47457.13</v>
      </c>
      <c r="C106">
        <v>3206.8879999999999</v>
      </c>
      <c r="D106">
        <v>2517.9940000000001</v>
      </c>
      <c r="E106">
        <v>19560.37</v>
      </c>
      <c r="G106">
        <f t="shared" si="10"/>
        <v>-0.11996851510197354</v>
      </c>
      <c r="H106">
        <f t="shared" si="11"/>
        <v>-2.8298692615494284E-2</v>
      </c>
      <c r="I106">
        <f t="shared" si="12"/>
        <v>6.0736241405028278E-3</v>
      </c>
      <c r="J106">
        <f t="shared" si="13"/>
        <v>-9.5050018891218849E-2</v>
      </c>
      <c r="L106">
        <f t="shared" si="14"/>
        <v>-5.4654926583286856E-2</v>
      </c>
      <c r="M106">
        <f t="shared" si="15"/>
        <v>9.1669822486479292E-3</v>
      </c>
      <c r="N106">
        <f t="shared" si="16"/>
        <v>7.4755488632264064E-3</v>
      </c>
      <c r="P106">
        <f t="shared" si="17"/>
        <v>-3.8012395471412518E-2</v>
      </c>
    </row>
    <row r="107" spans="1:16" x14ac:dyDescent="0.25">
      <c r="A107" s="1">
        <v>41486</v>
      </c>
      <c r="B107">
        <v>48234.49</v>
      </c>
      <c r="C107">
        <v>3248.288</v>
      </c>
      <c r="D107">
        <v>2536.0630000000001</v>
      </c>
      <c r="E107">
        <v>19900.2</v>
      </c>
      <c r="G107">
        <f t="shared" si="10"/>
        <v>1.6247548128704593E-2</v>
      </c>
      <c r="H107">
        <f t="shared" si="11"/>
        <v>1.2827091822662973E-2</v>
      </c>
      <c r="I107">
        <f t="shared" si="12"/>
        <v>7.1503257619188534E-3</v>
      </c>
      <c r="J107">
        <f t="shared" si="13"/>
        <v>1.7224201348017429E-2</v>
      </c>
      <c r="L107">
        <f t="shared" si="14"/>
        <v>1.2492244526856384E-2</v>
      </c>
      <c r="M107">
        <f t="shared" si="15"/>
        <v>-3.4204563060416201E-4</v>
      </c>
      <c r="N107">
        <f t="shared" si="16"/>
        <v>2.9299596579385087E-4</v>
      </c>
      <c r="P107">
        <f t="shared" si="17"/>
        <v>1.2443194862046075E-2</v>
      </c>
    </row>
    <row r="108" spans="1:16" x14ac:dyDescent="0.25">
      <c r="A108" s="1">
        <v>41516</v>
      </c>
      <c r="B108">
        <v>50011.75</v>
      </c>
      <c r="C108">
        <v>3163.4009999999998</v>
      </c>
      <c r="D108">
        <v>2552.732</v>
      </c>
      <c r="E108">
        <v>20271.53</v>
      </c>
      <c r="G108">
        <f t="shared" si="10"/>
        <v>3.6183652488554041E-2</v>
      </c>
      <c r="H108">
        <f t="shared" si="11"/>
        <v>-2.6480373656449532E-2</v>
      </c>
      <c r="I108">
        <f t="shared" si="12"/>
        <v>6.5512796716680885E-3</v>
      </c>
      <c r="J108">
        <f t="shared" si="13"/>
        <v>1.8487656690574582E-2</v>
      </c>
      <c r="L108">
        <f t="shared" si="14"/>
        <v>8.4947327999871855E-3</v>
      </c>
      <c r="M108">
        <f t="shared" si="15"/>
        <v>-6.2664026145003594E-3</v>
      </c>
      <c r="N108">
        <f t="shared" si="16"/>
        <v>-5.3087987393938378E-3</v>
      </c>
      <c r="P108">
        <f t="shared" si="17"/>
        <v>-3.0804685539070125E-3</v>
      </c>
    </row>
    <row r="109" spans="1:16" x14ac:dyDescent="0.25">
      <c r="A109" s="1">
        <v>41547</v>
      </c>
      <c r="B109">
        <v>52338.19</v>
      </c>
      <c r="C109">
        <v>3175.6190000000001</v>
      </c>
      <c r="D109">
        <v>2570.8380000000002</v>
      </c>
      <c r="E109">
        <v>21281.05</v>
      </c>
      <c r="G109">
        <f t="shared" si="10"/>
        <v>4.5468337102107778E-2</v>
      </c>
      <c r="H109">
        <f t="shared" si="11"/>
        <v>3.8548593094491412E-3</v>
      </c>
      <c r="I109">
        <f t="shared" si="12"/>
        <v>7.0677575873801645E-3</v>
      </c>
      <c r="J109">
        <f t="shared" si="13"/>
        <v>4.8599566739650976E-2</v>
      </c>
      <c r="L109">
        <f t="shared" si="14"/>
        <v>2.1464119909891905E-2</v>
      </c>
      <c r="M109">
        <f t="shared" si="15"/>
        <v>-4.1613477792658646E-3</v>
      </c>
      <c r="N109">
        <f t="shared" si="16"/>
        <v>9.3936889126295937E-4</v>
      </c>
      <c r="P109">
        <f t="shared" si="17"/>
        <v>1.8242141021889001E-2</v>
      </c>
    </row>
    <row r="110" spans="1:16" x14ac:dyDescent="0.25">
      <c r="A110" s="1">
        <v>41578</v>
      </c>
      <c r="B110">
        <v>54256.2</v>
      </c>
      <c r="C110">
        <v>3204.5279999999998</v>
      </c>
      <c r="D110">
        <v>2591.4110000000001</v>
      </c>
      <c r="E110">
        <v>22422.2</v>
      </c>
      <c r="G110">
        <f t="shared" si="10"/>
        <v>3.5990956682660807E-2</v>
      </c>
      <c r="H110">
        <f t="shared" si="11"/>
        <v>9.0622356643399581E-3</v>
      </c>
      <c r="I110">
        <f t="shared" si="12"/>
        <v>7.9705992165625024E-3</v>
      </c>
      <c r="J110">
        <f t="shared" si="13"/>
        <v>5.2234534141095398E-2</v>
      </c>
      <c r="L110">
        <f t="shared" si="14"/>
        <v>1.9506233137335061E-2</v>
      </c>
      <c r="M110">
        <f t="shared" si="15"/>
        <v>-2.692872101832086E-3</v>
      </c>
      <c r="N110">
        <f t="shared" si="16"/>
        <v>4.8730732375303768E-3</v>
      </c>
      <c r="P110">
        <f t="shared" si="17"/>
        <v>2.1686434273033354E-2</v>
      </c>
    </row>
    <row r="111" spans="1:16" x14ac:dyDescent="0.25">
      <c r="A111" s="1">
        <v>41607</v>
      </c>
      <c r="B111">
        <v>52482.49</v>
      </c>
      <c r="C111">
        <v>3089.5909999999999</v>
      </c>
      <c r="D111">
        <v>2609.873</v>
      </c>
      <c r="E111">
        <v>21970.959999999999</v>
      </c>
      <c r="G111">
        <f t="shared" si="10"/>
        <v>-3.3237681448121399E-2</v>
      </c>
      <c r="H111">
        <f t="shared" si="11"/>
        <v>-3.6526089947138823E-2</v>
      </c>
      <c r="I111">
        <f t="shared" si="12"/>
        <v>7.0990461335632415E-3</v>
      </c>
      <c r="J111">
        <f t="shared" si="13"/>
        <v>-2.0329958111620559E-2</v>
      </c>
      <c r="L111">
        <f t="shared" si="14"/>
        <v>-2.2123185723321233E-2</v>
      </c>
      <c r="M111">
        <f t="shared" si="15"/>
        <v>-3.2884084990174268E-4</v>
      </c>
      <c r="N111">
        <f t="shared" si="16"/>
        <v>3.8723170009502521E-3</v>
      </c>
      <c r="P111">
        <f t="shared" si="17"/>
        <v>-1.8579709572272722E-2</v>
      </c>
    </row>
    <row r="112" spans="1:16" x14ac:dyDescent="0.25">
      <c r="A112" s="1">
        <v>41639</v>
      </c>
      <c r="B112">
        <v>51507.16</v>
      </c>
      <c r="C112">
        <v>3129.9140000000002</v>
      </c>
      <c r="D112">
        <v>2630.364</v>
      </c>
      <c r="E112">
        <v>21294.400000000001</v>
      </c>
      <c r="G112">
        <f t="shared" si="10"/>
        <v>-1.8758763024367714E-2</v>
      </c>
      <c r="H112">
        <f t="shared" si="11"/>
        <v>1.2966808446826378E-2</v>
      </c>
      <c r="I112">
        <f t="shared" si="12"/>
        <v>7.8206785077979384E-3</v>
      </c>
      <c r="J112">
        <f t="shared" si="13"/>
        <v>-3.1277454040745334E-2</v>
      </c>
      <c r="L112">
        <f t="shared" si="14"/>
        <v>-1.2672591233597904E-3</v>
      </c>
      <c r="M112">
        <f t="shared" si="15"/>
        <v>3.1725571471194103E-3</v>
      </c>
      <c r="N112">
        <f t="shared" si="16"/>
        <v>-3.7556073049132858E-3</v>
      </c>
      <c r="P112">
        <f t="shared" si="17"/>
        <v>-1.8503092811536664E-3</v>
      </c>
    </row>
    <row r="113" spans="1:16" x14ac:dyDescent="0.25">
      <c r="A113" s="1">
        <v>41670</v>
      </c>
      <c r="B113">
        <v>47638.99</v>
      </c>
      <c r="C113">
        <v>3050.08</v>
      </c>
      <c r="D113">
        <v>2652.558</v>
      </c>
      <c r="E113">
        <v>19559.61</v>
      </c>
      <c r="G113">
        <f t="shared" si="10"/>
        <v>-7.8069283541593343E-2</v>
      </c>
      <c r="H113">
        <f t="shared" si="11"/>
        <v>-2.5837708352720631E-2</v>
      </c>
      <c r="I113">
        <f t="shared" si="12"/>
        <v>8.4022177762554748E-3</v>
      </c>
      <c r="J113">
        <f t="shared" si="13"/>
        <v>-8.4977401592567642E-2</v>
      </c>
      <c r="L113">
        <f t="shared" si="14"/>
        <v>-3.6458360589576889E-2</v>
      </c>
      <c r="M113">
        <f t="shared" si="15"/>
        <v>5.2231575188872725E-3</v>
      </c>
      <c r="N113">
        <f t="shared" si="16"/>
        <v>-2.0724354152922898E-3</v>
      </c>
      <c r="P113">
        <f t="shared" si="17"/>
        <v>-3.3307638485981901E-2</v>
      </c>
    </row>
    <row r="114" spans="1:16" x14ac:dyDescent="0.25">
      <c r="A114" s="1">
        <v>41698</v>
      </c>
      <c r="B114">
        <v>47094.400000000001</v>
      </c>
      <c r="C114">
        <v>3185.4740000000002</v>
      </c>
      <c r="D114">
        <v>2673.4180000000001</v>
      </c>
      <c r="E114">
        <v>19497.39</v>
      </c>
      <c r="G114">
        <f t="shared" si="10"/>
        <v>-1.1497445603000766E-2</v>
      </c>
      <c r="H114">
        <f t="shared" si="11"/>
        <v>4.3433280773577332E-2</v>
      </c>
      <c r="I114">
        <f t="shared" si="12"/>
        <v>7.8333461008098203E-3</v>
      </c>
      <c r="J114">
        <f t="shared" si="13"/>
        <v>-3.1861152999279156E-3</v>
      </c>
      <c r="L114">
        <f t="shared" si="14"/>
        <v>1.078100982111584E-2</v>
      </c>
      <c r="M114">
        <f t="shared" si="15"/>
        <v>5.4930726376578119E-3</v>
      </c>
      <c r="N114">
        <f t="shared" si="16"/>
        <v>2.493399090921855E-3</v>
      </c>
      <c r="P114">
        <f t="shared" si="17"/>
        <v>1.8767481549695507E-2</v>
      </c>
    </row>
    <row r="115" spans="1:16" x14ac:dyDescent="0.25">
      <c r="A115" s="1">
        <v>41729</v>
      </c>
      <c r="B115">
        <v>50414.92</v>
      </c>
      <c r="C115">
        <v>3208.0880000000002</v>
      </c>
      <c r="D115">
        <v>2693.8040000000001</v>
      </c>
      <c r="E115">
        <v>20841.73</v>
      </c>
      <c r="G115">
        <f t="shared" si="10"/>
        <v>6.8133065026946313E-2</v>
      </c>
      <c r="H115">
        <f t="shared" si="11"/>
        <v>7.0740204923732493E-3</v>
      </c>
      <c r="I115">
        <f t="shared" si="12"/>
        <v>7.5965175409605972E-3</v>
      </c>
      <c r="J115">
        <f t="shared" si="13"/>
        <v>6.6676616417782955E-2</v>
      </c>
      <c r="L115">
        <f t="shared" si="14"/>
        <v>3.1654387420778682E-2</v>
      </c>
      <c r="M115">
        <f t="shared" si="15"/>
        <v>-6.1059044534573078E-3</v>
      </c>
      <c r="N115">
        <f t="shared" si="16"/>
        <v>-4.3693458274900729E-4</v>
      </c>
      <c r="P115">
        <f t="shared" si="17"/>
        <v>2.5111548384572368E-2</v>
      </c>
    </row>
    <row r="116" spans="1:16" x14ac:dyDescent="0.25">
      <c r="A116" s="1">
        <v>41759</v>
      </c>
      <c r="B116">
        <v>51626.69</v>
      </c>
      <c r="C116">
        <v>3285.6770000000001</v>
      </c>
      <c r="D116">
        <v>2715.8690000000001</v>
      </c>
      <c r="E116">
        <v>21406.3</v>
      </c>
      <c r="G116">
        <f t="shared" si="10"/>
        <v>2.3751623808262078E-2</v>
      </c>
      <c r="H116">
        <f t="shared" si="11"/>
        <v>2.3897597933882384E-2</v>
      </c>
      <c r="I116">
        <f t="shared" si="12"/>
        <v>8.1576547653693116E-3</v>
      </c>
      <c r="J116">
        <f t="shared" si="13"/>
        <v>2.672804435075193E-2</v>
      </c>
      <c r="L116">
        <f t="shared" si="14"/>
        <v>1.9117225333080339E-2</v>
      </c>
      <c r="M116">
        <f t="shared" si="15"/>
        <v>1.4597412562030419E-5</v>
      </c>
      <c r="N116">
        <f t="shared" si="16"/>
        <v>8.9292616274695561E-4</v>
      </c>
      <c r="P116">
        <f t="shared" si="17"/>
        <v>2.0024748908389328E-2</v>
      </c>
    </row>
    <row r="117" spans="1:16" x14ac:dyDescent="0.25">
      <c r="A117" s="1">
        <v>41789</v>
      </c>
      <c r="B117">
        <v>51239.34</v>
      </c>
      <c r="C117">
        <v>3425.826</v>
      </c>
      <c r="D117">
        <v>2739.2089999999998</v>
      </c>
      <c r="E117">
        <v>21167.57</v>
      </c>
      <c r="G117">
        <f t="shared" si="10"/>
        <v>-7.5311904393476547E-3</v>
      </c>
      <c r="H117">
        <f t="shared" si="11"/>
        <v>4.1769891537738593E-2</v>
      </c>
      <c r="I117">
        <f t="shared" si="12"/>
        <v>8.5572167526532551E-3</v>
      </c>
      <c r="J117">
        <f t="shared" si="13"/>
        <v>-1.1214977740947846E-2</v>
      </c>
      <c r="L117">
        <f t="shared" si="14"/>
        <v>1.2085656311378493E-2</v>
      </c>
      <c r="M117">
        <f t="shared" si="15"/>
        <v>4.9301081977086263E-3</v>
      </c>
      <c r="N117">
        <f t="shared" si="16"/>
        <v>-1.1051361904800573E-3</v>
      </c>
      <c r="P117">
        <f t="shared" si="17"/>
        <v>1.5910628318607064E-2</v>
      </c>
    </row>
    <row r="118" spans="1:16" x14ac:dyDescent="0.25">
      <c r="A118" s="1">
        <v>41820</v>
      </c>
      <c r="B118">
        <v>53168.22</v>
      </c>
      <c r="C118">
        <v>3427.85</v>
      </c>
      <c r="D118">
        <v>2761.0720000000001</v>
      </c>
      <c r="E118">
        <v>21934.98</v>
      </c>
      <c r="G118">
        <f t="shared" si="10"/>
        <v>3.6953253047424778E-2</v>
      </c>
      <c r="H118">
        <f t="shared" si="11"/>
        <v>5.9063196417181855E-4</v>
      </c>
      <c r="I118">
        <f t="shared" si="12"/>
        <v>7.9498175254250417E-3</v>
      </c>
      <c r="J118">
        <f t="shared" si="13"/>
        <v>3.561232934769662E-2</v>
      </c>
      <c r="L118">
        <f t="shared" si="14"/>
        <v>1.7343436065848972E-2</v>
      </c>
      <c r="M118">
        <f t="shared" si="15"/>
        <v>-3.636262108325297E-3</v>
      </c>
      <c r="N118">
        <f t="shared" si="16"/>
        <v>-4.0227710991844743E-4</v>
      </c>
      <c r="P118">
        <f t="shared" si="17"/>
        <v>1.3304896847605226E-2</v>
      </c>
    </row>
    <row r="119" spans="1:16" x14ac:dyDescent="0.25">
      <c r="A119" s="1">
        <v>41851</v>
      </c>
      <c r="B119">
        <v>55829.41</v>
      </c>
      <c r="C119">
        <v>3466.4769999999999</v>
      </c>
      <c r="D119">
        <v>2786.9940000000001</v>
      </c>
      <c r="E119">
        <v>22913.07</v>
      </c>
      <c r="G119">
        <f t="shared" si="10"/>
        <v>4.8839942040395108E-2</v>
      </c>
      <c r="H119">
        <f t="shared" si="11"/>
        <v>1.1205561958752046E-2</v>
      </c>
      <c r="I119">
        <f t="shared" si="12"/>
        <v>9.3445855288099601E-3</v>
      </c>
      <c r="J119">
        <f t="shared" si="13"/>
        <v>4.3624867273856158E-2</v>
      </c>
      <c r="L119">
        <f t="shared" si="14"/>
        <v>2.5701021062426645E-2</v>
      </c>
      <c r="M119">
        <f t="shared" si="15"/>
        <v>-3.7634380081643078E-3</v>
      </c>
      <c r="N119">
        <f t="shared" si="16"/>
        <v>-1.564522429961685E-3</v>
      </c>
      <c r="P119">
        <f t="shared" si="17"/>
        <v>2.0373060624300655E-2</v>
      </c>
    </row>
    <row r="120" spans="1:16" x14ac:dyDescent="0.25">
      <c r="A120" s="1">
        <v>41880</v>
      </c>
      <c r="B120">
        <v>61288.15</v>
      </c>
      <c r="C120">
        <v>3633.5309999999999</v>
      </c>
      <c r="D120">
        <v>2810.9949999999999</v>
      </c>
      <c r="E120">
        <v>25110.33</v>
      </c>
      <c r="G120">
        <f t="shared" si="10"/>
        <v>9.3285721201354435E-2</v>
      </c>
      <c r="H120">
        <f t="shared" si="11"/>
        <v>4.7066098312862244E-2</v>
      </c>
      <c r="I120">
        <f t="shared" si="12"/>
        <v>8.57491755141674E-3</v>
      </c>
      <c r="J120">
        <f t="shared" si="13"/>
        <v>9.1571825150769726E-2</v>
      </c>
      <c r="L120">
        <f t="shared" si="14"/>
        <v>5.4006593239825471E-2</v>
      </c>
      <c r="M120">
        <f t="shared" si="15"/>
        <v>-4.6219622888492209E-3</v>
      </c>
      <c r="N120">
        <f t="shared" si="16"/>
        <v>-5.1416881517541281E-4</v>
      </c>
      <c r="P120">
        <f t="shared" si="17"/>
        <v>4.8870462135800832E-2</v>
      </c>
    </row>
    <row r="121" spans="1:16" x14ac:dyDescent="0.25">
      <c r="A121" s="1">
        <v>41912</v>
      </c>
      <c r="B121">
        <v>54115.98</v>
      </c>
      <c r="C121">
        <v>3505.1410000000001</v>
      </c>
      <c r="D121">
        <v>2836.3789999999999</v>
      </c>
      <c r="E121">
        <v>22286.43</v>
      </c>
      <c r="G121">
        <f t="shared" si="10"/>
        <v>-0.12445699150811146</v>
      </c>
      <c r="H121">
        <f t="shared" si="11"/>
        <v>-3.5974154834104051E-2</v>
      </c>
      <c r="I121">
        <f t="shared" si="12"/>
        <v>8.9897254726816391E-3</v>
      </c>
      <c r="J121">
        <f t="shared" si="13"/>
        <v>-0.11930134219441742</v>
      </c>
      <c r="L121">
        <f t="shared" si="14"/>
        <v>-5.7878125411671311E-2</v>
      </c>
      <c r="M121">
        <f t="shared" si="15"/>
        <v>8.8482836674007425E-3</v>
      </c>
      <c r="N121">
        <f t="shared" si="16"/>
        <v>1.5466947941082123E-3</v>
      </c>
      <c r="P121">
        <f t="shared" si="17"/>
        <v>-4.7483146950162355E-2</v>
      </c>
    </row>
    <row r="122" spans="1:16" x14ac:dyDescent="0.25">
      <c r="A122" s="1">
        <v>41943</v>
      </c>
      <c r="B122">
        <v>54628.6</v>
      </c>
      <c r="C122">
        <v>3578.0569999999998</v>
      </c>
      <c r="D122">
        <v>2863.1550000000002</v>
      </c>
      <c r="E122">
        <v>22497.78</v>
      </c>
      <c r="G122">
        <f t="shared" si="10"/>
        <v>9.4280339697682229E-3</v>
      </c>
      <c r="H122">
        <f t="shared" si="11"/>
        <v>2.0589167724387195E-2</v>
      </c>
      <c r="I122">
        <f t="shared" si="12"/>
        <v>9.3959249964711052E-3</v>
      </c>
      <c r="J122">
        <f t="shared" si="13"/>
        <v>9.4386646126808447E-3</v>
      </c>
      <c r="L122">
        <f t="shared" si="14"/>
        <v>1.2766741404164781E-2</v>
      </c>
      <c r="M122">
        <f t="shared" si="15"/>
        <v>1.1161133754618976E-3</v>
      </c>
      <c r="N122">
        <f t="shared" si="16"/>
        <v>3.1891928737865296E-6</v>
      </c>
      <c r="P122">
        <f t="shared" si="17"/>
        <v>1.3886043972500463E-2</v>
      </c>
    </row>
    <row r="123" spans="1:16" x14ac:dyDescent="0.25">
      <c r="A123" s="1">
        <v>41971</v>
      </c>
      <c r="B123">
        <v>54724</v>
      </c>
      <c r="C123">
        <v>3654.7939999999999</v>
      </c>
      <c r="D123">
        <v>2887.192</v>
      </c>
      <c r="E123">
        <v>22567.86</v>
      </c>
      <c r="G123">
        <f t="shared" si="10"/>
        <v>1.7448149235192154E-3</v>
      </c>
      <c r="H123">
        <f t="shared" si="11"/>
        <v>2.1219814817111535E-2</v>
      </c>
      <c r="I123">
        <f t="shared" si="12"/>
        <v>8.3602398264181529E-3</v>
      </c>
      <c r="J123">
        <f t="shared" si="13"/>
        <v>3.1101325306762532E-3</v>
      </c>
      <c r="L123">
        <f t="shared" si="14"/>
        <v>9.5719423624665931E-3</v>
      </c>
      <c r="M123">
        <f t="shared" si="15"/>
        <v>1.9474999893592327E-3</v>
      </c>
      <c r="N123">
        <f t="shared" si="16"/>
        <v>4.095952821471113E-4</v>
      </c>
      <c r="P123">
        <f t="shared" si="17"/>
        <v>1.1929037633972937E-2</v>
      </c>
    </row>
    <row r="124" spans="1:16" x14ac:dyDescent="0.25">
      <c r="A124" s="1">
        <v>42004</v>
      </c>
      <c r="B124">
        <v>50007.41</v>
      </c>
      <c r="C124">
        <v>3585.123</v>
      </c>
      <c r="D124">
        <v>2914.8690000000001</v>
      </c>
      <c r="E124">
        <v>20702.53</v>
      </c>
      <c r="G124">
        <f t="shared" si="10"/>
        <v>-9.0131175610256686E-2</v>
      </c>
      <c r="H124">
        <f t="shared" si="11"/>
        <v>-1.9246947377828724E-2</v>
      </c>
      <c r="I124">
        <f t="shared" si="12"/>
        <v>9.5404753349788377E-3</v>
      </c>
      <c r="J124">
        <f t="shared" si="13"/>
        <v>-8.62708551814899E-2</v>
      </c>
      <c r="L124">
        <f t="shared" si="14"/>
        <v>-3.8964411856957641E-2</v>
      </c>
      <c r="M124">
        <f t="shared" si="15"/>
        <v>7.0884228232427982E-3</v>
      </c>
      <c r="N124">
        <f t="shared" si="16"/>
        <v>1.1580961286300358E-3</v>
      </c>
      <c r="P124">
        <f t="shared" si="17"/>
        <v>-3.0717892905084809E-2</v>
      </c>
    </row>
    <row r="125" spans="1:16" x14ac:dyDescent="0.25">
      <c r="A125" s="1">
        <v>42034</v>
      </c>
      <c r="B125">
        <v>46907.68</v>
      </c>
      <c r="C125">
        <v>3696.884</v>
      </c>
      <c r="D125">
        <v>2942.058</v>
      </c>
      <c r="E125">
        <v>19485.080000000002</v>
      </c>
      <c r="G125">
        <f t="shared" si="10"/>
        <v>-6.398977973613626E-2</v>
      </c>
      <c r="H125">
        <f t="shared" si="11"/>
        <v>3.0697519583786439E-2</v>
      </c>
      <c r="I125">
        <f t="shared" si="12"/>
        <v>9.2844576379330582E-3</v>
      </c>
      <c r="J125">
        <f t="shared" si="13"/>
        <v>-6.0606870520423607E-2</v>
      </c>
      <c r="L125">
        <f t="shared" si="14"/>
        <v>-1.3601318727938657E-2</v>
      </c>
      <c r="M125">
        <f t="shared" si="15"/>
        <v>9.4687299319922737E-3</v>
      </c>
      <c r="N125">
        <f t="shared" si="16"/>
        <v>1.0148727647137958E-3</v>
      </c>
      <c r="P125">
        <f t="shared" si="17"/>
        <v>-3.1177160312325885E-3</v>
      </c>
    </row>
    <row r="126" spans="1:16" x14ac:dyDescent="0.25">
      <c r="A126" s="1">
        <v>42062</v>
      </c>
      <c r="B126">
        <v>51583.09</v>
      </c>
      <c r="C126">
        <v>3716.97</v>
      </c>
      <c r="D126">
        <v>2966.2539999999999</v>
      </c>
      <c r="E126">
        <v>21302.1</v>
      </c>
      <c r="G126">
        <f t="shared" si="10"/>
        <v>9.5012490888049625E-2</v>
      </c>
      <c r="H126">
        <f t="shared" si="11"/>
        <v>5.4185175872844792E-3</v>
      </c>
      <c r="I126">
        <f t="shared" si="12"/>
        <v>8.1905408060667442E-3</v>
      </c>
      <c r="J126">
        <f t="shared" si="13"/>
        <v>8.9156614900253089E-2</v>
      </c>
      <c r="L126">
        <f t="shared" si="14"/>
        <v>4.208771387322522E-2</v>
      </c>
      <c r="M126">
        <f t="shared" si="15"/>
        <v>-8.9593973300765174E-3</v>
      </c>
      <c r="N126">
        <f t="shared" si="16"/>
        <v>-1.7567627963389605E-3</v>
      </c>
      <c r="P126">
        <f t="shared" si="17"/>
        <v>3.1371553746809742E-2</v>
      </c>
    </row>
    <row r="127" spans="1:16" x14ac:dyDescent="0.25">
      <c r="A127" s="1">
        <v>42094</v>
      </c>
      <c r="B127">
        <v>51150.16</v>
      </c>
      <c r="C127">
        <v>3706.43</v>
      </c>
      <c r="D127">
        <v>2997.0540000000001</v>
      </c>
      <c r="E127">
        <v>21194.720000000001</v>
      </c>
      <c r="G127">
        <f t="shared" si="10"/>
        <v>-8.428285152040027E-3</v>
      </c>
      <c r="H127">
        <f t="shared" si="11"/>
        <v>-2.8396710624897788E-3</v>
      </c>
      <c r="I127">
        <f t="shared" si="12"/>
        <v>1.032992891929119E-2</v>
      </c>
      <c r="J127">
        <f t="shared" si="13"/>
        <v>-5.0535653504010566E-3</v>
      </c>
      <c r="L127">
        <f t="shared" si="14"/>
        <v>-1.1242367037755867E-3</v>
      </c>
      <c r="M127">
        <f t="shared" si="15"/>
        <v>5.5886140895502492E-4</v>
      </c>
      <c r="N127">
        <f t="shared" si="16"/>
        <v>1.0124159404916911E-3</v>
      </c>
      <c r="P127">
        <f t="shared" si="17"/>
        <v>4.4704064567112909E-4</v>
      </c>
    </row>
    <row r="128" spans="1:16" x14ac:dyDescent="0.25">
      <c r="A128" s="1">
        <v>42124</v>
      </c>
      <c r="B128">
        <v>56229.38</v>
      </c>
      <c r="C128">
        <v>3796.826</v>
      </c>
      <c r="D128">
        <v>3025.5219999999999</v>
      </c>
      <c r="E128">
        <v>23126.62</v>
      </c>
      <c r="G128">
        <f t="shared" si="10"/>
        <v>9.4673775653209225E-2</v>
      </c>
      <c r="H128">
        <f t="shared" si="11"/>
        <v>2.4096305352773434E-2</v>
      </c>
      <c r="I128">
        <f t="shared" si="12"/>
        <v>9.4538323889476195E-3</v>
      </c>
      <c r="J128">
        <f t="shared" si="13"/>
        <v>8.7232240944425568E-2</v>
      </c>
      <c r="L128">
        <f t="shared" si="14"/>
        <v>4.7934551583800007E-2</v>
      </c>
      <c r="M128">
        <f t="shared" si="15"/>
        <v>-7.0577470300435818E-3</v>
      </c>
      <c r="N128">
        <f t="shared" si="16"/>
        <v>-2.232460412635097E-3</v>
      </c>
      <c r="P128">
        <f t="shared" si="17"/>
        <v>3.8644344141121327E-2</v>
      </c>
    </row>
    <row r="129" spans="1:16" x14ac:dyDescent="0.25">
      <c r="A129" s="1">
        <v>42153</v>
      </c>
      <c r="B129">
        <v>52760.480000000003</v>
      </c>
      <c r="C129">
        <v>3894.4580000000001</v>
      </c>
      <c r="D129">
        <v>3055.335</v>
      </c>
      <c r="E129">
        <v>21861.23</v>
      </c>
      <c r="G129">
        <f t="shared" si="10"/>
        <v>-6.3676970491599622E-2</v>
      </c>
      <c r="H129">
        <f t="shared" si="11"/>
        <v>2.53890623323118E-2</v>
      </c>
      <c r="I129">
        <f t="shared" si="12"/>
        <v>9.8056043337222572E-3</v>
      </c>
      <c r="J129">
        <f t="shared" si="13"/>
        <v>-5.6269586678796474E-2</v>
      </c>
      <c r="L129">
        <f t="shared" si="14"/>
        <v>-1.4912388196829633E-2</v>
      </c>
      <c r="M129">
        <f t="shared" si="15"/>
        <v>8.906603282391146E-3</v>
      </c>
      <c r="N129">
        <f t="shared" si="16"/>
        <v>2.2222151438409444E-3</v>
      </c>
      <c r="P129">
        <f t="shared" si="17"/>
        <v>-3.7835697705975451E-3</v>
      </c>
    </row>
    <row r="130" spans="1:16" x14ac:dyDescent="0.25">
      <c r="A130" s="1">
        <v>42185</v>
      </c>
      <c r="B130">
        <v>53080.88</v>
      </c>
      <c r="C130">
        <v>3884.0320000000002</v>
      </c>
      <c r="D130">
        <v>3087.87</v>
      </c>
      <c r="E130">
        <v>22028.63</v>
      </c>
      <c r="G130">
        <f t="shared" si="10"/>
        <v>6.0543624665450584E-3</v>
      </c>
      <c r="H130">
        <f t="shared" si="11"/>
        <v>-2.6807275560414663E-3</v>
      </c>
      <c r="I130">
        <f t="shared" si="12"/>
        <v>1.0592289917877851E-2</v>
      </c>
      <c r="J130">
        <f t="shared" si="13"/>
        <v>7.6282226348706019E-3</v>
      </c>
      <c r="L130">
        <f t="shared" si="14"/>
        <v>4.7952136951689393E-3</v>
      </c>
      <c r="M130">
        <f t="shared" si="15"/>
        <v>-8.7350900225865275E-4</v>
      </c>
      <c r="N130">
        <f t="shared" si="16"/>
        <v>4.7215805049766299E-4</v>
      </c>
      <c r="P130">
        <f t="shared" si="17"/>
        <v>4.3938627434079499E-3</v>
      </c>
    </row>
    <row r="131" spans="1:16" x14ac:dyDescent="0.25">
      <c r="A131" s="1">
        <v>42216</v>
      </c>
      <c r="B131">
        <v>50864.77</v>
      </c>
      <c r="C131">
        <v>3855.866</v>
      </c>
      <c r="D131">
        <v>3124.2379999999998</v>
      </c>
      <c r="E131">
        <v>21270.68</v>
      </c>
      <c r="G131">
        <f t="shared" si="10"/>
        <v>-4.2646245613471967E-2</v>
      </c>
      <c r="H131">
        <f t="shared" si="11"/>
        <v>-7.2781642169544762E-3</v>
      </c>
      <c r="I131">
        <f t="shared" si="12"/>
        <v>1.1708880623789015E-2</v>
      </c>
      <c r="J131">
        <f t="shared" si="13"/>
        <v>-3.5013372343155054E-2</v>
      </c>
      <c r="L131">
        <f t="shared" si="14"/>
        <v>-1.5729283323338426E-2</v>
      </c>
      <c r="M131">
        <f t="shared" si="15"/>
        <v>3.53680813965175E-3</v>
      </c>
      <c r="N131">
        <f t="shared" si="16"/>
        <v>2.2898619810950739E-3</v>
      </c>
      <c r="P131">
        <f t="shared" si="17"/>
        <v>-9.9026132025916008E-3</v>
      </c>
    </row>
    <row r="132" spans="1:16" x14ac:dyDescent="0.25">
      <c r="A132" s="1">
        <v>42247</v>
      </c>
      <c r="B132">
        <v>46625.52</v>
      </c>
      <c r="C132">
        <v>3735.7849999999999</v>
      </c>
      <c r="D132">
        <v>3159.0140000000001</v>
      </c>
      <c r="E132">
        <v>19515.71</v>
      </c>
      <c r="G132">
        <f t="shared" si="10"/>
        <v>-8.7022511745366057E-2</v>
      </c>
      <c r="H132">
        <f t="shared" si="11"/>
        <v>-3.1637654576358865E-2</v>
      </c>
      <c r="I132">
        <f t="shared" si="12"/>
        <v>1.106954013777905E-2</v>
      </c>
      <c r="J132">
        <f t="shared" si="13"/>
        <v>-8.6109816370983208E-2</v>
      </c>
      <c r="L132">
        <f t="shared" si="14"/>
        <v>-4.0979439029720371E-2</v>
      </c>
      <c r="M132">
        <f t="shared" si="15"/>
        <v>5.5384857169007212E-3</v>
      </c>
      <c r="N132">
        <f t="shared" si="16"/>
        <v>2.7380861231485475E-4</v>
      </c>
      <c r="P132">
        <f t="shared" si="17"/>
        <v>-3.5167144700504797E-2</v>
      </c>
    </row>
    <row r="133" spans="1:16" x14ac:dyDescent="0.25">
      <c r="A133" s="1">
        <v>42277</v>
      </c>
      <c r="B133">
        <v>45059.34</v>
      </c>
      <c r="C133">
        <v>3710.2040000000002</v>
      </c>
      <c r="D133">
        <v>3194.1289999999999</v>
      </c>
      <c r="E133">
        <v>18910</v>
      </c>
      <c r="G133">
        <f t="shared" si="10"/>
        <v>-3.416774295712325E-2</v>
      </c>
      <c r="H133">
        <f t="shared" si="11"/>
        <v>-6.8711089002131756E-3</v>
      </c>
      <c r="I133">
        <f t="shared" si="12"/>
        <v>1.1054483612828091E-2</v>
      </c>
      <c r="J133">
        <f t="shared" si="13"/>
        <v>-3.152889957044204E-2</v>
      </c>
      <c r="L133">
        <f t="shared" si="14"/>
        <v>-1.2412084769064824E-2</v>
      </c>
      <c r="M133">
        <f t="shared" si="15"/>
        <v>2.7296634056910084E-3</v>
      </c>
      <c r="N133">
        <f t="shared" si="16"/>
        <v>7.9165301600436289E-4</v>
      </c>
      <c r="P133">
        <f t="shared" si="17"/>
        <v>-8.8907683473694547E-3</v>
      </c>
    </row>
    <row r="134" spans="1:16" x14ac:dyDescent="0.25">
      <c r="A134" s="1">
        <v>42307</v>
      </c>
      <c r="B134">
        <v>45868.82</v>
      </c>
      <c r="C134">
        <v>3805.7539999999999</v>
      </c>
      <c r="D134">
        <v>3229.6089999999999</v>
      </c>
      <c r="E134">
        <v>19166.54</v>
      </c>
      <c r="G134">
        <f t="shared" si="10"/>
        <v>1.7805295643867122E-2</v>
      </c>
      <c r="H134">
        <f t="shared" si="11"/>
        <v>2.542727036731024E-2</v>
      </c>
      <c r="I134">
        <f t="shared" si="12"/>
        <v>1.1046640070359619E-2</v>
      </c>
      <c r="J134">
        <f t="shared" si="13"/>
        <v>1.3475167747339199E-2</v>
      </c>
      <c r="L134">
        <f t="shared" si="14"/>
        <v>1.8064291388847804E-2</v>
      </c>
      <c r="M134">
        <f t="shared" si="15"/>
        <v>7.6219747234431193E-4</v>
      </c>
      <c r="N134">
        <f t="shared" si="16"/>
        <v>-1.2990383689583768E-3</v>
      </c>
      <c r="P134">
        <f t="shared" si="17"/>
        <v>1.7527450492233743E-2</v>
      </c>
    </row>
    <row r="135" spans="1:16" x14ac:dyDescent="0.25">
      <c r="A135" s="1">
        <v>42338</v>
      </c>
      <c r="B135">
        <v>45120.36</v>
      </c>
      <c r="C135">
        <v>3845.0140000000001</v>
      </c>
      <c r="D135">
        <v>3263.7089999999998</v>
      </c>
      <c r="E135">
        <v>18848.07</v>
      </c>
      <c r="G135">
        <f t="shared" si="10"/>
        <v>-1.6451997522166788E-2</v>
      </c>
      <c r="H135">
        <f t="shared" si="11"/>
        <v>1.026311204544466E-2</v>
      </c>
      <c r="I135">
        <f t="shared" si="12"/>
        <v>1.0503201440079976E-2</v>
      </c>
      <c r="J135">
        <f t="shared" si="13"/>
        <v>-1.6755529033524307E-2</v>
      </c>
      <c r="L135">
        <f t="shared" si="14"/>
        <v>-3.5090496320932434E-4</v>
      </c>
      <c r="M135">
        <f t="shared" si="15"/>
        <v>2.6715109567611453E-3</v>
      </c>
      <c r="N135">
        <f t="shared" si="16"/>
        <v>-9.1059453407255422E-5</v>
      </c>
      <c r="P135">
        <f t="shared" si="17"/>
        <v>2.229546540144566E-3</v>
      </c>
    </row>
    <row r="136" spans="1:16" x14ac:dyDescent="0.25">
      <c r="A136" s="1">
        <v>42369</v>
      </c>
      <c r="B136">
        <v>43349.96</v>
      </c>
      <c r="C136">
        <v>3903.5369999999998</v>
      </c>
      <c r="D136">
        <v>3301.645</v>
      </c>
      <c r="E136">
        <v>18133.57</v>
      </c>
      <c r="G136">
        <f t="shared" si="10"/>
        <v>-4.0027805377282774E-2</v>
      </c>
      <c r="H136">
        <f t="shared" si="11"/>
        <v>1.510582116296565E-2</v>
      </c>
      <c r="I136">
        <f t="shared" si="12"/>
        <v>1.1556550403015918E-2</v>
      </c>
      <c r="J136">
        <f t="shared" si="13"/>
        <v>-3.864560480497533E-2</v>
      </c>
      <c r="L136">
        <f t="shared" si="14"/>
        <v>-8.01241068111864E-3</v>
      </c>
      <c r="M136">
        <f t="shared" si="15"/>
        <v>5.5133626540248438E-3</v>
      </c>
      <c r="N136">
        <f t="shared" si="16"/>
        <v>4.1466017169223336E-4</v>
      </c>
      <c r="P136">
        <f t="shared" si="17"/>
        <v>-2.0843878554015626E-3</v>
      </c>
    </row>
    <row r="137" spans="1:16" x14ac:dyDescent="0.25">
      <c r="A137" s="1">
        <v>42398</v>
      </c>
      <c r="B137">
        <v>40405.99</v>
      </c>
      <c r="C137">
        <v>3978.16</v>
      </c>
      <c r="D137">
        <v>3336.4630000000002</v>
      </c>
      <c r="E137">
        <v>16999.509999999998</v>
      </c>
      <c r="G137">
        <f t="shared" si="10"/>
        <v>-7.0327739200771844E-2</v>
      </c>
      <c r="H137">
        <f t="shared" si="11"/>
        <v>1.8936335633348754E-2</v>
      </c>
      <c r="I137">
        <f t="shared" si="12"/>
        <v>1.0490434716406628E-2</v>
      </c>
      <c r="J137">
        <f t="shared" si="13"/>
        <v>-6.4580396467807416E-2</v>
      </c>
      <c r="L137">
        <f t="shared" si="14"/>
        <v>-1.9303064575382126E-2</v>
      </c>
      <c r="M137">
        <f t="shared" si="15"/>
        <v>8.9264074834120629E-3</v>
      </c>
      <c r="N137">
        <f t="shared" si="16"/>
        <v>1.7242028198893283E-3</v>
      </c>
      <c r="P137">
        <f t="shared" si="17"/>
        <v>-8.6524542720807316E-3</v>
      </c>
    </row>
    <row r="138" spans="1:16" x14ac:dyDescent="0.25">
      <c r="A138" s="1">
        <v>42429</v>
      </c>
      <c r="B138">
        <v>42793.86</v>
      </c>
      <c r="C138">
        <v>4068.0859999999998</v>
      </c>
      <c r="D138">
        <v>3369.1129999999998</v>
      </c>
      <c r="E138">
        <v>17899.490000000002</v>
      </c>
      <c r="G138">
        <f t="shared" si="10"/>
        <v>5.7416593049427589E-2</v>
      </c>
      <c r="H138">
        <f t="shared" si="11"/>
        <v>2.2353217732869364E-2</v>
      </c>
      <c r="I138">
        <f t="shared" si="12"/>
        <v>9.738241137019479E-3</v>
      </c>
      <c r="J138">
        <f t="shared" si="13"/>
        <v>5.1587700709305406E-2</v>
      </c>
      <c r="L138">
        <f t="shared" si="14"/>
        <v>3.2594074880737692E-2</v>
      </c>
      <c r="M138">
        <f t="shared" si="15"/>
        <v>-3.5063375316558235E-3</v>
      </c>
      <c r="N138">
        <f t="shared" si="16"/>
        <v>-1.7486677020366547E-3</v>
      </c>
      <c r="P138">
        <f t="shared" si="17"/>
        <v>2.733906964704521E-2</v>
      </c>
    </row>
    <row r="139" spans="1:16" x14ac:dyDescent="0.25">
      <c r="A139" s="1">
        <v>42460</v>
      </c>
      <c r="B139">
        <v>50055.27</v>
      </c>
      <c r="C139">
        <v>4284.1459999999997</v>
      </c>
      <c r="D139">
        <v>3406.7719999999999</v>
      </c>
      <c r="E139">
        <v>20658.580000000002</v>
      </c>
      <c r="G139">
        <f t="shared" si="10"/>
        <v>0.15673316057067496</v>
      </c>
      <c r="H139">
        <f t="shared" si="11"/>
        <v>5.1748613731078072E-2</v>
      </c>
      <c r="I139">
        <f t="shared" si="12"/>
        <v>1.1115710422561979E-2</v>
      </c>
      <c r="J139">
        <f t="shared" si="13"/>
        <v>0.14335850865966349</v>
      </c>
      <c r="L139">
        <f t="shared" si="14"/>
        <v>8.1552561474362004E-2</v>
      </c>
      <c r="M139">
        <f t="shared" si="15"/>
        <v>-1.0498454683959695E-2</v>
      </c>
      <c r="N139">
        <f t="shared" si="16"/>
        <v>-4.0123955733034422E-3</v>
      </c>
      <c r="P139">
        <f t="shared" si="17"/>
        <v>6.7041711217098884E-2</v>
      </c>
    </row>
    <row r="140" spans="1:16" x14ac:dyDescent="0.25">
      <c r="A140" s="1">
        <v>42489</v>
      </c>
      <c r="B140">
        <v>53910.51</v>
      </c>
      <c r="C140">
        <v>4452.3530000000001</v>
      </c>
      <c r="D140">
        <v>3442.2840000000001</v>
      </c>
      <c r="E140">
        <v>22133.32</v>
      </c>
      <c r="G140">
        <f t="shared" si="10"/>
        <v>7.4197654706867566E-2</v>
      </c>
      <c r="H140">
        <f t="shared" si="11"/>
        <v>3.8511488173076577E-2</v>
      </c>
      <c r="I140">
        <f t="shared" si="12"/>
        <v>1.0369989159468638E-2</v>
      </c>
      <c r="J140">
        <f t="shared" si="13"/>
        <v>6.89534359240912E-2</v>
      </c>
      <c r="L140">
        <f t="shared" si="14"/>
        <v>4.4343505082510594E-2</v>
      </c>
      <c r="M140">
        <f t="shared" si="15"/>
        <v>-3.5686166533790997E-3</v>
      </c>
      <c r="N140">
        <f t="shared" si="16"/>
        <v>-1.5732656348329099E-3</v>
      </c>
      <c r="P140">
        <f t="shared" si="17"/>
        <v>3.9201622794298584E-2</v>
      </c>
    </row>
    <row r="141" spans="1:16" x14ac:dyDescent="0.25">
      <c r="A141" s="1">
        <v>42521</v>
      </c>
      <c r="B141">
        <v>48471.71</v>
      </c>
      <c r="C141">
        <v>4447.9790000000003</v>
      </c>
      <c r="D141">
        <v>3480.2170000000001</v>
      </c>
      <c r="E141">
        <v>20051.349999999999</v>
      </c>
      <c r="G141">
        <f t="shared" si="10"/>
        <v>-0.10634512084095413</v>
      </c>
      <c r="H141">
        <f t="shared" si="11"/>
        <v>-9.8288476253011116E-4</v>
      </c>
      <c r="I141">
        <f t="shared" si="12"/>
        <v>1.0959443610069727E-2</v>
      </c>
      <c r="J141">
        <f t="shared" si="13"/>
        <v>-9.8787682247732558E-2</v>
      </c>
      <c r="L141">
        <f t="shared" si="14"/>
        <v>-3.9545080682119767E-2</v>
      </c>
      <c r="M141">
        <f t="shared" si="15"/>
        <v>1.0536223607842406E-2</v>
      </c>
      <c r="N141">
        <f t="shared" si="16"/>
        <v>2.2672315779664705E-3</v>
      </c>
      <c r="P141">
        <f t="shared" si="17"/>
        <v>-2.6741625496310893E-2</v>
      </c>
    </row>
    <row r="142" spans="1:16" x14ac:dyDescent="0.25">
      <c r="A142" s="1">
        <v>42551</v>
      </c>
      <c r="B142">
        <v>51526.93</v>
      </c>
      <c r="C142">
        <v>4533.7920000000004</v>
      </c>
      <c r="D142">
        <v>3520.509</v>
      </c>
      <c r="E142">
        <v>21350.09</v>
      </c>
      <c r="G142">
        <f t="shared" si="10"/>
        <v>6.1124254830548244E-2</v>
      </c>
      <c r="H142">
        <f t="shared" si="11"/>
        <v>1.9108839712376442E-2</v>
      </c>
      <c r="I142">
        <f t="shared" si="12"/>
        <v>1.15109332646847E-2</v>
      </c>
      <c r="J142">
        <f t="shared" si="13"/>
        <v>6.2759471965697186E-2</v>
      </c>
      <c r="L142">
        <f t="shared" si="14"/>
        <v>3.3635633825337644E-2</v>
      </c>
      <c r="M142">
        <f t="shared" si="15"/>
        <v>-4.201541511817182E-3</v>
      </c>
      <c r="N142">
        <f t="shared" si="16"/>
        <v>4.9056514054468254E-4</v>
      </c>
      <c r="P142">
        <f t="shared" si="17"/>
        <v>2.9924657454065143E-2</v>
      </c>
    </row>
    <row r="143" spans="1:16" x14ac:dyDescent="0.25">
      <c r="A143" s="1">
        <v>42580</v>
      </c>
      <c r="B143">
        <v>57308.21</v>
      </c>
      <c r="C143">
        <v>4647.4740000000002</v>
      </c>
      <c r="D143">
        <v>3559.6089999999999</v>
      </c>
      <c r="E143">
        <v>23765.69</v>
      </c>
      <c r="G143">
        <f t="shared" ref="G143:G158" si="18">LN(B143/B142)</f>
        <v>0.10633931081437982</v>
      </c>
      <c r="H143">
        <f t="shared" ref="H143:H158" si="19">LN(C143/C142)</f>
        <v>2.4765170765727807E-2</v>
      </c>
      <c r="I143">
        <f t="shared" ref="I143:I158" si="20">LN(D143/D142)</f>
        <v>1.1045125942516228E-2</v>
      </c>
      <c r="J143">
        <f t="shared" ref="J143:J158" si="21">LN(E143/E142)</f>
        <v>0.1071869888161928</v>
      </c>
      <c r="L143">
        <f t="shared" ref="L143:L158" si="22">G143*$L$6+H143*$L$7+I143*$L$8</f>
        <v>5.3278813338225137E-2</v>
      </c>
      <c r="M143">
        <f t="shared" ref="M143:M158" si="23">($M$6-$L$6)*G143+($M$7-$L$7)*H143+($M$8-$L$8)*I143</f>
        <v>-8.1574140048652037E-3</v>
      </c>
      <c r="N143">
        <f t="shared" ref="N143:N158" si="24">$M$6*(J143-G143)+$M$7*(H143-H143)+$M$8*(I143-I143)</f>
        <v>2.5430340054389541E-4</v>
      </c>
      <c r="P143">
        <f t="shared" ref="P143:P158" si="25">$M$6*J143+$M$7*H143+$M$8*I143</f>
        <v>4.537570273390383E-2</v>
      </c>
    </row>
    <row r="144" spans="1:16" x14ac:dyDescent="0.25">
      <c r="A144" s="1">
        <v>42613</v>
      </c>
      <c r="B144">
        <v>57901.11</v>
      </c>
      <c r="C144">
        <v>4688.6729999999998</v>
      </c>
      <c r="D144">
        <v>3602.518</v>
      </c>
      <c r="E144">
        <v>24031.81</v>
      </c>
      <c r="G144">
        <f t="shared" si="18"/>
        <v>1.0292660945377072E-2</v>
      </c>
      <c r="H144">
        <f t="shared" si="19"/>
        <v>8.8257537995037345E-3</v>
      </c>
      <c r="I144">
        <f t="shared" si="20"/>
        <v>1.1982338037896407E-2</v>
      </c>
      <c r="J144">
        <f t="shared" si="21"/>
        <v>1.1135425486688515E-2</v>
      </c>
      <c r="L144">
        <f t="shared" si="22"/>
        <v>1.0359491929370872E-2</v>
      </c>
      <c r="M144">
        <f t="shared" si="23"/>
        <v>-1.4669071458733385E-4</v>
      </c>
      <c r="N144">
        <f t="shared" si="24"/>
        <v>2.5282936239343285E-4</v>
      </c>
      <c r="P144">
        <f t="shared" si="25"/>
        <v>1.0465630577176971E-2</v>
      </c>
    </row>
    <row r="145" spans="1:16" x14ac:dyDescent="0.25">
      <c r="A145" s="1">
        <v>42643</v>
      </c>
      <c r="B145">
        <v>58367.05</v>
      </c>
      <c r="C145">
        <v>4762.3109999999997</v>
      </c>
      <c r="D145">
        <v>3641.569</v>
      </c>
      <c r="E145">
        <v>24176.69</v>
      </c>
      <c r="G145">
        <f t="shared" si="18"/>
        <v>8.0149628980988701E-3</v>
      </c>
      <c r="H145">
        <f t="shared" si="19"/>
        <v>1.5583454634254555E-2</v>
      </c>
      <c r="I145">
        <f t="shared" si="20"/>
        <v>1.0781587322689643E-2</v>
      </c>
      <c r="J145">
        <f t="shared" si="21"/>
        <v>6.0105763993235405E-3</v>
      </c>
      <c r="L145">
        <f t="shared" si="22"/>
        <v>1.1115497746322808E-2</v>
      </c>
      <c r="M145">
        <f t="shared" si="23"/>
        <v>7.5684917361556873E-4</v>
      </c>
      <c r="N145">
        <f t="shared" si="24"/>
        <v>-6.0131594963259885E-4</v>
      </c>
      <c r="P145">
        <f t="shared" si="25"/>
        <v>1.1271030970305778E-2</v>
      </c>
    </row>
    <row r="146" spans="1:16" x14ac:dyDescent="0.25">
      <c r="A146" s="1">
        <v>42674</v>
      </c>
      <c r="B146">
        <v>64924.52</v>
      </c>
      <c r="C146">
        <v>4792.8649999999998</v>
      </c>
      <c r="D146">
        <v>3679.5940000000001</v>
      </c>
      <c r="E146">
        <v>26776.52</v>
      </c>
      <c r="G146">
        <f t="shared" si="18"/>
        <v>0.10647384609780175</v>
      </c>
      <c r="H146">
        <f t="shared" si="19"/>
        <v>6.3952990793187531E-3</v>
      </c>
      <c r="I146">
        <f t="shared" si="20"/>
        <v>1.0387787275578229E-2</v>
      </c>
      <c r="J146">
        <f t="shared" si="21"/>
        <v>0.10213643827228107</v>
      </c>
      <c r="L146">
        <f t="shared" si="22"/>
        <v>4.7624464345589798E-2</v>
      </c>
      <c r="M146">
        <f t="shared" si="23"/>
        <v>-1.0007854701848303E-2</v>
      </c>
      <c r="N146">
        <f t="shared" si="24"/>
        <v>-1.3012223476562043E-3</v>
      </c>
      <c r="P146">
        <f t="shared" si="25"/>
        <v>3.6315387296085293E-2</v>
      </c>
    </row>
    <row r="147" spans="1:16" x14ac:dyDescent="0.25">
      <c r="A147" s="1">
        <v>42704</v>
      </c>
      <c r="B147">
        <v>61906.36</v>
      </c>
      <c r="C147">
        <v>4734.384</v>
      </c>
      <c r="D147">
        <v>3717.6579999999999</v>
      </c>
      <c r="E147">
        <v>25437.08</v>
      </c>
      <c r="G147">
        <f t="shared" si="18"/>
        <v>-4.7602443597935841E-2</v>
      </c>
      <c r="H147">
        <f t="shared" si="19"/>
        <v>-1.2276730567306569E-2</v>
      </c>
      <c r="I147">
        <f t="shared" si="20"/>
        <v>1.0291480122726984E-2</v>
      </c>
      <c r="J147">
        <f t="shared" si="21"/>
        <v>-5.1317432086915145E-2</v>
      </c>
      <c r="L147">
        <f t="shared" si="22"/>
        <v>-1.9636552572548212E-2</v>
      </c>
      <c r="M147">
        <f t="shared" si="23"/>
        <v>3.5325713030629285E-3</v>
      </c>
      <c r="N147">
        <f t="shared" si="24"/>
        <v>-1.1144965466937911E-3</v>
      </c>
      <c r="P147">
        <f t="shared" si="25"/>
        <v>-1.7218477816179075E-2</v>
      </c>
    </row>
    <row r="148" spans="1:16" x14ac:dyDescent="0.25">
      <c r="A148" s="1">
        <v>42734</v>
      </c>
      <c r="B148">
        <v>60227.29</v>
      </c>
      <c r="C148">
        <v>4872.027</v>
      </c>
      <c r="D148">
        <v>3758.6329999999998</v>
      </c>
      <c r="E148">
        <v>24788.04</v>
      </c>
      <c r="G148">
        <f t="shared" si="18"/>
        <v>-2.7497348923190768E-2</v>
      </c>
      <c r="H148">
        <f t="shared" si="19"/>
        <v>2.8658449126171513E-2</v>
      </c>
      <c r="I148">
        <f t="shared" si="20"/>
        <v>1.0961427336424377E-2</v>
      </c>
      <c r="J148">
        <f t="shared" si="21"/>
        <v>-2.5846673227394049E-2</v>
      </c>
      <c r="L148">
        <f t="shared" si="22"/>
        <v>8.8702336950246012E-4</v>
      </c>
      <c r="M148">
        <f t="shared" si="23"/>
        <v>5.6155798049362295E-3</v>
      </c>
      <c r="N148">
        <f t="shared" si="24"/>
        <v>4.9520270873901586E-4</v>
      </c>
      <c r="P148">
        <f t="shared" si="25"/>
        <v>6.9978058831777056E-3</v>
      </c>
    </row>
    <row r="149" spans="1:16" x14ac:dyDescent="0.25">
      <c r="A149" s="1">
        <v>42766</v>
      </c>
      <c r="B149">
        <v>64670.78</v>
      </c>
      <c r="C149">
        <v>4962.9799999999996</v>
      </c>
      <c r="D149">
        <v>3799.3890000000001</v>
      </c>
      <c r="E149">
        <v>26574.87</v>
      </c>
      <c r="G149">
        <f t="shared" si="18"/>
        <v>7.1183904765303771E-2</v>
      </c>
      <c r="H149">
        <f t="shared" si="19"/>
        <v>1.8496294512350027E-2</v>
      </c>
      <c r="I149">
        <f t="shared" si="20"/>
        <v>1.0784936863978847E-2</v>
      </c>
      <c r="J149">
        <f t="shared" si="21"/>
        <v>6.9604753617830653E-2</v>
      </c>
      <c r="L149">
        <f t="shared" si="22"/>
        <v>3.7257931319020172E-2</v>
      </c>
      <c r="M149">
        <f t="shared" si="23"/>
        <v>-5.2687610252953763E-3</v>
      </c>
      <c r="N149">
        <f t="shared" si="24"/>
        <v>-4.7374534424193533E-4</v>
      </c>
      <c r="P149">
        <f t="shared" si="25"/>
        <v>3.1515424949482861E-2</v>
      </c>
    </row>
    <row r="150" spans="1:16" x14ac:dyDescent="0.25">
      <c r="A150" s="1">
        <v>42794</v>
      </c>
      <c r="B150">
        <v>66662.100000000006</v>
      </c>
      <c r="C150">
        <v>5154.0079999999998</v>
      </c>
      <c r="D150">
        <v>3832.558</v>
      </c>
      <c r="E150">
        <v>27452.89</v>
      </c>
      <c r="G150">
        <f t="shared" si="18"/>
        <v>3.0327098913972686E-2</v>
      </c>
      <c r="H150">
        <f t="shared" si="19"/>
        <v>3.776829764492947E-2</v>
      </c>
      <c r="I150">
        <f t="shared" si="20"/>
        <v>8.692201043398488E-3</v>
      </c>
      <c r="J150">
        <f t="shared" si="21"/>
        <v>3.2505412344825395E-2</v>
      </c>
      <c r="L150">
        <f t="shared" si="22"/>
        <v>2.6068989172087463E-2</v>
      </c>
      <c r="M150">
        <f t="shared" si="23"/>
        <v>7.4411987309567877E-4</v>
      </c>
      <c r="N150">
        <f t="shared" si="24"/>
        <v>6.5349402925581263E-4</v>
      </c>
      <c r="P150">
        <f t="shared" si="25"/>
        <v>2.7466603074438954E-2</v>
      </c>
    </row>
    <row r="151" spans="1:16" x14ac:dyDescent="0.25">
      <c r="A151" s="1">
        <v>42825</v>
      </c>
      <c r="B151">
        <v>64984.07</v>
      </c>
      <c r="C151">
        <v>5207.857</v>
      </c>
      <c r="D151">
        <v>3873.116</v>
      </c>
      <c r="E151">
        <v>26806.42</v>
      </c>
      <c r="G151">
        <f t="shared" si="18"/>
        <v>-2.549441259739145E-2</v>
      </c>
      <c r="H151">
        <f t="shared" si="19"/>
        <v>1.0393782350560134E-2</v>
      </c>
      <c r="I151">
        <f t="shared" si="20"/>
        <v>1.0526885652475195E-2</v>
      </c>
      <c r="J151">
        <f t="shared" si="21"/>
        <v>-2.3830033677695012E-2</v>
      </c>
      <c r="L151">
        <f t="shared" si="22"/>
        <v>-3.9215646380459813E-3</v>
      </c>
      <c r="M151">
        <f t="shared" si="23"/>
        <v>3.5888194947951597E-3</v>
      </c>
      <c r="N151">
        <f t="shared" si="24"/>
        <v>4.993136759089314E-4</v>
      </c>
      <c r="P151">
        <f t="shared" si="25"/>
        <v>1.6656853265810921E-4</v>
      </c>
    </row>
    <row r="152" spans="1:16" x14ac:dyDescent="0.25">
      <c r="A152" s="1">
        <v>42853</v>
      </c>
      <c r="B152">
        <v>65403.25</v>
      </c>
      <c r="C152">
        <v>5191.0940000000001</v>
      </c>
      <c r="D152">
        <v>3903.989</v>
      </c>
      <c r="E152">
        <v>27041.8</v>
      </c>
      <c r="G152">
        <f t="shared" si="18"/>
        <v>6.4297884817365461E-3</v>
      </c>
      <c r="H152">
        <f t="shared" si="19"/>
        <v>-3.2239818265576091E-3</v>
      </c>
      <c r="I152">
        <f t="shared" si="20"/>
        <v>7.9394998974092433E-3</v>
      </c>
      <c r="J152">
        <f t="shared" si="21"/>
        <v>8.7424059389856635E-3</v>
      </c>
      <c r="L152">
        <f t="shared" si="22"/>
        <v>3.9865708139501096E-3</v>
      </c>
      <c r="M152">
        <f t="shared" si="23"/>
        <v>-9.6537703082941574E-4</v>
      </c>
      <c r="N152">
        <f t="shared" si="24"/>
        <v>6.9378523717473519E-4</v>
      </c>
      <c r="P152">
        <f t="shared" si="25"/>
        <v>3.7149790202954283E-3</v>
      </c>
    </row>
    <row r="153" spans="1:16" x14ac:dyDescent="0.25">
      <c r="A153" s="1">
        <v>42886</v>
      </c>
      <c r="B153">
        <v>62711.47</v>
      </c>
      <c r="C153">
        <v>5129.4110000000001</v>
      </c>
      <c r="D153">
        <v>3941.1869999999999</v>
      </c>
      <c r="E153">
        <v>26052.92</v>
      </c>
      <c r="G153">
        <f t="shared" si="18"/>
        <v>-4.2027585900409982E-2</v>
      </c>
      <c r="H153">
        <f t="shared" si="19"/>
        <v>-1.1953627169304945E-2</v>
      </c>
      <c r="I153">
        <f t="shared" si="20"/>
        <v>9.4830960490465098E-3</v>
      </c>
      <c r="J153">
        <f t="shared" si="21"/>
        <v>-3.7253962958505832E-2</v>
      </c>
      <c r="L153">
        <f t="shared" si="22"/>
        <v>-1.7552193696241527E-2</v>
      </c>
      <c r="M153">
        <f t="shared" si="23"/>
        <v>3.0073958731105044E-3</v>
      </c>
      <c r="N153">
        <f t="shared" si="24"/>
        <v>1.432086882571245E-3</v>
      </c>
      <c r="P153">
        <f t="shared" si="25"/>
        <v>-1.3112710940559776E-2</v>
      </c>
    </row>
    <row r="154" spans="1:16" x14ac:dyDescent="0.25">
      <c r="A154" s="1">
        <v>42916</v>
      </c>
      <c r="B154">
        <v>62899.97</v>
      </c>
      <c r="C154">
        <v>5137.8469999999998</v>
      </c>
      <c r="D154">
        <v>3976.7350000000001</v>
      </c>
      <c r="E154">
        <v>26130.63</v>
      </c>
      <c r="G154">
        <f t="shared" si="18"/>
        <v>3.0013212411152275E-3</v>
      </c>
      <c r="H154">
        <f t="shared" si="19"/>
        <v>1.6432823443932371E-3</v>
      </c>
      <c r="I154">
        <f t="shared" si="20"/>
        <v>8.9791838919369149E-3</v>
      </c>
      <c r="J154">
        <f t="shared" si="21"/>
        <v>2.9783354119738478E-3</v>
      </c>
      <c r="L154">
        <f t="shared" si="22"/>
        <v>4.3872683673451367E-3</v>
      </c>
      <c r="M154">
        <f t="shared" si="23"/>
        <v>-1.358038896721991E-4</v>
      </c>
      <c r="N154">
        <f t="shared" si="24"/>
        <v>-6.8957487424139373E-6</v>
      </c>
      <c r="P154">
        <f t="shared" si="25"/>
        <v>4.2445687289305242E-3</v>
      </c>
    </row>
    <row r="155" spans="1:16" x14ac:dyDescent="0.25">
      <c r="A155" s="1">
        <v>42947</v>
      </c>
      <c r="B155">
        <v>65920.36</v>
      </c>
      <c r="C155">
        <v>5343.2370000000001</v>
      </c>
      <c r="D155">
        <v>4009.4079999999999</v>
      </c>
      <c r="E155">
        <v>27413.77</v>
      </c>
      <c r="G155">
        <f t="shared" si="18"/>
        <v>4.6901659992607425E-2</v>
      </c>
      <c r="H155">
        <f t="shared" si="19"/>
        <v>3.9197528974107262E-2</v>
      </c>
      <c r="I155">
        <f t="shared" si="20"/>
        <v>8.1824686323581832E-3</v>
      </c>
      <c r="J155">
        <f t="shared" si="21"/>
        <v>4.7937252440192521E-2</v>
      </c>
      <c r="L155">
        <f t="shared" si="22"/>
        <v>3.2974663278982602E-2</v>
      </c>
      <c r="M155">
        <f t="shared" si="23"/>
        <v>-7.7041310185001644E-4</v>
      </c>
      <c r="N155">
        <f t="shared" si="24"/>
        <v>3.1067773427552876E-4</v>
      </c>
      <c r="P155">
        <f t="shared" si="25"/>
        <v>3.2514927911408115E-2</v>
      </c>
    </row>
    <row r="156" spans="1:16" x14ac:dyDescent="0.25">
      <c r="A156" s="1">
        <v>42978</v>
      </c>
      <c r="B156">
        <v>70835.05</v>
      </c>
      <c r="C156">
        <v>5414.9870000000001</v>
      </c>
      <c r="D156">
        <v>4041.712</v>
      </c>
      <c r="E156">
        <v>29427.9</v>
      </c>
      <c r="G156">
        <f t="shared" si="18"/>
        <v>7.1906587945456818E-2</v>
      </c>
      <c r="H156">
        <f t="shared" si="19"/>
        <v>1.3338830616744875E-2</v>
      </c>
      <c r="I156">
        <f t="shared" si="20"/>
        <v>8.0247650901109583E-3</v>
      </c>
      <c r="J156">
        <f t="shared" si="21"/>
        <v>7.0897762039801859E-2</v>
      </c>
      <c r="L156">
        <f t="shared" si="22"/>
        <v>3.517171389023948E-2</v>
      </c>
      <c r="M156">
        <f t="shared" si="23"/>
        <v>-5.8567757328711967E-3</v>
      </c>
      <c r="N156">
        <f t="shared" si="24"/>
        <v>-3.026477716964876E-4</v>
      </c>
      <c r="P156">
        <f t="shared" si="25"/>
        <v>2.9012290385671796E-2</v>
      </c>
    </row>
    <row r="157" spans="1:16" x14ac:dyDescent="0.25">
      <c r="A157" s="1">
        <v>43007</v>
      </c>
      <c r="B157">
        <v>74293.509999999995</v>
      </c>
      <c r="C157">
        <v>5513.0420000000004</v>
      </c>
      <c r="D157">
        <v>4068.1309999999999</v>
      </c>
      <c r="E157">
        <v>30808.59</v>
      </c>
      <c r="G157">
        <f t="shared" si="18"/>
        <v>4.7669664624983649E-2</v>
      </c>
      <c r="H157">
        <f t="shared" si="19"/>
        <v>1.7946078223755324E-2</v>
      </c>
      <c r="I157">
        <f t="shared" si="20"/>
        <v>6.5153156369829966E-3</v>
      </c>
      <c r="J157">
        <f t="shared" si="21"/>
        <v>4.5850343259127097E-2</v>
      </c>
      <c r="L157">
        <f t="shared" si="22"/>
        <v>2.6406284008214959E-2</v>
      </c>
      <c r="M157">
        <f t="shared" si="23"/>
        <v>-2.9723586401228328E-3</v>
      </c>
      <c r="N157">
        <f t="shared" si="24"/>
        <v>-5.4579640975696564E-4</v>
      </c>
      <c r="P157">
        <f t="shared" si="25"/>
        <v>2.2888128958335158E-2</v>
      </c>
    </row>
    <row r="158" spans="1:16" x14ac:dyDescent="0.25">
      <c r="A158" s="1">
        <v>43039</v>
      </c>
      <c r="B158">
        <v>74308.490000000005</v>
      </c>
      <c r="C158">
        <v>5491.9960000000001</v>
      </c>
      <c r="D158">
        <v>4095.0770000000002</v>
      </c>
      <c r="E158">
        <v>30768.93</v>
      </c>
      <c r="G158">
        <f t="shared" si="18"/>
        <v>2.0161236121652817E-4</v>
      </c>
      <c r="H158">
        <f t="shared" si="19"/>
        <v>-3.8247983617987237E-3</v>
      </c>
      <c r="I158">
        <f t="shared" si="20"/>
        <v>6.601840322693113E-3</v>
      </c>
      <c r="J158">
        <f t="shared" si="21"/>
        <v>-1.2881326004664743E-3</v>
      </c>
      <c r="L158">
        <f t="shared" si="22"/>
        <v>9.1375753275492835E-4</v>
      </c>
      <c r="M158">
        <f t="shared" si="23"/>
        <v>-4.026410723015253E-4</v>
      </c>
      <c r="N158">
        <f t="shared" si="24"/>
        <v>-4.4692348850490071E-4</v>
      </c>
      <c r="P158">
        <f t="shared" si="25"/>
        <v>6.4192971948502393E-5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Tebaldi</dc:creator>
  <cp:lastModifiedBy>Tebaldi</cp:lastModifiedBy>
  <dcterms:created xsi:type="dcterms:W3CDTF">2019-10-19T22:33:23Z</dcterms:created>
  <dcterms:modified xsi:type="dcterms:W3CDTF">2019-10-20T13:19:40Z</dcterms:modified>
</cp:coreProperties>
</file>