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\OneDrive\ETH\Physically-based Simulations in CG\Exercises\Ex1\"/>
    </mc:Choice>
  </mc:AlternateContent>
  <bookViews>
    <workbookView xWindow="0" yWindow="0" windowWidth="38400" windowHeight="1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L68" i="1" s="1"/>
  <c r="K57" i="1"/>
  <c r="K68" i="1" s="1"/>
  <c r="J57" i="1"/>
  <c r="J68" i="1" s="1"/>
  <c r="I57" i="1"/>
  <c r="I68" i="1" s="1"/>
  <c r="H57" i="1"/>
  <c r="H68" i="1" s="1"/>
  <c r="L56" i="1"/>
  <c r="L67" i="1" s="1"/>
  <c r="K56" i="1"/>
  <c r="K67" i="1" s="1"/>
  <c r="J56" i="1"/>
  <c r="J67" i="1" s="1"/>
  <c r="I56" i="1"/>
  <c r="I67" i="1" s="1"/>
  <c r="H56" i="1"/>
  <c r="H67" i="1" s="1"/>
  <c r="L55" i="1"/>
  <c r="L66" i="1" s="1"/>
  <c r="K55" i="1"/>
  <c r="K66" i="1" s="1"/>
  <c r="J55" i="1"/>
  <c r="J66" i="1" s="1"/>
  <c r="I55" i="1"/>
  <c r="I66" i="1" s="1"/>
  <c r="H55" i="1"/>
  <c r="H66" i="1" s="1"/>
  <c r="L54" i="1"/>
  <c r="L65" i="1" s="1"/>
  <c r="K54" i="1"/>
  <c r="K65" i="1" s="1"/>
  <c r="J54" i="1"/>
  <c r="J65" i="1" s="1"/>
  <c r="I54" i="1"/>
  <c r="I65" i="1" s="1"/>
  <c r="H54" i="1"/>
  <c r="H65" i="1" s="1"/>
  <c r="L53" i="1"/>
  <c r="L64" i="1" s="1"/>
  <c r="K53" i="1"/>
  <c r="K64" i="1" s="1"/>
  <c r="J53" i="1"/>
  <c r="J64" i="1" s="1"/>
  <c r="I53" i="1"/>
  <c r="I64" i="1" s="1"/>
  <c r="H53" i="1"/>
  <c r="H64" i="1" s="1"/>
  <c r="L52" i="1"/>
  <c r="L63" i="1" s="1"/>
  <c r="K52" i="1"/>
  <c r="K63" i="1" s="1"/>
  <c r="J52" i="1"/>
  <c r="J63" i="1" s="1"/>
  <c r="I52" i="1"/>
  <c r="I63" i="1" s="1"/>
  <c r="H52" i="1"/>
  <c r="H63" i="1" s="1"/>
  <c r="L51" i="1"/>
  <c r="L62" i="1" s="1"/>
  <c r="K51" i="1"/>
  <c r="K62" i="1" s="1"/>
  <c r="J51" i="1"/>
  <c r="J62" i="1" s="1"/>
  <c r="I51" i="1"/>
  <c r="I62" i="1" s="1"/>
  <c r="H51" i="1"/>
  <c r="H62" i="1" s="1"/>
  <c r="L50" i="1"/>
  <c r="L61" i="1" s="1"/>
  <c r="K50" i="1"/>
  <c r="K61" i="1" s="1"/>
  <c r="J50" i="1"/>
  <c r="J61" i="1" s="1"/>
  <c r="I50" i="1"/>
  <c r="I61" i="1" s="1"/>
  <c r="H50" i="1"/>
  <c r="H61" i="1" s="1"/>
  <c r="L49" i="1"/>
  <c r="L60" i="1" s="1"/>
  <c r="K49" i="1"/>
  <c r="K60" i="1" s="1"/>
  <c r="J49" i="1"/>
  <c r="J60" i="1" s="1"/>
  <c r="I49" i="1"/>
  <c r="I60" i="1" s="1"/>
  <c r="H49" i="1"/>
  <c r="H60" i="1" s="1"/>
  <c r="L48" i="1"/>
  <c r="L59" i="1" s="1"/>
  <c r="K48" i="1"/>
  <c r="K59" i="1" s="1"/>
  <c r="J48" i="1"/>
  <c r="J59" i="1" s="1"/>
  <c r="I48" i="1"/>
  <c r="I59" i="1" s="1"/>
  <c r="H48" i="1"/>
  <c r="H59" i="1" s="1"/>
  <c r="H22" i="1" l="1"/>
  <c r="I22" i="1"/>
  <c r="J22" i="1"/>
  <c r="K22" i="1"/>
  <c r="L22" i="1"/>
  <c r="L33" i="1" s="1"/>
  <c r="H23" i="1"/>
  <c r="H34" i="1" s="1"/>
  <c r="I23" i="1"/>
  <c r="I34" i="1" s="1"/>
  <c r="J23" i="1"/>
  <c r="J34" i="1" s="1"/>
  <c r="K23" i="1"/>
  <c r="K34" i="1" s="1"/>
  <c r="L23" i="1"/>
  <c r="L34" i="1" s="1"/>
  <c r="H24" i="1"/>
  <c r="H35" i="1" s="1"/>
  <c r="I24" i="1"/>
  <c r="O23" i="1" s="1"/>
  <c r="J24" i="1"/>
  <c r="J35" i="1" s="1"/>
  <c r="K24" i="1"/>
  <c r="K35" i="1" s="1"/>
  <c r="L24" i="1"/>
  <c r="L35" i="1" s="1"/>
  <c r="H25" i="1"/>
  <c r="I25" i="1"/>
  <c r="J25" i="1"/>
  <c r="P24" i="1" s="1"/>
  <c r="K25" i="1"/>
  <c r="K36" i="1" s="1"/>
  <c r="L25" i="1"/>
  <c r="L36" i="1" s="1"/>
  <c r="H26" i="1"/>
  <c r="I26" i="1"/>
  <c r="I37" i="1" s="1"/>
  <c r="J26" i="1"/>
  <c r="J37" i="1" s="1"/>
  <c r="K26" i="1"/>
  <c r="K37" i="1" s="1"/>
  <c r="L26" i="1"/>
  <c r="L37" i="1" s="1"/>
  <c r="H27" i="1"/>
  <c r="I27" i="1"/>
  <c r="J27" i="1"/>
  <c r="J38" i="1" s="1"/>
  <c r="K27" i="1"/>
  <c r="K38" i="1" s="1"/>
  <c r="L27" i="1"/>
  <c r="L38" i="1" s="1"/>
  <c r="H28" i="1"/>
  <c r="H39" i="1" s="1"/>
  <c r="I28" i="1"/>
  <c r="I39" i="1" s="1"/>
  <c r="J28" i="1"/>
  <c r="J39" i="1" s="1"/>
  <c r="K28" i="1"/>
  <c r="L28" i="1"/>
  <c r="L39" i="1" s="1"/>
  <c r="H29" i="1"/>
  <c r="N28" i="1" s="1"/>
  <c r="I29" i="1"/>
  <c r="I40" i="1" s="1"/>
  <c r="J29" i="1"/>
  <c r="K29" i="1"/>
  <c r="K40" i="1" s="1"/>
  <c r="L29" i="1"/>
  <c r="L40" i="1" s="1"/>
  <c r="H30" i="1"/>
  <c r="H41" i="1" s="1"/>
  <c r="I30" i="1"/>
  <c r="I41" i="1" s="1"/>
  <c r="J30" i="1"/>
  <c r="J41" i="1" s="1"/>
  <c r="K30" i="1"/>
  <c r="L30" i="1"/>
  <c r="L41" i="1" s="1"/>
  <c r="L21" i="1"/>
  <c r="L32" i="1" s="1"/>
  <c r="K21" i="1"/>
  <c r="K32" i="1" s="1"/>
  <c r="J21" i="1"/>
  <c r="J32" i="1" s="1"/>
  <c r="I21" i="1"/>
  <c r="I32" i="1" s="1"/>
  <c r="H21" i="1"/>
  <c r="H32" i="1" s="1"/>
  <c r="J7" i="1"/>
  <c r="K7" i="1"/>
  <c r="L7" i="1"/>
  <c r="J8" i="1"/>
  <c r="K8" i="1"/>
  <c r="Q7" i="1" s="1"/>
  <c r="L8" i="1"/>
  <c r="J9" i="1"/>
  <c r="P8" i="1" s="1"/>
  <c r="K9" i="1"/>
  <c r="L9" i="1"/>
  <c r="J10" i="1"/>
  <c r="K10" i="1"/>
  <c r="L10" i="1"/>
  <c r="J11" i="1"/>
  <c r="P10" i="1" s="1"/>
  <c r="K11" i="1"/>
  <c r="Q10" i="1" s="1"/>
  <c r="L11" i="1"/>
  <c r="J12" i="1"/>
  <c r="P11" i="1" s="1"/>
  <c r="K12" i="1"/>
  <c r="Q11" i="1" s="1"/>
  <c r="L12" i="1"/>
  <c r="J13" i="1"/>
  <c r="K13" i="1"/>
  <c r="Q12" i="1" s="1"/>
  <c r="L13" i="1"/>
  <c r="J14" i="1"/>
  <c r="P13" i="1" s="1"/>
  <c r="K14" i="1"/>
  <c r="L14" i="1"/>
  <c r="J15" i="1"/>
  <c r="P14" i="1" s="1"/>
  <c r="K15" i="1"/>
  <c r="Q14" i="1" s="1"/>
  <c r="L15" i="1"/>
  <c r="L6" i="1"/>
  <c r="K6" i="1"/>
  <c r="J6" i="1"/>
  <c r="I7" i="1"/>
  <c r="I8" i="1"/>
  <c r="O7" i="1" s="1"/>
  <c r="I9" i="1"/>
  <c r="O8" i="1" s="1"/>
  <c r="I10" i="1"/>
  <c r="I11" i="1"/>
  <c r="I12" i="1"/>
  <c r="O11" i="1" s="1"/>
  <c r="I13" i="1"/>
  <c r="O12" i="1" s="1"/>
  <c r="I14" i="1"/>
  <c r="O13" i="1" s="1"/>
  <c r="I15" i="1"/>
  <c r="I6" i="1"/>
  <c r="H7" i="1"/>
  <c r="H8" i="1"/>
  <c r="H9" i="1"/>
  <c r="N8" i="1" s="1"/>
  <c r="H10" i="1"/>
  <c r="N9" i="1" s="1"/>
  <c r="H11" i="1"/>
  <c r="N10" i="1" s="1"/>
  <c r="H12" i="1"/>
  <c r="H13" i="1"/>
  <c r="H14" i="1"/>
  <c r="N13" i="1" s="1"/>
  <c r="H15" i="1"/>
  <c r="N14" i="1" s="1"/>
  <c r="H6" i="1"/>
  <c r="L43" i="1" l="1"/>
  <c r="O24" i="1"/>
  <c r="N24" i="1"/>
  <c r="O26" i="1"/>
  <c r="P22" i="1"/>
  <c r="P28" i="1"/>
  <c r="N26" i="1"/>
  <c r="P12" i="1"/>
  <c r="N7" i="1"/>
  <c r="O14" i="1"/>
  <c r="Q6" i="1"/>
  <c r="N12" i="1"/>
  <c r="O10" i="1"/>
  <c r="Q13" i="1"/>
  <c r="Q9" i="1"/>
  <c r="N11" i="1"/>
  <c r="O9" i="1"/>
  <c r="P9" i="1"/>
  <c r="Q21" i="1"/>
  <c r="P6" i="1"/>
  <c r="O21" i="1"/>
  <c r="Q22" i="1"/>
  <c r="N22" i="1"/>
  <c r="O25" i="1"/>
  <c r="P25" i="1"/>
  <c r="Q8" i="1"/>
  <c r="Q17" i="1" s="1"/>
  <c r="Q27" i="1"/>
  <c r="O6" i="1"/>
  <c r="N25" i="1"/>
  <c r="J36" i="1"/>
  <c r="Q29" i="1"/>
  <c r="N6" i="1"/>
  <c r="N17" i="1" s="1"/>
  <c r="N27" i="1"/>
  <c r="K33" i="1"/>
  <c r="O22" i="1"/>
  <c r="O28" i="1"/>
  <c r="H40" i="1"/>
  <c r="I38" i="1"/>
  <c r="Q25" i="1"/>
  <c r="Q28" i="1"/>
  <c r="H38" i="1"/>
  <c r="I36" i="1"/>
  <c r="N23" i="1"/>
  <c r="N29" i="1"/>
  <c r="H37" i="1"/>
  <c r="I35" i="1"/>
  <c r="J33" i="1"/>
  <c r="P7" i="1"/>
  <c r="O29" i="1"/>
  <c r="H36" i="1"/>
  <c r="P23" i="1"/>
  <c r="P26" i="1"/>
  <c r="P29" i="1"/>
  <c r="I33" i="1"/>
  <c r="K41" i="1"/>
  <c r="Q23" i="1"/>
  <c r="Q26" i="1"/>
  <c r="N21" i="1"/>
  <c r="H33" i="1"/>
  <c r="K39" i="1"/>
  <c r="K43" i="1" s="1"/>
  <c r="O27" i="1"/>
  <c r="J40" i="1"/>
  <c r="P21" i="1"/>
  <c r="P32" i="1" s="1"/>
  <c r="P27" i="1"/>
  <c r="Q24" i="1"/>
  <c r="O17" i="1" l="1"/>
  <c r="P17" i="1"/>
  <c r="J43" i="1"/>
  <c r="I43" i="1"/>
  <c r="H43" i="1"/>
  <c r="N32" i="1"/>
  <c r="Q32" i="1"/>
  <c r="O32" i="1"/>
</calcChain>
</file>

<file path=xl/sharedStrings.xml><?xml version="1.0" encoding="utf-8"?>
<sst xmlns="http://schemas.openxmlformats.org/spreadsheetml/2006/main" count="67" uniqueCount="16">
  <si>
    <t>step</t>
  </si>
  <si>
    <t>euler</t>
  </si>
  <si>
    <t>symplectic_euler</t>
  </si>
  <si>
    <t>midpoint</t>
  </si>
  <si>
    <t>backwards_euler</t>
  </si>
  <si>
    <t>analytic</t>
  </si>
  <si>
    <t>velocity change table:</t>
  </si>
  <si>
    <t>displacement table:</t>
  </si>
  <si>
    <t>Error Convergence</t>
  </si>
  <si>
    <t>Average</t>
  </si>
  <si>
    <t>Absolute Error per Step</t>
  </si>
  <si>
    <t>Relative Error</t>
  </si>
  <si>
    <t>Average Relative Error</t>
  </si>
  <si>
    <t xml:space="preserve"> 2.2 Error convergence analysis: With Damping</t>
  </si>
  <si>
    <t>Max amplitude table: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</si>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</sst>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2" borderId="0" xfId="1"/>
    <xf numFmtId="0" fontId="1" fillId="3" borderId="0" xfId="2"/>
    <xf numFmtId="0" fontId="3" fillId="4" borderId="0" xfId="3"/>
    <xf numFmtId="0" fontId="1" fillId="6" borderId="0" xfId="5"/>
    <xf numFmtId="0" fontId="1" fillId="5" borderId="0" xfId="4"/>
    <xf numFmtId="0" fontId="0" fillId="5" borderId="0" xfId="4" applyFont="1"/>
    <xf numFmtId="11" fontId="0" fillId="0" borderId="0" xfId="0" applyNumberFormat="1"/>
    <xf numFmtId="164" fontId="1" fillId="5" borderId="0" xfId="4" applyNumberFormat="1"/>
    <xf numFmtId="164" fontId="0" fillId="5" borderId="0" xfId="4" applyNumberFormat="1" applyFont="1"/>
    <xf numFmtId="0" fontId="0" fillId="7" borderId="0" xfId="0" applyFill="1"/>
    <xf numFmtId="0" fontId="0" fillId="0" borderId="1" xfId="0" applyBorder="1"/>
    <xf numFmtId="0" fontId="4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1" fillId="8" borderId="0" xfId="6"/>
  </cellXfs>
  <cellStyles count="7">
    <cellStyle name="20% - Accent2" xfId="4" builtinId="34"/>
    <cellStyle name="40% - Accent1" xfId="6" builtinId="31"/>
    <cellStyle name="40% - Accent2" xfId="5" builtinId="35"/>
    <cellStyle name="40% - Accent5" xfId="2" builtinId="47"/>
    <cellStyle name="Accent5" xfId="1" builtinId="45"/>
    <cellStyle name="Bad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28" workbookViewId="0">
      <selection activeCell="A48" sqref="A48:F57"/>
    </sheetView>
  </sheetViews>
  <sheetFormatPr defaultRowHeight="15" x14ac:dyDescent="0.25"/>
  <cols>
    <col min="1" max="6" width="15.625" customWidth="1"/>
    <col min="7" max="7" width="3.625" customWidth="1"/>
    <col min="8" max="12" width="15.625" customWidth="1"/>
    <col min="13" max="13" width="3.625" customWidth="1"/>
    <col min="14" max="20" width="15.625" customWidth="1"/>
  </cols>
  <sheetData>
    <row r="1" spans="1:17" s="12" customFormat="1" x14ac:dyDescent="0.25"/>
    <row r="2" spans="1:17" s="15" customFormat="1" ht="30" customHeight="1" x14ac:dyDescent="0.25">
      <c r="A2" s="14" t="s">
        <v>13</v>
      </c>
    </row>
    <row r="3" spans="1:17" s="13" customFormat="1" x14ac:dyDescent="0.25"/>
    <row r="4" spans="1:17" x14ac:dyDescent="0.25">
      <c r="A4" s="3" t="s">
        <v>6</v>
      </c>
      <c r="B4" s="3"/>
      <c r="C4" s="3"/>
      <c r="D4" s="3"/>
      <c r="E4" s="3"/>
      <c r="F4" s="3"/>
      <c r="H4" s="5" t="s">
        <v>10</v>
      </c>
      <c r="I4" s="5"/>
      <c r="J4" s="5"/>
      <c r="K4" s="5"/>
      <c r="L4" s="5"/>
      <c r="N4" s="5" t="s">
        <v>8</v>
      </c>
      <c r="O4" s="5"/>
      <c r="P4" s="5"/>
      <c r="Q4" s="5"/>
    </row>
    <row r="5" spans="1:17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6" t="s">
        <v>1</v>
      </c>
      <c r="I5" s="6" t="s">
        <v>2</v>
      </c>
      <c r="J5" s="6" t="s">
        <v>3</v>
      </c>
      <c r="K5" s="6" t="s">
        <v>4</v>
      </c>
      <c r="L5" s="6" t="s">
        <v>5</v>
      </c>
      <c r="N5" s="6" t="s">
        <v>1</v>
      </c>
      <c r="O5" s="6" t="s">
        <v>2</v>
      </c>
      <c r="P5" s="6" t="s">
        <v>3</v>
      </c>
      <c r="Q5" s="6" t="s">
        <v>4</v>
      </c>
    </row>
    <row r="6" spans="1:17" x14ac:dyDescent="0.25">
      <c r="A6" s="2">
        <v>3.0000000000000001E-3</v>
      </c>
      <c r="B6" s="1">
        <v>-1.5653500000000001E-2</v>
      </c>
      <c r="C6" s="1">
        <v>-1.5653500000000001E-2</v>
      </c>
      <c r="D6" s="1">
        <v>-1.5279600000000001E-2</v>
      </c>
      <c r="E6" s="1">
        <v>-1.4892600000000001E-2</v>
      </c>
      <c r="F6" s="1">
        <v>-1.1211199999999999E-2</v>
      </c>
      <c r="H6" s="1">
        <f>ABS(B6-F6)</f>
        <v>4.4423000000000015E-3</v>
      </c>
      <c r="I6" s="1">
        <f>ABS(C6-F6)</f>
        <v>4.4423000000000015E-3</v>
      </c>
      <c r="J6" s="1">
        <f>ABS(D6-F6)</f>
        <v>4.0684000000000015E-3</v>
      </c>
      <c r="K6" s="1">
        <f>ABS(E6-F6)</f>
        <v>3.6814000000000013E-3</v>
      </c>
      <c r="L6" s="1">
        <f>ABS(F6-F6)</f>
        <v>0</v>
      </c>
      <c r="N6">
        <f>IF(H7=0,"",H6/H7)</f>
        <v>1.0617351816443596</v>
      </c>
      <c r="O6">
        <f t="shared" ref="O6:Q14" si="0">IF(I7=0,"",I6/I7)</f>
        <v>1.0617351816443596</v>
      </c>
      <c r="P6">
        <f t="shared" si="0"/>
        <v>0.99458751167327575</v>
      </c>
      <c r="Q6">
        <f t="shared" si="0"/>
        <v>0.9214096210642243</v>
      </c>
    </row>
    <row r="7" spans="1:17" x14ac:dyDescent="0.25">
      <c r="A7" s="2">
        <v>1.5E-3</v>
      </c>
      <c r="B7" s="1">
        <v>-7.8267300000000005E-3</v>
      </c>
      <c r="C7" s="1">
        <v>-7.8267300000000005E-3</v>
      </c>
      <c r="D7" s="1">
        <v>-7.7332700000000004E-3</v>
      </c>
      <c r="E7" s="1">
        <v>-7.6381299999999999E-3</v>
      </c>
      <c r="F7" s="1">
        <v>-3.6427299999999998E-3</v>
      </c>
      <c r="H7" s="1">
        <f t="shared" ref="H7:H15" si="1">ABS(B7-F7)</f>
        <v>4.1840000000000002E-3</v>
      </c>
      <c r="I7" s="1">
        <f t="shared" ref="I7:I15" si="2">ABS(C7-F7)</f>
        <v>4.1840000000000002E-3</v>
      </c>
      <c r="J7" s="1">
        <f t="shared" ref="J7:J15" si="3">ABS(D7-F7)</f>
        <v>4.0905400000000001E-3</v>
      </c>
      <c r="K7" s="1">
        <f t="shared" ref="K7:K15" si="4">ABS(E7-F7)</f>
        <v>3.9953999999999996E-3</v>
      </c>
      <c r="L7" s="1">
        <f t="shared" ref="L7:L15" si="5">ABS(F7-F7)</f>
        <v>0</v>
      </c>
      <c r="N7">
        <f t="shared" ref="N7:N14" si="6">IF(H8=0,"",H7/H8)</f>
        <v>1.0142145170360888</v>
      </c>
      <c r="O7">
        <f t="shared" si="0"/>
        <v>1.0142145170360888</v>
      </c>
      <c r="P7">
        <f t="shared" si="0"/>
        <v>0.99720624085811804</v>
      </c>
      <c r="Q7">
        <f t="shared" si="0"/>
        <v>0.97964407785367846</v>
      </c>
    </row>
    <row r="8" spans="1:17" x14ac:dyDescent="0.25">
      <c r="A8" s="2">
        <v>7.5000000000000002E-4</v>
      </c>
      <c r="B8" s="1">
        <v>-3.9133600000000003E-3</v>
      </c>
      <c r="C8" s="1">
        <v>-3.9133600000000003E-3</v>
      </c>
      <c r="D8" s="1">
        <v>-3.8899999999999998E-3</v>
      </c>
      <c r="E8" s="1">
        <v>-3.8664200000000002E-3</v>
      </c>
      <c r="F8" s="1">
        <v>2.12E-4</v>
      </c>
      <c r="H8" s="1">
        <f t="shared" si="1"/>
        <v>4.1253600000000007E-3</v>
      </c>
      <c r="I8" s="1">
        <f t="shared" si="2"/>
        <v>4.1253600000000007E-3</v>
      </c>
      <c r="J8" s="1">
        <f t="shared" si="3"/>
        <v>4.1019999999999997E-3</v>
      </c>
      <c r="K8" s="1">
        <f t="shared" si="4"/>
        <v>4.0784200000000001E-3</v>
      </c>
      <c r="L8" s="1">
        <f t="shared" si="5"/>
        <v>0</v>
      </c>
      <c r="N8">
        <f t="shared" si="6"/>
        <v>1.0028661235860823</v>
      </c>
      <c r="O8">
        <f t="shared" si="0"/>
        <v>1.0028661235860823</v>
      </c>
      <c r="P8">
        <f t="shared" si="0"/>
        <v>0.99860506897970414</v>
      </c>
      <c r="Q8">
        <f t="shared" si="0"/>
        <v>0.99428551925224173</v>
      </c>
    </row>
    <row r="9" spans="1:17" x14ac:dyDescent="0.25">
      <c r="A9" s="2">
        <v>3.8000000000000002E-4</v>
      </c>
      <c r="B9" s="1">
        <v>-1.9566800000000001E-3</v>
      </c>
      <c r="C9" s="1">
        <v>-1.9566800000000001E-3</v>
      </c>
      <c r="D9" s="1">
        <v>-1.9508399999999999E-3</v>
      </c>
      <c r="E9" s="1">
        <v>-1.9449700000000001E-3</v>
      </c>
      <c r="F9" s="1">
        <v>2.1568899999999998E-3</v>
      </c>
      <c r="H9" s="1">
        <f t="shared" si="1"/>
        <v>4.1135700000000004E-3</v>
      </c>
      <c r="I9" s="1">
        <f t="shared" si="2"/>
        <v>4.1135700000000004E-3</v>
      </c>
      <c r="J9" s="1">
        <f t="shared" si="3"/>
        <v>4.1077299999999995E-3</v>
      </c>
      <c r="K9" s="1">
        <f t="shared" si="4"/>
        <v>4.1018599999999997E-3</v>
      </c>
      <c r="L9" s="1">
        <f t="shared" si="5"/>
        <v>0</v>
      </c>
      <c r="N9">
        <f t="shared" si="6"/>
        <v>1.0003694020331946</v>
      </c>
      <c r="O9">
        <f t="shared" si="0"/>
        <v>1.0003694020331946</v>
      </c>
      <c r="P9">
        <f t="shared" si="0"/>
        <v>0.99930399302679329</v>
      </c>
      <c r="Q9">
        <f t="shared" si="0"/>
        <v>0.99823149783396814</v>
      </c>
    </row>
    <row r="10" spans="1:17" x14ac:dyDescent="0.25">
      <c r="A10" s="2">
        <v>1.9000000000000001E-4</v>
      </c>
      <c r="B10" s="1">
        <v>-9.7834099999999998E-4</v>
      </c>
      <c r="C10" s="1">
        <v>-9.7834099999999998E-4</v>
      </c>
      <c r="D10" s="1">
        <v>-9.7688099999999997E-4</v>
      </c>
      <c r="E10" s="1">
        <v>-9.7541700000000002E-4</v>
      </c>
      <c r="F10" s="1">
        <v>3.1337100000000001E-3</v>
      </c>
      <c r="H10" s="1">
        <f t="shared" si="1"/>
        <v>4.1120510000000002E-3</v>
      </c>
      <c r="I10" s="1">
        <f t="shared" si="2"/>
        <v>4.1120510000000002E-3</v>
      </c>
      <c r="J10" s="1">
        <f t="shared" si="3"/>
        <v>4.1105910000000002E-3</v>
      </c>
      <c r="K10" s="1">
        <f t="shared" si="4"/>
        <v>4.1091269999999997E-3</v>
      </c>
      <c r="L10" s="1">
        <f t="shared" si="5"/>
        <v>0</v>
      </c>
      <c r="N10">
        <f t="shared" si="6"/>
        <v>0.99991999766558548</v>
      </c>
      <c r="O10">
        <f t="shared" si="0"/>
        <v>0.99991999766558548</v>
      </c>
      <c r="P10">
        <f t="shared" si="0"/>
        <v>0.99965369776131652</v>
      </c>
      <c r="Q10">
        <f t="shared" si="0"/>
        <v>0.99938637773156769</v>
      </c>
    </row>
    <row r="11" spans="1:17" x14ac:dyDescent="0.25">
      <c r="A11" s="2">
        <v>9.0000000000000006E-5</v>
      </c>
      <c r="B11" s="1">
        <v>-4.8917000000000003E-4</v>
      </c>
      <c r="C11" s="1">
        <v>-4.8917000000000003E-4</v>
      </c>
      <c r="D11" s="1">
        <v>-4.8880500000000003E-4</v>
      </c>
      <c r="E11" s="1">
        <v>-4.8844000000000003E-4</v>
      </c>
      <c r="F11" s="1">
        <v>3.62321E-3</v>
      </c>
      <c r="H11" s="1">
        <f t="shared" si="1"/>
        <v>4.1123799999999997E-3</v>
      </c>
      <c r="I11" s="1">
        <f t="shared" si="2"/>
        <v>4.1123799999999997E-3</v>
      </c>
      <c r="J11" s="1">
        <f t="shared" si="3"/>
        <v>4.1120150000000001E-3</v>
      </c>
      <c r="K11" s="1">
        <f t="shared" si="4"/>
        <v>4.1116499999999997E-3</v>
      </c>
      <c r="L11" s="1">
        <f t="shared" si="5"/>
        <v>0</v>
      </c>
      <c r="N11">
        <f t="shared" si="6"/>
        <v>0.99989423302531233</v>
      </c>
      <c r="O11">
        <f t="shared" si="0"/>
        <v>0.99989423302531233</v>
      </c>
      <c r="P11">
        <f t="shared" si="0"/>
        <v>0.99982760817404726</v>
      </c>
      <c r="Q11">
        <f t="shared" si="0"/>
        <v>0.99976098037437322</v>
      </c>
    </row>
    <row r="12" spans="1:17" x14ac:dyDescent="0.25">
      <c r="A12" s="2">
        <v>5.0000000000000002E-5</v>
      </c>
      <c r="B12" s="1">
        <v>-2.4458500000000002E-4</v>
      </c>
      <c r="C12" s="1">
        <v>-2.4458500000000002E-4</v>
      </c>
      <c r="D12" s="1">
        <v>-2.4449399999999999E-4</v>
      </c>
      <c r="E12" s="1">
        <v>-2.4440300000000002E-4</v>
      </c>
      <c r="F12" s="1">
        <v>3.8682299999999998E-3</v>
      </c>
      <c r="H12" s="1">
        <f t="shared" si="1"/>
        <v>4.1128149999999997E-3</v>
      </c>
      <c r="I12" s="1">
        <f t="shared" si="2"/>
        <v>4.1128149999999997E-3</v>
      </c>
      <c r="J12" s="1">
        <f t="shared" si="3"/>
        <v>4.1127239999999999E-3</v>
      </c>
      <c r="K12" s="1">
        <f t="shared" si="4"/>
        <v>4.1126330000000001E-3</v>
      </c>
      <c r="L12" s="1">
        <f t="shared" si="5"/>
        <v>0</v>
      </c>
      <c r="N12">
        <f t="shared" si="6"/>
        <v>0.99992997987164434</v>
      </c>
      <c r="O12">
        <f t="shared" si="0"/>
        <v>0.99992997987164434</v>
      </c>
      <c r="P12">
        <f t="shared" si="0"/>
        <v>0.99991344685734296</v>
      </c>
      <c r="Q12">
        <f t="shared" si="0"/>
        <v>0.99989691365813804</v>
      </c>
    </row>
    <row r="13" spans="1:17" x14ac:dyDescent="0.25">
      <c r="A13" s="2">
        <v>2.0000000000000002E-5</v>
      </c>
      <c r="B13" s="1">
        <v>-1.2229299999999999E-4</v>
      </c>
      <c r="C13" s="1">
        <v>-1.2229299999999999E-4</v>
      </c>
      <c r="D13" s="1">
        <v>-1.2227000000000001E-4</v>
      </c>
      <c r="E13" s="1">
        <v>-1.22247E-4</v>
      </c>
      <c r="F13" s="1">
        <v>3.99081E-3</v>
      </c>
      <c r="H13" s="1">
        <f t="shared" si="1"/>
        <v>4.1131029999999999E-3</v>
      </c>
      <c r="I13" s="1">
        <f t="shared" si="2"/>
        <v>4.1131029999999999E-3</v>
      </c>
      <c r="J13" s="1">
        <f t="shared" si="3"/>
        <v>4.1130799999999999E-3</v>
      </c>
      <c r="K13" s="1">
        <f t="shared" si="4"/>
        <v>4.1130569999999998E-3</v>
      </c>
      <c r="L13" s="1">
        <f t="shared" si="5"/>
        <v>0</v>
      </c>
      <c r="N13">
        <f t="shared" si="6"/>
        <v>0.99996029919093721</v>
      </c>
      <c r="O13">
        <f t="shared" si="0"/>
        <v>0.99996029919093721</v>
      </c>
      <c r="P13">
        <f t="shared" si="0"/>
        <v>0.99995609322686729</v>
      </c>
      <c r="Q13">
        <f t="shared" si="0"/>
        <v>0.99995188725114015</v>
      </c>
    </row>
    <row r="14" spans="1:17" x14ac:dyDescent="0.25">
      <c r="A14" s="2">
        <v>1.0000000000000001E-5</v>
      </c>
      <c r="B14" s="1">
        <v>-6.1146299999999994E-5</v>
      </c>
      <c r="C14" s="1">
        <v>-6.1146299999999994E-5</v>
      </c>
      <c r="D14" s="1">
        <v>-6.1140600000000002E-5</v>
      </c>
      <c r="E14" s="1">
        <v>-6.1134899999999996E-5</v>
      </c>
      <c r="F14" s="1">
        <v>4.0521200000000002E-3</v>
      </c>
      <c r="H14" s="1">
        <f t="shared" si="1"/>
        <v>4.1132663000000005E-3</v>
      </c>
      <c r="I14" s="1">
        <f t="shared" si="2"/>
        <v>4.1132663000000005E-3</v>
      </c>
      <c r="J14" s="1">
        <f t="shared" si="3"/>
        <v>4.1132605999999999E-3</v>
      </c>
      <c r="K14" s="1">
        <f t="shared" si="4"/>
        <v>4.1132549000000001E-3</v>
      </c>
      <c r="L14" s="1">
        <f t="shared" si="5"/>
        <v>0</v>
      </c>
      <c r="N14">
        <f t="shared" si="6"/>
        <v>0.99997889799443673</v>
      </c>
      <c r="O14">
        <f t="shared" si="0"/>
        <v>0.99997889799443673</v>
      </c>
      <c r="P14">
        <f t="shared" si="0"/>
        <v>0.99997785261104699</v>
      </c>
      <c r="Q14">
        <f t="shared" si="0"/>
        <v>0.99997680722694582</v>
      </c>
    </row>
    <row r="15" spans="1:17" x14ac:dyDescent="0.25">
      <c r="A15" s="2">
        <v>1.0000000000000001E-5</v>
      </c>
      <c r="B15" s="1">
        <v>-3.05731E-5</v>
      </c>
      <c r="C15" s="1">
        <v>-3.05731E-5</v>
      </c>
      <c r="D15" s="1">
        <v>-3.0571699999999997E-5</v>
      </c>
      <c r="E15" s="1">
        <v>-3.0570300000000001E-5</v>
      </c>
      <c r="F15" s="1">
        <v>4.0827800000000003E-3</v>
      </c>
      <c r="H15" s="1">
        <f t="shared" si="1"/>
        <v>4.1133531000000006E-3</v>
      </c>
      <c r="I15" s="1">
        <f t="shared" si="2"/>
        <v>4.1133531000000006E-3</v>
      </c>
      <c r="J15" s="1">
        <f t="shared" si="3"/>
        <v>4.1133517000000001E-3</v>
      </c>
      <c r="K15" s="1">
        <f t="shared" si="4"/>
        <v>4.1133503000000005E-3</v>
      </c>
      <c r="L15" s="1">
        <f t="shared" si="5"/>
        <v>0</v>
      </c>
    </row>
    <row r="16" spans="1:17" x14ac:dyDescent="0.25">
      <c r="A16" s="2"/>
      <c r="B16" s="1"/>
      <c r="C16" s="1"/>
      <c r="D16" s="1"/>
      <c r="E16" s="1"/>
      <c r="F16" s="1"/>
      <c r="H16" s="1"/>
      <c r="I16" s="1"/>
      <c r="J16" s="1"/>
      <c r="K16" s="1"/>
      <c r="L16" s="1"/>
      <c r="N16" s="8" t="s">
        <v>9</v>
      </c>
      <c r="O16" s="7"/>
      <c r="P16" s="7"/>
      <c r="Q16" s="7"/>
    </row>
    <row r="17" spans="1:17" x14ac:dyDescent="0.25">
      <c r="A17" s="2"/>
      <c r="B17" s="1"/>
      <c r="C17" s="1"/>
      <c r="D17" s="1"/>
      <c r="E17" s="1"/>
      <c r="F17" s="1"/>
      <c r="H17" s="1"/>
      <c r="I17" s="1"/>
      <c r="J17" s="1"/>
      <c r="K17" s="1"/>
      <c r="L17" s="1"/>
      <c r="N17">
        <f>AVERAGE(N6:N14)</f>
        <v>1.0087631813386269</v>
      </c>
      <c r="O17">
        <f t="shared" ref="O17:Q17" si="7">AVERAGE(O6:O14)</f>
        <v>1.0087631813386269</v>
      </c>
      <c r="P17">
        <f t="shared" si="7"/>
        <v>0.99878127924094584</v>
      </c>
      <c r="Q17">
        <f t="shared" si="7"/>
        <v>0.98806040913847526</v>
      </c>
    </row>
    <row r="19" spans="1:17" x14ac:dyDescent="0.25">
      <c r="A19" s="3" t="s">
        <v>7</v>
      </c>
      <c r="B19" s="3"/>
      <c r="C19" s="3"/>
      <c r="D19" s="3"/>
      <c r="E19" s="3"/>
      <c r="F19" s="3"/>
      <c r="H19" s="5" t="s">
        <v>10</v>
      </c>
      <c r="I19" s="5"/>
      <c r="J19" s="5"/>
      <c r="K19" s="5"/>
      <c r="L19" s="5"/>
      <c r="N19" s="5" t="s">
        <v>8</v>
      </c>
      <c r="O19" s="5"/>
      <c r="P19" s="5"/>
      <c r="Q19" s="5"/>
    </row>
    <row r="20" spans="1:17" x14ac:dyDescent="0.25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H20" s="6" t="s">
        <v>1</v>
      </c>
      <c r="I20" s="6" t="s">
        <v>2</v>
      </c>
      <c r="J20" s="6" t="s">
        <v>3</v>
      </c>
      <c r="K20" s="6" t="s">
        <v>4</v>
      </c>
      <c r="L20" s="6" t="s">
        <v>5</v>
      </c>
      <c r="N20" s="6" t="s">
        <v>1</v>
      </c>
      <c r="O20" s="6" t="s">
        <v>2</v>
      </c>
      <c r="P20" s="6" t="s">
        <v>3</v>
      </c>
      <c r="Q20" s="6" t="s">
        <v>4</v>
      </c>
    </row>
    <row r="21" spans="1:17" x14ac:dyDescent="0.25">
      <c r="A21" s="2">
        <v>3.0000000000000001E-3</v>
      </c>
      <c r="B21" s="1">
        <v>-2.4764499999999998E-3</v>
      </c>
      <c r="C21" s="1">
        <v>-2.5234099999999998E-3</v>
      </c>
      <c r="D21" s="1">
        <v>-2.49993E-3</v>
      </c>
      <c r="E21" s="1">
        <v>-2.5211299999999999E-3</v>
      </c>
      <c r="F21" s="1">
        <v>-2.33993E-3</v>
      </c>
      <c r="H21" s="1">
        <f>ABS(B21-F21)</f>
        <v>1.3651999999999978E-4</v>
      </c>
      <c r="I21" s="1">
        <f>ABS(C21-F21)</f>
        <v>1.8347999999999975E-4</v>
      </c>
      <c r="J21" s="1">
        <f>ABS(D21-F21)</f>
        <v>1.5999999999999999E-4</v>
      </c>
      <c r="K21" s="1">
        <f>ABS(E21-F21)</f>
        <v>1.8119999999999985E-4</v>
      </c>
      <c r="L21" s="1">
        <f>ABS(F21-F21)</f>
        <v>0</v>
      </c>
      <c r="N21">
        <f>IF(H22=0,"",H21/H22)</f>
        <v>0.92443120260021605</v>
      </c>
      <c r="O21">
        <f t="shared" ref="O21:O29" si="8">IF(I22=0,"",I21/I22)</f>
        <v>1.1509220925856216</v>
      </c>
      <c r="P21">
        <f t="shared" ref="P21:P29" si="9">IF(J22=0,"",J21/J22)</f>
        <v>1.0420058612829701</v>
      </c>
      <c r="Q21">
        <f t="shared" ref="Q21:Q29" si="10">IF(K22=0,"",K21/K22)</f>
        <v>1.1386200829458337</v>
      </c>
    </row>
    <row r="22" spans="1:17" x14ac:dyDescent="0.25">
      <c r="A22" s="2">
        <v>1.5E-3</v>
      </c>
      <c r="B22" s="1">
        <v>-1.2382199999999999E-3</v>
      </c>
      <c r="C22" s="1">
        <v>-1.24996E-3</v>
      </c>
      <c r="D22" s="1">
        <v>-1.24409E-3</v>
      </c>
      <c r="E22" s="1">
        <v>-1.24968E-3</v>
      </c>
      <c r="F22" s="1">
        <v>-1.0905400000000001E-3</v>
      </c>
      <c r="H22" s="1">
        <f t="shared" ref="H22:H30" si="11">ABS(B22-F22)</f>
        <v>1.4767999999999986E-4</v>
      </c>
      <c r="I22" s="1">
        <f t="shared" ref="I22:I30" si="12">ABS(C22-F22)</f>
        <v>1.5941999999999996E-4</v>
      </c>
      <c r="J22" s="1">
        <f t="shared" ref="J22:J30" si="13">ABS(D22-F22)</f>
        <v>1.5354999999999991E-4</v>
      </c>
      <c r="K22" s="1">
        <f t="shared" ref="K22:K30" si="14">ABS(E22-F22)</f>
        <v>1.5913999999999989E-4</v>
      </c>
      <c r="L22" s="1">
        <f t="shared" ref="L22:L30" si="15">ABS(F22-F22)</f>
        <v>0</v>
      </c>
      <c r="N22">
        <f t="shared" ref="N22:N29" si="16">IF(H23=0,"",H22/H23)</f>
        <v>0.99131392054989353</v>
      </c>
      <c r="O22">
        <f t="shared" si="8"/>
        <v>1.0494440750712593</v>
      </c>
      <c r="P22">
        <f t="shared" si="9"/>
        <v>1.0206591244466299</v>
      </c>
      <c r="Q22">
        <f t="shared" si="10"/>
        <v>1.0478422903196061</v>
      </c>
    </row>
    <row r="23" spans="1:17" x14ac:dyDescent="0.25">
      <c r="A23" s="2">
        <v>7.5000000000000002E-4</v>
      </c>
      <c r="B23" s="1">
        <v>-6.19112E-4</v>
      </c>
      <c r="C23" s="1">
        <v>-6.2204700000000003E-4</v>
      </c>
      <c r="D23" s="1">
        <v>-6.2058000000000002E-4</v>
      </c>
      <c r="E23" s="1">
        <v>-6.2201200000000002E-4</v>
      </c>
      <c r="F23" s="1">
        <v>-4.7013799999999999E-4</v>
      </c>
      <c r="H23" s="1">
        <f t="shared" si="11"/>
        <v>1.4897400000000001E-4</v>
      </c>
      <c r="I23" s="1">
        <f t="shared" si="12"/>
        <v>1.5190900000000004E-4</v>
      </c>
      <c r="J23" s="1">
        <f t="shared" si="13"/>
        <v>1.5044200000000003E-4</v>
      </c>
      <c r="K23" s="1">
        <f t="shared" si="14"/>
        <v>1.5187400000000003E-4</v>
      </c>
      <c r="L23" s="1">
        <f t="shared" si="15"/>
        <v>0</v>
      </c>
      <c r="N23">
        <f t="shared" si="16"/>
        <v>1.0029892950919008</v>
      </c>
      <c r="O23">
        <f t="shared" si="8"/>
        <v>1.0177202808446781</v>
      </c>
      <c r="P23">
        <f t="shared" si="9"/>
        <v>1.0103763003955759</v>
      </c>
      <c r="Q23">
        <f t="shared" si="10"/>
        <v>1.0175130644512933</v>
      </c>
    </row>
    <row r="24" spans="1:17" x14ac:dyDescent="0.25">
      <c r="A24" s="2">
        <v>3.8000000000000002E-4</v>
      </c>
      <c r="B24" s="1">
        <v>-3.09556E-4</v>
      </c>
      <c r="C24" s="1">
        <v>-3.1029000000000001E-4</v>
      </c>
      <c r="D24" s="1">
        <v>-3.0992299999999998E-4</v>
      </c>
      <c r="E24" s="1">
        <v>-3.10286E-4</v>
      </c>
      <c r="F24" s="1">
        <v>-1.6102600000000001E-4</v>
      </c>
      <c r="H24" s="1">
        <f t="shared" si="11"/>
        <v>1.4852999999999999E-4</v>
      </c>
      <c r="I24" s="1">
        <f t="shared" si="12"/>
        <v>1.49264E-4</v>
      </c>
      <c r="J24" s="1">
        <f t="shared" si="13"/>
        <v>1.4889699999999997E-4</v>
      </c>
      <c r="K24" s="1">
        <f t="shared" si="14"/>
        <v>1.4925999999999999E-4</v>
      </c>
      <c r="L24" s="1">
        <f t="shared" si="15"/>
        <v>0</v>
      </c>
      <c r="N24">
        <f t="shared" si="16"/>
        <v>1.0033507849583443</v>
      </c>
      <c r="O24">
        <f t="shared" si="8"/>
        <v>1.0070573763761574</v>
      </c>
      <c r="P24">
        <f t="shared" si="9"/>
        <v>1.0052052317362037</v>
      </c>
      <c r="Q24">
        <f t="shared" si="10"/>
        <v>1.0070371833940472</v>
      </c>
    </row>
    <row r="25" spans="1:17" x14ac:dyDescent="0.25">
      <c r="A25" s="2">
        <v>1.9000000000000001E-4</v>
      </c>
      <c r="B25" s="1">
        <v>-1.54778E-4</v>
      </c>
      <c r="C25" s="1">
        <v>-1.54962E-4</v>
      </c>
      <c r="D25" s="1">
        <v>-1.5487000000000001E-4</v>
      </c>
      <c r="E25" s="1">
        <v>-1.5496100000000001E-4</v>
      </c>
      <c r="F25" s="1">
        <v>-6.7440299999999997E-6</v>
      </c>
      <c r="H25" s="1">
        <f t="shared" si="11"/>
        <v>1.4803397E-4</v>
      </c>
      <c r="I25" s="1">
        <f t="shared" si="12"/>
        <v>1.4821796999999999E-4</v>
      </c>
      <c r="J25" s="1">
        <f t="shared" si="13"/>
        <v>1.4812597000000001E-4</v>
      </c>
      <c r="K25" s="1">
        <f t="shared" si="14"/>
        <v>1.4821697000000001E-4</v>
      </c>
      <c r="L25" s="1">
        <f t="shared" si="15"/>
        <v>0</v>
      </c>
      <c r="N25">
        <f t="shared" si="16"/>
        <v>1.002143757027782</v>
      </c>
      <c r="O25">
        <f t="shared" si="8"/>
        <v>1.0030776945816009</v>
      </c>
      <c r="P25">
        <f t="shared" si="9"/>
        <v>1.0026104590284439</v>
      </c>
      <c r="Q25">
        <f t="shared" si="10"/>
        <v>1.0030716058339328</v>
      </c>
    </row>
    <row r="26" spans="1:17" x14ac:dyDescent="0.25">
      <c r="A26" s="2">
        <v>9.0000000000000006E-5</v>
      </c>
      <c r="B26" s="1">
        <v>-7.7389000000000001E-5</v>
      </c>
      <c r="C26" s="1">
        <v>-7.74349E-5</v>
      </c>
      <c r="D26" s="1">
        <v>-7.7411999999999997E-5</v>
      </c>
      <c r="E26" s="1">
        <v>-7.7434800000000006E-5</v>
      </c>
      <c r="F26" s="1">
        <v>7.0328300000000002E-5</v>
      </c>
      <c r="H26" s="1">
        <f t="shared" si="11"/>
        <v>1.477173E-4</v>
      </c>
      <c r="I26" s="1">
        <f t="shared" si="12"/>
        <v>1.4776319999999999E-4</v>
      </c>
      <c r="J26" s="1">
        <f t="shared" si="13"/>
        <v>1.4774029999999999E-4</v>
      </c>
      <c r="K26" s="1">
        <f t="shared" si="14"/>
        <v>1.4776310000000001E-4</v>
      </c>
      <c r="L26" s="1">
        <f t="shared" si="15"/>
        <v>0</v>
      </c>
      <c r="N26">
        <f t="shared" si="16"/>
        <v>1.0011915291629812</v>
      </c>
      <c r="O26">
        <f t="shared" si="8"/>
        <v>1.0014245728653433</v>
      </c>
      <c r="P26">
        <f t="shared" si="9"/>
        <v>1.0013080551118183</v>
      </c>
      <c r="Q26">
        <f t="shared" si="10"/>
        <v>1.0014238951427623</v>
      </c>
    </row>
    <row r="27" spans="1:17" x14ac:dyDescent="0.25">
      <c r="A27" s="2">
        <v>5.0000000000000002E-5</v>
      </c>
      <c r="B27" s="1">
        <v>-3.86945E-5</v>
      </c>
      <c r="C27" s="1">
        <v>-3.8705999999999998E-5</v>
      </c>
      <c r="D27" s="1">
        <v>-3.8700299999999999E-5</v>
      </c>
      <c r="E27" s="1">
        <v>-3.8705999999999998E-5</v>
      </c>
      <c r="F27" s="1">
        <v>1.08847E-4</v>
      </c>
      <c r="H27" s="1">
        <f t="shared" si="11"/>
        <v>1.4754150000000001E-4</v>
      </c>
      <c r="I27" s="1">
        <f t="shared" si="12"/>
        <v>1.47553E-4</v>
      </c>
      <c r="J27" s="1">
        <f t="shared" si="13"/>
        <v>1.4754729999999998E-4</v>
      </c>
      <c r="K27" s="1">
        <f t="shared" si="14"/>
        <v>1.47553E-4</v>
      </c>
      <c r="L27" s="1">
        <f t="shared" si="15"/>
        <v>0</v>
      </c>
      <c r="N27">
        <f t="shared" si="16"/>
        <v>1.0006252996792795</v>
      </c>
      <c r="O27">
        <f t="shared" si="8"/>
        <v>1.0006842900168937</v>
      </c>
      <c r="P27">
        <f t="shared" si="9"/>
        <v>1.0006551342245238</v>
      </c>
      <c r="Q27">
        <f t="shared" si="10"/>
        <v>1.0006842900168937</v>
      </c>
    </row>
    <row r="28" spans="1:17" x14ac:dyDescent="0.25">
      <c r="A28" s="2">
        <v>2.0000000000000002E-5</v>
      </c>
      <c r="B28" s="1">
        <v>-1.93473E-5</v>
      </c>
      <c r="C28" s="1">
        <v>-1.93501E-5</v>
      </c>
      <c r="D28" s="1">
        <v>-1.93487E-5</v>
      </c>
      <c r="E28" s="1">
        <v>-1.93501E-5</v>
      </c>
      <c r="F28" s="1">
        <v>1.28102E-4</v>
      </c>
      <c r="H28" s="1">
        <f t="shared" si="11"/>
        <v>1.4744930000000001E-4</v>
      </c>
      <c r="I28" s="1">
        <f t="shared" si="12"/>
        <v>1.4745209999999999E-4</v>
      </c>
      <c r="J28" s="1">
        <f t="shared" si="13"/>
        <v>1.474507E-4</v>
      </c>
      <c r="K28" s="1">
        <f t="shared" si="14"/>
        <v>1.4745209999999999E-4</v>
      </c>
      <c r="L28" s="1">
        <f t="shared" si="15"/>
        <v>0</v>
      </c>
      <c r="N28">
        <f t="shared" si="16"/>
        <v>1.0003166157890127</v>
      </c>
      <c r="O28">
        <f t="shared" si="8"/>
        <v>1.0003307251836542</v>
      </c>
      <c r="P28">
        <f t="shared" si="9"/>
        <v>1.000323670503563</v>
      </c>
      <c r="Q28">
        <f t="shared" si="10"/>
        <v>1.0003307251836542</v>
      </c>
    </row>
    <row r="29" spans="1:17" x14ac:dyDescent="0.25">
      <c r="A29" s="2">
        <v>1.0000000000000001E-5</v>
      </c>
      <c r="B29" s="1">
        <v>-9.6736300000000004E-6</v>
      </c>
      <c r="C29" s="1">
        <v>-9.67435E-6</v>
      </c>
      <c r="D29" s="1">
        <v>-9.6739900000000002E-6</v>
      </c>
      <c r="E29" s="1">
        <v>-9.67435E-6</v>
      </c>
      <c r="F29" s="1">
        <v>1.3772900000000001E-4</v>
      </c>
      <c r="H29" s="1">
        <f t="shared" si="11"/>
        <v>1.4740263000000001E-4</v>
      </c>
      <c r="I29" s="1">
        <f t="shared" si="12"/>
        <v>1.4740335000000001E-4</v>
      </c>
      <c r="J29" s="1">
        <f t="shared" si="13"/>
        <v>1.4740299000000001E-4</v>
      </c>
      <c r="K29" s="1">
        <f t="shared" si="14"/>
        <v>1.4740335000000001E-4</v>
      </c>
      <c r="L29" s="1">
        <f t="shared" si="15"/>
        <v>0</v>
      </c>
      <c r="N29">
        <f t="shared" si="16"/>
        <v>1.0001616243203484</v>
      </c>
      <c r="O29">
        <f t="shared" si="8"/>
        <v>1.0001652881458882</v>
      </c>
      <c r="P29">
        <f t="shared" si="9"/>
        <v>1.0001634562342372</v>
      </c>
      <c r="Q29">
        <f t="shared" si="10"/>
        <v>1.0001652881458882</v>
      </c>
    </row>
    <row r="30" spans="1:17" x14ac:dyDescent="0.25">
      <c r="A30" s="2">
        <v>1.0000000000000001E-5</v>
      </c>
      <c r="B30" s="1">
        <v>-4.8368099999999999E-6</v>
      </c>
      <c r="C30" s="1">
        <v>-4.8369899999999997E-6</v>
      </c>
      <c r="D30" s="1">
        <v>-4.8369000000000002E-6</v>
      </c>
      <c r="E30" s="1">
        <v>-4.8369899999999997E-6</v>
      </c>
      <c r="F30" s="1">
        <v>1.4254200000000001E-4</v>
      </c>
      <c r="H30" s="1">
        <f t="shared" si="11"/>
        <v>1.4737881E-4</v>
      </c>
      <c r="I30" s="1">
        <f t="shared" si="12"/>
        <v>1.4737899000000001E-4</v>
      </c>
      <c r="J30" s="1">
        <f t="shared" si="13"/>
        <v>1.4737889999999999E-4</v>
      </c>
      <c r="K30" s="1">
        <f t="shared" si="14"/>
        <v>1.4737899000000001E-4</v>
      </c>
      <c r="L30" s="1">
        <f t="shared" si="15"/>
        <v>0</v>
      </c>
      <c r="N30" s="9"/>
    </row>
    <row r="31" spans="1:17" x14ac:dyDescent="0.25">
      <c r="H31" s="8" t="s">
        <v>11</v>
      </c>
      <c r="I31" s="7"/>
      <c r="J31" s="7"/>
      <c r="K31" s="7"/>
      <c r="L31" s="7"/>
      <c r="N31" s="7" t="s">
        <v>9</v>
      </c>
      <c r="O31" s="7"/>
      <c r="P31" s="7"/>
      <c r="Q31" s="7"/>
    </row>
    <row r="32" spans="1:17" x14ac:dyDescent="0.25">
      <c r="H32" s="1">
        <f>(H21/ABS(F21))</f>
        <v>5.8343625664015498E-2</v>
      </c>
      <c r="I32" s="1">
        <f>(I21/ABS(F21))</f>
        <v>7.841260208638709E-2</v>
      </c>
      <c r="J32" s="1">
        <f>(J21/ABS(F21))</f>
        <v>6.8378113875201388E-2</v>
      </c>
      <c r="K32" s="1">
        <f>(K21/ABS(F21))</f>
        <v>7.7438213963665514E-2</v>
      </c>
      <c r="L32" s="1">
        <f>(L21/ABS(F21))</f>
        <v>0</v>
      </c>
      <c r="N32">
        <f>AVERAGE(N21:N29)</f>
        <v>0.99183600324219534</v>
      </c>
      <c r="O32">
        <f t="shared" ref="O32:Q32" si="17">AVERAGE(O21:O29)</f>
        <v>1.0256473772967885</v>
      </c>
      <c r="P32">
        <f t="shared" si="17"/>
        <v>1.009256365884885</v>
      </c>
      <c r="Q32">
        <f t="shared" si="17"/>
        <v>1.024076491714879</v>
      </c>
    </row>
    <row r="33" spans="1:12" x14ac:dyDescent="0.25">
      <c r="H33" s="1">
        <f t="shared" ref="H33:H41" si="18">(H22/ABS(F22))</f>
        <v>0.13541915014579919</v>
      </c>
      <c r="I33" s="1">
        <f t="shared" ref="I33:I41" si="19">(I22/ABS(F22))</f>
        <v>0.14618445907532043</v>
      </c>
      <c r="J33" s="1">
        <f t="shared" ref="J33:J41" si="20">(J22/ABS(F22))</f>
        <v>0.1408018046105598</v>
      </c>
      <c r="K33" s="1">
        <f t="shared" ref="K33:K41" si="21">(K22/ABS(F22))</f>
        <v>0.14592770554037438</v>
      </c>
      <c r="L33" s="1">
        <f t="shared" ref="L33:L41" si="22">(L22/ABS(F22))</f>
        <v>0</v>
      </c>
    </row>
    <row r="34" spans="1:12" x14ac:dyDescent="0.25">
      <c r="H34" s="1">
        <f t="shared" si="18"/>
        <v>0.3168729181644539</v>
      </c>
      <c r="I34" s="1">
        <f t="shared" si="19"/>
        <v>0.32311576600912933</v>
      </c>
      <c r="J34" s="1">
        <f t="shared" si="20"/>
        <v>0.319995405604312</v>
      </c>
      <c r="K34" s="1">
        <f t="shared" si="21"/>
        <v>0.32304131978270217</v>
      </c>
      <c r="L34" s="1">
        <f t="shared" si="22"/>
        <v>0</v>
      </c>
    </row>
    <row r="35" spans="1:12" x14ac:dyDescent="0.25">
      <c r="H35" s="1">
        <f t="shared" si="18"/>
        <v>0.92239762522822388</v>
      </c>
      <c r="I35" s="1">
        <f t="shared" si="19"/>
        <v>0.92695589532125244</v>
      </c>
      <c r="J35" s="1">
        <f t="shared" si="20"/>
        <v>0.924676760274738</v>
      </c>
      <c r="K35" s="1">
        <f t="shared" si="21"/>
        <v>0.92693105461229852</v>
      </c>
      <c r="L35" s="1">
        <f t="shared" si="22"/>
        <v>0</v>
      </c>
    </row>
    <row r="36" spans="1:12" x14ac:dyDescent="0.25">
      <c r="H36" s="1">
        <f t="shared" si="18"/>
        <v>21.950372403444231</v>
      </c>
      <c r="I36" s="1">
        <f t="shared" si="19"/>
        <v>21.977655793346116</v>
      </c>
      <c r="J36" s="1">
        <f t="shared" si="20"/>
        <v>21.964014098395175</v>
      </c>
      <c r="K36" s="1">
        <f t="shared" si="21"/>
        <v>21.977507514053173</v>
      </c>
      <c r="L36" s="1">
        <f t="shared" si="22"/>
        <v>0</v>
      </c>
    </row>
    <row r="37" spans="1:12" x14ac:dyDescent="0.25">
      <c r="H37" s="1">
        <f t="shared" si="18"/>
        <v>2.1003962842838515</v>
      </c>
      <c r="I37" s="1">
        <f t="shared" si="19"/>
        <v>2.1010489376253938</v>
      </c>
      <c r="J37" s="1">
        <f t="shared" si="20"/>
        <v>2.1007233219059751</v>
      </c>
      <c r="K37" s="1">
        <f t="shared" si="21"/>
        <v>2.1010475157226893</v>
      </c>
      <c r="L37" s="1">
        <f t="shared" si="22"/>
        <v>0</v>
      </c>
    </row>
    <row r="38" spans="1:12" x14ac:dyDescent="0.25">
      <c r="H38" s="1">
        <f t="shared" si="18"/>
        <v>1.3554944095840953</v>
      </c>
      <c r="I38" s="1">
        <f t="shared" si="19"/>
        <v>1.3556000624730127</v>
      </c>
      <c r="J38" s="1">
        <f t="shared" si="20"/>
        <v>1.3555476953889403</v>
      </c>
      <c r="K38" s="1">
        <f t="shared" si="21"/>
        <v>1.3556000624730127</v>
      </c>
      <c r="L38" s="1">
        <f t="shared" si="22"/>
        <v>0</v>
      </c>
    </row>
    <row r="39" spans="1:12" x14ac:dyDescent="0.25">
      <c r="H39" s="1">
        <f t="shared" si="18"/>
        <v>1.1510304288769888</v>
      </c>
      <c r="I39" s="1">
        <f t="shared" si="19"/>
        <v>1.1510522864592276</v>
      </c>
      <c r="J39" s="1">
        <f t="shared" si="20"/>
        <v>1.1510413576681082</v>
      </c>
      <c r="K39" s="1">
        <f t="shared" si="21"/>
        <v>1.1510522864592276</v>
      </c>
      <c r="L39" s="1">
        <f t="shared" si="22"/>
        <v>0</v>
      </c>
    </row>
    <row r="40" spans="1:12" x14ac:dyDescent="0.25">
      <c r="H40" s="1">
        <f t="shared" si="18"/>
        <v>1.0702366967014936</v>
      </c>
      <c r="I40" s="1">
        <f t="shared" si="19"/>
        <v>1.0702419243587045</v>
      </c>
      <c r="J40" s="1">
        <f t="shared" si="20"/>
        <v>1.0702393105300989</v>
      </c>
      <c r="K40" s="1">
        <f t="shared" si="21"/>
        <v>1.0702419243587045</v>
      </c>
      <c r="L40" s="1">
        <f t="shared" si="22"/>
        <v>0</v>
      </c>
    </row>
    <row r="41" spans="1:12" x14ac:dyDescent="0.25">
      <c r="H41" s="1">
        <f t="shared" si="18"/>
        <v>1.0339325251504818</v>
      </c>
      <c r="I41" s="1">
        <f t="shared" si="19"/>
        <v>1.0339337879361872</v>
      </c>
      <c r="J41" s="1">
        <f t="shared" si="20"/>
        <v>1.0339331565433345</v>
      </c>
      <c r="K41" s="1">
        <f t="shared" si="21"/>
        <v>1.0339337879361872</v>
      </c>
      <c r="L41" s="1">
        <f t="shared" si="22"/>
        <v>0</v>
      </c>
    </row>
    <row r="42" spans="1:12" x14ac:dyDescent="0.25">
      <c r="H42" s="11" t="s">
        <v>12</v>
      </c>
      <c r="I42" s="10"/>
      <c r="J42" s="10"/>
      <c r="K42" s="10"/>
      <c r="L42" s="10"/>
    </row>
    <row r="43" spans="1:12" x14ac:dyDescent="0.25">
      <c r="H43" s="1">
        <f>AVERAGE(H32:H41)</f>
        <v>3.0094496067243637</v>
      </c>
      <c r="I43" s="1">
        <f t="shared" ref="I43:K43" si="23">AVERAGE(I32:I41)</f>
        <v>3.0164201514690729</v>
      </c>
      <c r="J43" s="1">
        <f t="shared" si="23"/>
        <v>3.012935102479644</v>
      </c>
      <c r="K43" s="1">
        <f t="shared" si="23"/>
        <v>3.0162721384902036</v>
      </c>
      <c r="L43" s="1">
        <f>AVERAGE(L32:L41)</f>
        <v>0</v>
      </c>
    </row>
    <row r="44" spans="1:12" x14ac:dyDescent="0.25">
      <c r="H44" s="1"/>
      <c r="I44" s="1"/>
      <c r="J44" s="1"/>
      <c r="K44" s="1"/>
      <c r="L44" s="1"/>
    </row>
    <row r="45" spans="1:12" x14ac:dyDescent="0.25">
      <c r="H45" s="1"/>
      <c r="I45" s="1"/>
      <c r="J45" s="1"/>
      <c r="K45" s="1"/>
      <c r="L45" s="1"/>
    </row>
    <row r="46" spans="1:12" x14ac:dyDescent="0.25">
      <c r="A46" s="3" t="s">
        <v>14</v>
      </c>
      <c r="B46" s="3"/>
      <c r="C46" s="3"/>
      <c r="D46" s="3"/>
      <c r="E46" s="3"/>
      <c r="F46" s="3"/>
      <c r="H46" s="5" t="s">
        <v>10</v>
      </c>
      <c r="I46" s="5"/>
      <c r="J46" s="5"/>
      <c r="K46" s="5"/>
      <c r="L46" s="5"/>
    </row>
    <row r="47" spans="1:12" x14ac:dyDescent="0.25">
      <c r="A47" s="16" t="s">
        <v>0</v>
      </c>
      <c r="B47" s="16" t="s">
        <v>1</v>
      </c>
      <c r="C47" s="16" t="s">
        <v>2</v>
      </c>
      <c r="D47" s="16" t="s">
        <v>3</v>
      </c>
      <c r="E47" s="16" t="s">
        <v>4</v>
      </c>
      <c r="F47" s="16" t="s">
        <v>5</v>
      </c>
      <c r="H47" s="6" t="s">
        <v>1</v>
      </c>
      <c r="I47" s="6" t="s">
        <v>2</v>
      </c>
      <c r="J47" s="6" t="s">
        <v>3</v>
      </c>
      <c r="K47" s="6" t="s">
        <v>4</v>
      </c>
      <c r="L47" s="6" t="s">
        <v>5</v>
      </c>
    </row>
    <row r="48" spans="1:12" x14ac:dyDescent="0.25">
      <c r="A48" s="2">
        <v>3.0000000000000001E-3</v>
      </c>
      <c r="B48" s="1">
        <v>2.1438700000000002</v>
      </c>
      <c r="C48" s="1">
        <v>2.1415500000000001</v>
      </c>
      <c r="D48" s="1">
        <v>2.14168</v>
      </c>
      <c r="E48" s="1">
        <v>2.1396199999999999</v>
      </c>
      <c r="F48" s="1">
        <v>2.0000399999999998</v>
      </c>
      <c r="H48" s="1">
        <f>IF(B48="inf","inf",ABS(B48-F48))</f>
        <v>0.14383000000000035</v>
      </c>
      <c r="I48" s="1">
        <f>IF(C48="inf","inf",ABS(C48-F48))</f>
        <v>0.14151000000000025</v>
      </c>
      <c r="J48" s="1">
        <f>IF(D48="inf","inf",ABS(D48-F48))</f>
        <v>0.14164000000000021</v>
      </c>
      <c r="K48" s="1">
        <f>IF(E48="inf","inf",ABS(E48-F48))</f>
        <v>0.13958000000000004</v>
      </c>
      <c r="L48" s="1">
        <f>IF(F48="inf","inf",ABS(F48-F48))</f>
        <v>0</v>
      </c>
    </row>
    <row r="49" spans="1:12" x14ac:dyDescent="0.25">
      <c r="A49" s="2">
        <v>6.0000000000000001E-3</v>
      </c>
      <c r="B49" s="1">
        <v>2.1461899999999998</v>
      </c>
      <c r="C49" s="1">
        <v>2.1414300000000002</v>
      </c>
      <c r="D49" s="1">
        <v>2.1416499999999998</v>
      </c>
      <c r="E49" s="1">
        <v>2.13767</v>
      </c>
      <c r="F49" s="1">
        <v>2.0001699999999998</v>
      </c>
      <c r="H49" s="1">
        <f t="shared" ref="H49:H57" si="24">IF(B49="inf","inf",ABS(B49-F49))</f>
        <v>0.14602000000000004</v>
      </c>
      <c r="I49" s="1">
        <f t="shared" ref="I49:I57" si="25">IF(C49="inf","inf",ABS(C49-F49))</f>
        <v>0.14126000000000039</v>
      </c>
      <c r="J49" s="1">
        <f t="shared" ref="J49:J57" si="26">IF(D49="inf","inf",ABS(D49-F49))</f>
        <v>0.14148000000000005</v>
      </c>
      <c r="K49" s="1">
        <f t="shared" ref="K49:K57" si="27">IF(E49="inf","inf",ABS(E49-F49))</f>
        <v>0.13750000000000018</v>
      </c>
      <c r="L49" s="1">
        <f t="shared" ref="L49:L57" si="28">IF(F49="inf","inf",ABS(F49-F49))</f>
        <v>0</v>
      </c>
    </row>
    <row r="50" spans="1:12" x14ac:dyDescent="0.25">
      <c r="A50" s="2">
        <v>1.2E-2</v>
      </c>
      <c r="B50" s="1">
        <v>2.15123</v>
      </c>
      <c r="C50" s="1">
        <v>2.1412100000000001</v>
      </c>
      <c r="D50" s="1">
        <v>2.1415500000000001</v>
      </c>
      <c r="E50" s="1">
        <v>2.1340699999999999</v>
      </c>
      <c r="F50" s="1">
        <v>2.0006900000000001</v>
      </c>
      <c r="H50" s="1">
        <f t="shared" si="24"/>
        <v>0.1505399999999999</v>
      </c>
      <c r="I50" s="1">
        <f t="shared" si="25"/>
        <v>0.14051999999999998</v>
      </c>
      <c r="J50" s="1">
        <f t="shared" si="26"/>
        <v>0.14085999999999999</v>
      </c>
      <c r="K50" s="1">
        <f t="shared" si="27"/>
        <v>0.13337999999999983</v>
      </c>
      <c r="L50" s="1">
        <f t="shared" si="28"/>
        <v>0</v>
      </c>
    </row>
    <row r="51" spans="1:12" x14ac:dyDescent="0.25">
      <c r="A51" s="2">
        <v>2.4E-2</v>
      </c>
      <c r="B51" s="1">
        <v>2.1627800000000001</v>
      </c>
      <c r="C51" s="1">
        <v>2.1406999999999998</v>
      </c>
      <c r="D51" s="1">
        <v>2.1410300000000002</v>
      </c>
      <c r="E51" s="1">
        <v>2.1281500000000002</v>
      </c>
      <c r="F51" s="1">
        <v>2.0026999999999999</v>
      </c>
      <c r="H51" s="1">
        <f t="shared" si="24"/>
        <v>0.16008000000000022</v>
      </c>
      <c r="I51" s="1">
        <f t="shared" si="25"/>
        <v>0.1379999999999999</v>
      </c>
      <c r="J51" s="1">
        <f t="shared" si="26"/>
        <v>0.13833000000000029</v>
      </c>
      <c r="K51" s="1">
        <f t="shared" si="27"/>
        <v>0.12545000000000028</v>
      </c>
      <c r="L51" s="1">
        <f t="shared" si="28"/>
        <v>0</v>
      </c>
    </row>
    <row r="52" spans="1:12" x14ac:dyDescent="0.25">
      <c r="A52" s="2">
        <v>4.8000000000000001E-2</v>
      </c>
      <c r="B52" s="1">
        <v>2.1960500000000001</v>
      </c>
      <c r="C52" s="1">
        <v>2.1406900000000002</v>
      </c>
      <c r="D52" s="1">
        <v>2.1395300000000002</v>
      </c>
      <c r="E52" s="1">
        <v>2.11917</v>
      </c>
      <c r="F52" s="1">
        <v>2.0102500000000001</v>
      </c>
      <c r="H52" s="1">
        <f t="shared" si="24"/>
        <v>0.18579999999999997</v>
      </c>
      <c r="I52" s="1">
        <f t="shared" si="25"/>
        <v>0.13044000000000011</v>
      </c>
      <c r="J52" s="1">
        <f t="shared" si="26"/>
        <v>0.12928000000000006</v>
      </c>
      <c r="K52" s="1">
        <f t="shared" si="27"/>
        <v>0.10891999999999991</v>
      </c>
      <c r="L52" s="1">
        <f t="shared" si="28"/>
        <v>0</v>
      </c>
    </row>
    <row r="53" spans="1:12" x14ac:dyDescent="0.25">
      <c r="A53" s="2">
        <v>9.6000000000000002E-2</v>
      </c>
      <c r="B53" s="1">
        <v>2.2135499999999999E+262</v>
      </c>
      <c r="C53" s="1">
        <v>2.1445099999999999</v>
      </c>
      <c r="D53" s="1">
        <v>2.1481400000000002</v>
      </c>
      <c r="E53" s="1">
        <v>2.1100699999999999</v>
      </c>
      <c r="F53" s="1">
        <v>2.0359699999999998</v>
      </c>
      <c r="H53" s="1">
        <f t="shared" si="24"/>
        <v>2.2135499999999999E+262</v>
      </c>
      <c r="I53" s="1">
        <f t="shared" si="25"/>
        <v>0.10854000000000008</v>
      </c>
      <c r="J53" s="1">
        <f t="shared" si="26"/>
        <v>0.11217000000000033</v>
      </c>
      <c r="K53" s="1">
        <f t="shared" si="27"/>
        <v>7.4100000000000055E-2</v>
      </c>
      <c r="L53" s="1">
        <f t="shared" si="28"/>
        <v>0</v>
      </c>
    </row>
    <row r="54" spans="1:12" x14ac:dyDescent="0.25">
      <c r="A54" s="2">
        <v>0.192</v>
      </c>
      <c r="B54" s="1" t="s">
        <v>15</v>
      </c>
      <c r="C54" s="1" t="s">
        <v>15</v>
      </c>
      <c r="D54" s="1" t="s">
        <v>15</v>
      </c>
      <c r="E54" s="1">
        <v>2.1038800000000002</v>
      </c>
      <c r="F54" s="1">
        <v>2.10033</v>
      </c>
      <c r="H54" s="1" t="str">
        <f t="shared" si="24"/>
        <v>inf</v>
      </c>
      <c r="I54" s="1" t="str">
        <f t="shared" si="25"/>
        <v>inf</v>
      </c>
      <c r="J54" s="1" t="str">
        <f t="shared" si="26"/>
        <v>inf</v>
      </c>
      <c r="K54" s="1">
        <f t="shared" si="27"/>
        <v>3.5500000000001641E-3</v>
      </c>
      <c r="L54" s="1">
        <f t="shared" si="28"/>
        <v>0</v>
      </c>
    </row>
    <row r="55" spans="1:12" x14ac:dyDescent="0.25">
      <c r="A55" s="2">
        <v>0.38400000000000001</v>
      </c>
      <c r="B55" s="1" t="s">
        <v>15</v>
      </c>
      <c r="C55" s="1" t="s">
        <v>15</v>
      </c>
      <c r="D55" s="1" t="s">
        <v>15</v>
      </c>
      <c r="E55" s="1">
        <v>2.10006</v>
      </c>
      <c r="F55" s="1">
        <v>2.1348799999999999</v>
      </c>
      <c r="H55" s="1" t="str">
        <f t="shared" si="24"/>
        <v>inf</v>
      </c>
      <c r="I55" s="1" t="str">
        <f t="shared" si="25"/>
        <v>inf</v>
      </c>
      <c r="J55" s="1" t="str">
        <f t="shared" si="26"/>
        <v>inf</v>
      </c>
      <c r="K55" s="1">
        <f t="shared" si="27"/>
        <v>3.4819999999999851E-2</v>
      </c>
      <c r="L55" s="1">
        <f t="shared" si="28"/>
        <v>0</v>
      </c>
    </row>
    <row r="56" spans="1:12" x14ac:dyDescent="0.25">
      <c r="A56" s="2">
        <v>0.76800000000000002</v>
      </c>
      <c r="B56" s="1" t="s">
        <v>15</v>
      </c>
      <c r="C56" s="1" t="s">
        <v>15</v>
      </c>
      <c r="D56" s="1" t="s">
        <v>15</v>
      </c>
      <c r="E56" s="1">
        <v>2.0989599999999999</v>
      </c>
      <c r="F56" s="1">
        <v>2.08887</v>
      </c>
      <c r="H56" s="1" t="str">
        <f t="shared" si="24"/>
        <v>inf</v>
      </c>
      <c r="I56" s="1" t="str">
        <f t="shared" si="25"/>
        <v>inf</v>
      </c>
      <c r="J56" s="1" t="str">
        <f t="shared" si="26"/>
        <v>inf</v>
      </c>
      <c r="K56" s="1">
        <f t="shared" si="27"/>
        <v>1.0089999999999932E-2</v>
      </c>
      <c r="L56" s="1">
        <f t="shared" si="28"/>
        <v>0</v>
      </c>
    </row>
    <row r="57" spans="1:12" x14ac:dyDescent="0.25">
      <c r="A57" s="2">
        <v>1.536</v>
      </c>
      <c r="B57" s="1" t="s">
        <v>15</v>
      </c>
      <c r="C57" s="1" t="s">
        <v>15</v>
      </c>
      <c r="D57" s="1" t="s">
        <v>15</v>
      </c>
      <c r="E57" s="1">
        <v>2.09836</v>
      </c>
      <c r="F57" s="1">
        <v>2.09911</v>
      </c>
      <c r="H57" s="1" t="str">
        <f t="shared" si="24"/>
        <v>inf</v>
      </c>
      <c r="I57" s="1" t="str">
        <f t="shared" si="25"/>
        <v>inf</v>
      </c>
      <c r="J57" s="1" t="str">
        <f t="shared" si="26"/>
        <v>inf</v>
      </c>
      <c r="K57" s="1">
        <f t="shared" si="27"/>
        <v>7.5000000000002842E-4</v>
      </c>
      <c r="L57" s="1">
        <f t="shared" si="28"/>
        <v>0</v>
      </c>
    </row>
    <row r="58" spans="1:12" x14ac:dyDescent="0.25">
      <c r="H58" s="8" t="s">
        <v>11</v>
      </c>
      <c r="I58" s="7"/>
      <c r="J58" s="7"/>
      <c r="K58" s="7"/>
      <c r="L58" s="7"/>
    </row>
    <row r="59" spans="1:12" x14ac:dyDescent="0.25">
      <c r="H59" s="1">
        <f>IF(H48="inf","inf",(H48/ABS(F48)))</f>
        <v>7.1913561728765604E-2</v>
      </c>
      <c r="I59" s="1">
        <f>IF(I48="inf","inf",(I48/ABS(F48)))</f>
        <v>7.0753584928301569E-2</v>
      </c>
      <c r="J59" s="1">
        <f>IF(J48="inf","inf",(J48/ABS(F48)))</f>
        <v>7.0818583628327547E-2</v>
      </c>
      <c r="K59" s="1">
        <f>IF(K48="inf","inf",(K48/ABS(F48)))</f>
        <v>6.9788604227915468E-2</v>
      </c>
      <c r="L59" s="1">
        <f>IF(L48="inf","inf",(L48/ABS(F48)))</f>
        <v>0</v>
      </c>
    </row>
    <row r="60" spans="1:12" x14ac:dyDescent="0.25">
      <c r="H60" s="1">
        <f t="shared" ref="H60:H68" si="29">IF(H49="inf","inf",(H49/ABS(F49)))</f>
        <v>7.3003794677452438E-2</v>
      </c>
      <c r="I60" s="1">
        <f t="shared" ref="I60:I68" si="30">IF(I49="inf","inf",(I49/ABS(F49)))</f>
        <v>7.0623996960258575E-2</v>
      </c>
      <c r="J60" s="1">
        <f t="shared" ref="J60:J68" si="31">IF(J49="inf","inf",(J49/ABS(F49)))</f>
        <v>7.0733987611053095E-2</v>
      </c>
      <c r="K60" s="1">
        <f t="shared" ref="K60:K68" si="32">IF(K49="inf","inf",(K49/ABS(F49)))</f>
        <v>6.8744156746676624E-2</v>
      </c>
      <c r="L60" s="1">
        <f t="shared" ref="L60:L68" si="33">IF(L49="inf","inf",(L49/ABS(F49)))</f>
        <v>0</v>
      </c>
    </row>
    <row r="61" spans="1:12" x14ac:dyDescent="0.25">
      <c r="H61" s="1">
        <f t="shared" si="29"/>
        <v>7.5244040805921897E-2</v>
      </c>
      <c r="I61" s="1">
        <f t="shared" si="30"/>
        <v>7.0235768659812348E-2</v>
      </c>
      <c r="J61" s="1">
        <f t="shared" si="31"/>
        <v>7.040571003003962E-2</v>
      </c>
      <c r="K61" s="1">
        <f t="shared" si="32"/>
        <v>6.6666999885039574E-2</v>
      </c>
      <c r="L61" s="1">
        <f t="shared" si="33"/>
        <v>0</v>
      </c>
    </row>
    <row r="62" spans="1:12" x14ac:dyDescent="0.25">
      <c r="H62" s="1">
        <f t="shared" si="29"/>
        <v>7.9932091676237188E-2</v>
      </c>
      <c r="I62" s="1">
        <f t="shared" si="30"/>
        <v>6.8906975582962951E-2</v>
      </c>
      <c r="J62" s="1">
        <f t="shared" si="31"/>
        <v>6.9071753133270228E-2</v>
      </c>
      <c r="K62" s="1">
        <f t="shared" si="32"/>
        <v>6.2640435412193676E-2</v>
      </c>
      <c r="L62" s="1">
        <f t="shared" si="33"/>
        <v>0</v>
      </c>
    </row>
    <row r="63" spans="1:12" x14ac:dyDescent="0.25">
      <c r="H63" s="1">
        <f t="shared" si="29"/>
        <v>9.2426315134933448E-2</v>
      </c>
      <c r="I63" s="1">
        <f t="shared" si="30"/>
        <v>6.4887451809476485E-2</v>
      </c>
      <c r="J63" s="1">
        <f t="shared" si="31"/>
        <v>6.4310409153090442E-2</v>
      </c>
      <c r="K63" s="1">
        <f t="shared" si="32"/>
        <v>5.418231563238398E-2</v>
      </c>
      <c r="L63" s="1">
        <f t="shared" si="33"/>
        <v>0</v>
      </c>
    </row>
    <row r="64" spans="1:12" x14ac:dyDescent="0.25">
      <c r="H64" s="1">
        <f t="shared" si="29"/>
        <v>1.0872213244792409E+262</v>
      </c>
      <c r="I64" s="1">
        <f t="shared" si="30"/>
        <v>5.3311198102133181E-2</v>
      </c>
      <c r="J64" s="1">
        <f t="shared" si="31"/>
        <v>5.5094132035344495E-2</v>
      </c>
      <c r="K64" s="1">
        <f t="shared" si="32"/>
        <v>3.6395428223402145E-2</v>
      </c>
      <c r="L64" s="1">
        <f t="shared" si="33"/>
        <v>0</v>
      </c>
    </row>
    <row r="65" spans="2:12" x14ac:dyDescent="0.25">
      <c r="H65" s="1" t="str">
        <f t="shared" si="29"/>
        <v>inf</v>
      </c>
      <c r="I65" s="1" t="str">
        <f t="shared" si="30"/>
        <v>inf</v>
      </c>
      <c r="J65" s="1" t="str">
        <f t="shared" si="31"/>
        <v>inf</v>
      </c>
      <c r="K65" s="1">
        <f t="shared" si="32"/>
        <v>1.6902105859556184E-3</v>
      </c>
      <c r="L65" s="1">
        <f t="shared" si="33"/>
        <v>0</v>
      </c>
    </row>
    <row r="66" spans="2:12" x14ac:dyDescent="0.25">
      <c r="H66" s="1" t="str">
        <f t="shared" si="29"/>
        <v>inf</v>
      </c>
      <c r="I66" s="1" t="str">
        <f t="shared" si="30"/>
        <v>inf</v>
      </c>
      <c r="J66" s="1" t="str">
        <f t="shared" si="31"/>
        <v>inf</v>
      </c>
      <c r="K66" s="1">
        <f t="shared" si="32"/>
        <v>1.6310050213595075E-2</v>
      </c>
      <c r="L66" s="1">
        <f t="shared" si="33"/>
        <v>0</v>
      </c>
    </row>
    <row r="67" spans="2:12" x14ac:dyDescent="0.25">
      <c r="H67" s="1" t="str">
        <f t="shared" si="29"/>
        <v>inf</v>
      </c>
      <c r="I67" s="1" t="str">
        <f t="shared" si="30"/>
        <v>inf</v>
      </c>
      <c r="J67" s="1" t="str">
        <f t="shared" si="31"/>
        <v>inf</v>
      </c>
      <c r="K67" s="1">
        <f t="shared" si="32"/>
        <v>4.8303628277489418E-3</v>
      </c>
      <c r="L67" s="1">
        <f t="shared" si="33"/>
        <v>0</v>
      </c>
    </row>
    <row r="68" spans="2:12" x14ac:dyDescent="0.25">
      <c r="H68" s="1" t="str">
        <f t="shared" si="29"/>
        <v>inf</v>
      </c>
      <c r="I68" s="1" t="str">
        <f t="shared" si="30"/>
        <v>inf</v>
      </c>
      <c r="J68" s="1" t="str">
        <f t="shared" si="31"/>
        <v>inf</v>
      </c>
      <c r="K68" s="1">
        <f t="shared" si="32"/>
        <v>3.5729428186232664E-4</v>
      </c>
      <c r="L68" s="1">
        <f t="shared" si="33"/>
        <v>0</v>
      </c>
    </row>
    <row r="69" spans="2:12" x14ac:dyDescent="0.25">
      <c r="B69" s="1"/>
      <c r="C69" s="1"/>
      <c r="D69" s="1"/>
      <c r="E69" s="1"/>
      <c r="F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</dc:creator>
  <cp:lastModifiedBy>B B</cp:lastModifiedBy>
  <dcterms:created xsi:type="dcterms:W3CDTF">2016-10-09T14:57:39Z</dcterms:created>
  <dcterms:modified xsi:type="dcterms:W3CDTF">2016-10-11T01:32:56Z</dcterms:modified>
</cp:coreProperties>
</file>