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\OneDrive\ETH\Physically-based Simulations in CG\Exercises\Ex1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60" i="1" s="1"/>
  <c r="I49" i="1"/>
  <c r="I60" i="1" s="1"/>
  <c r="J49" i="1"/>
  <c r="J60" i="1" s="1"/>
  <c r="K49" i="1"/>
  <c r="K60" i="1" s="1"/>
  <c r="L49" i="1"/>
  <c r="L60" i="1" s="1"/>
  <c r="H50" i="1"/>
  <c r="H61" i="1" s="1"/>
  <c r="I50" i="1"/>
  <c r="I61" i="1" s="1"/>
  <c r="J50" i="1"/>
  <c r="J61" i="1" s="1"/>
  <c r="K50" i="1"/>
  <c r="K61" i="1" s="1"/>
  <c r="L50" i="1"/>
  <c r="L61" i="1" s="1"/>
  <c r="H51" i="1"/>
  <c r="H62" i="1" s="1"/>
  <c r="I51" i="1"/>
  <c r="I62" i="1" s="1"/>
  <c r="J51" i="1"/>
  <c r="J62" i="1" s="1"/>
  <c r="K51" i="1"/>
  <c r="K62" i="1" s="1"/>
  <c r="L51" i="1"/>
  <c r="L62" i="1" s="1"/>
  <c r="H52" i="1"/>
  <c r="H63" i="1" s="1"/>
  <c r="I52" i="1"/>
  <c r="I63" i="1" s="1"/>
  <c r="J52" i="1"/>
  <c r="J63" i="1" s="1"/>
  <c r="K52" i="1"/>
  <c r="K63" i="1" s="1"/>
  <c r="L52" i="1"/>
  <c r="L63" i="1" s="1"/>
  <c r="H53" i="1"/>
  <c r="H64" i="1" s="1"/>
  <c r="I53" i="1"/>
  <c r="I64" i="1" s="1"/>
  <c r="J53" i="1"/>
  <c r="J64" i="1" s="1"/>
  <c r="K53" i="1"/>
  <c r="K64" i="1" s="1"/>
  <c r="L53" i="1"/>
  <c r="L64" i="1" s="1"/>
  <c r="H54" i="1"/>
  <c r="H65" i="1" s="1"/>
  <c r="I54" i="1"/>
  <c r="I65" i="1" s="1"/>
  <c r="J54" i="1"/>
  <c r="J65" i="1" s="1"/>
  <c r="K54" i="1"/>
  <c r="K65" i="1" s="1"/>
  <c r="L54" i="1"/>
  <c r="L65" i="1" s="1"/>
  <c r="H55" i="1"/>
  <c r="H66" i="1" s="1"/>
  <c r="I55" i="1"/>
  <c r="I66" i="1" s="1"/>
  <c r="J55" i="1"/>
  <c r="J66" i="1" s="1"/>
  <c r="K55" i="1"/>
  <c r="K66" i="1" s="1"/>
  <c r="L55" i="1"/>
  <c r="L66" i="1" s="1"/>
  <c r="H56" i="1"/>
  <c r="H67" i="1" s="1"/>
  <c r="I56" i="1"/>
  <c r="I67" i="1" s="1"/>
  <c r="J56" i="1"/>
  <c r="J67" i="1" s="1"/>
  <c r="K56" i="1"/>
  <c r="K67" i="1" s="1"/>
  <c r="L56" i="1"/>
  <c r="L67" i="1" s="1"/>
  <c r="H57" i="1"/>
  <c r="H68" i="1" s="1"/>
  <c r="I57" i="1"/>
  <c r="I68" i="1" s="1"/>
  <c r="J57" i="1"/>
  <c r="J68" i="1" s="1"/>
  <c r="K57" i="1"/>
  <c r="K68" i="1" s="1"/>
  <c r="L57" i="1"/>
  <c r="L68" i="1" s="1"/>
  <c r="L48" i="1"/>
  <c r="L59" i="1" s="1"/>
  <c r="K48" i="1"/>
  <c r="K59" i="1" s="1"/>
  <c r="J48" i="1"/>
  <c r="J59" i="1" s="1"/>
  <c r="I48" i="1"/>
  <c r="I59" i="1" s="1"/>
  <c r="H48" i="1"/>
  <c r="H59" i="1" s="1"/>
  <c r="H22" i="1" l="1"/>
  <c r="I22" i="1"/>
  <c r="J22" i="1"/>
  <c r="K22" i="1"/>
  <c r="L22" i="1"/>
  <c r="L33" i="1" s="1"/>
  <c r="H23" i="1"/>
  <c r="H34" i="1" s="1"/>
  <c r="I23" i="1"/>
  <c r="I34" i="1" s="1"/>
  <c r="J23" i="1"/>
  <c r="J34" i="1" s="1"/>
  <c r="K23" i="1"/>
  <c r="K34" i="1" s="1"/>
  <c r="L23" i="1"/>
  <c r="L34" i="1" s="1"/>
  <c r="H24" i="1"/>
  <c r="H35" i="1" s="1"/>
  <c r="I24" i="1"/>
  <c r="J24" i="1"/>
  <c r="J35" i="1" s="1"/>
  <c r="K24" i="1"/>
  <c r="K35" i="1" s="1"/>
  <c r="L24" i="1"/>
  <c r="L35" i="1" s="1"/>
  <c r="H25" i="1"/>
  <c r="N24" i="1" s="1"/>
  <c r="I25" i="1"/>
  <c r="J25" i="1"/>
  <c r="P24" i="1" s="1"/>
  <c r="K25" i="1"/>
  <c r="K36" i="1" s="1"/>
  <c r="L25" i="1"/>
  <c r="L36" i="1" s="1"/>
  <c r="H26" i="1"/>
  <c r="I26" i="1"/>
  <c r="I37" i="1" s="1"/>
  <c r="J26" i="1"/>
  <c r="J37" i="1" s="1"/>
  <c r="K26" i="1"/>
  <c r="K37" i="1" s="1"/>
  <c r="L26" i="1"/>
  <c r="L37" i="1" s="1"/>
  <c r="H27" i="1"/>
  <c r="N26" i="1" s="1"/>
  <c r="I27" i="1"/>
  <c r="J27" i="1"/>
  <c r="J38" i="1" s="1"/>
  <c r="K27" i="1"/>
  <c r="K38" i="1" s="1"/>
  <c r="L27" i="1"/>
  <c r="L38" i="1" s="1"/>
  <c r="H28" i="1"/>
  <c r="H39" i="1" s="1"/>
  <c r="I28" i="1"/>
  <c r="I39" i="1" s="1"/>
  <c r="J28" i="1"/>
  <c r="J39" i="1" s="1"/>
  <c r="K28" i="1"/>
  <c r="L28" i="1"/>
  <c r="L39" i="1" s="1"/>
  <c r="H29" i="1"/>
  <c r="N28" i="1" s="1"/>
  <c r="I29" i="1"/>
  <c r="I40" i="1" s="1"/>
  <c r="J29" i="1"/>
  <c r="P28" i="1" s="1"/>
  <c r="K29" i="1"/>
  <c r="K40" i="1" s="1"/>
  <c r="L29" i="1"/>
  <c r="L40" i="1" s="1"/>
  <c r="H30" i="1"/>
  <c r="H41" i="1" s="1"/>
  <c r="I30" i="1"/>
  <c r="I41" i="1" s="1"/>
  <c r="J30" i="1"/>
  <c r="J41" i="1" s="1"/>
  <c r="K30" i="1"/>
  <c r="L30" i="1"/>
  <c r="L41" i="1" s="1"/>
  <c r="L21" i="1"/>
  <c r="L32" i="1" s="1"/>
  <c r="K21" i="1"/>
  <c r="K32" i="1" s="1"/>
  <c r="J21" i="1"/>
  <c r="J32" i="1" s="1"/>
  <c r="I21" i="1"/>
  <c r="I32" i="1" s="1"/>
  <c r="H21" i="1"/>
  <c r="H32" i="1" s="1"/>
  <c r="J7" i="1"/>
  <c r="K7" i="1"/>
  <c r="L7" i="1"/>
  <c r="J8" i="1"/>
  <c r="K8" i="1"/>
  <c r="L8" i="1"/>
  <c r="J9" i="1"/>
  <c r="K9" i="1"/>
  <c r="L9" i="1"/>
  <c r="J10" i="1"/>
  <c r="P9" i="1" s="1"/>
  <c r="K10" i="1"/>
  <c r="L10" i="1"/>
  <c r="J11" i="1"/>
  <c r="K11" i="1"/>
  <c r="Q10" i="1" s="1"/>
  <c r="L11" i="1"/>
  <c r="J12" i="1"/>
  <c r="K12" i="1"/>
  <c r="L12" i="1"/>
  <c r="J13" i="1"/>
  <c r="K13" i="1"/>
  <c r="L13" i="1"/>
  <c r="J14" i="1"/>
  <c r="P13" i="1" s="1"/>
  <c r="K14" i="1"/>
  <c r="L14" i="1"/>
  <c r="J15" i="1"/>
  <c r="K15" i="1"/>
  <c r="Q14" i="1" s="1"/>
  <c r="L15" i="1"/>
  <c r="L6" i="1"/>
  <c r="K6" i="1"/>
  <c r="J6" i="1"/>
  <c r="I7" i="1"/>
  <c r="I8" i="1"/>
  <c r="O7" i="1" s="1"/>
  <c r="I9" i="1"/>
  <c r="I10" i="1"/>
  <c r="O9" i="1" s="1"/>
  <c r="I11" i="1"/>
  <c r="I12" i="1"/>
  <c r="O11" i="1" s="1"/>
  <c r="I13" i="1"/>
  <c r="I14" i="1"/>
  <c r="O13" i="1" s="1"/>
  <c r="I15" i="1"/>
  <c r="I6" i="1"/>
  <c r="H7" i="1"/>
  <c r="H8" i="1"/>
  <c r="N7" i="1" s="1"/>
  <c r="H9" i="1"/>
  <c r="H10" i="1"/>
  <c r="N9" i="1" s="1"/>
  <c r="H11" i="1"/>
  <c r="H12" i="1"/>
  <c r="N11" i="1" s="1"/>
  <c r="H13" i="1"/>
  <c r="H14" i="1"/>
  <c r="N13" i="1" s="1"/>
  <c r="H15" i="1"/>
  <c r="H6" i="1"/>
  <c r="O26" i="1" l="1"/>
  <c r="P14" i="1"/>
  <c r="Q7" i="1"/>
  <c r="Q12" i="1"/>
  <c r="P11" i="1"/>
  <c r="P12" i="1"/>
  <c r="P8" i="1"/>
  <c r="P22" i="1"/>
  <c r="O24" i="1"/>
  <c r="N14" i="1"/>
  <c r="N10" i="1"/>
  <c r="O12" i="1"/>
  <c r="O8" i="1"/>
  <c r="Q11" i="1"/>
  <c r="P10" i="1"/>
  <c r="L43" i="1"/>
  <c r="N12" i="1"/>
  <c r="N8" i="1"/>
  <c r="O14" i="1"/>
  <c r="O10" i="1"/>
  <c r="Q13" i="1"/>
  <c r="Q9" i="1"/>
  <c r="Q6" i="1"/>
  <c r="O23" i="1"/>
  <c r="Q21" i="1"/>
  <c r="P6" i="1"/>
  <c r="O21" i="1"/>
  <c r="Q22" i="1"/>
  <c r="N22" i="1"/>
  <c r="O25" i="1"/>
  <c r="P25" i="1"/>
  <c r="Q8" i="1"/>
  <c r="Q27" i="1"/>
  <c r="O6" i="1"/>
  <c r="N25" i="1"/>
  <c r="J36" i="1"/>
  <c r="Q29" i="1"/>
  <c r="N6" i="1"/>
  <c r="N17" i="1" s="1"/>
  <c r="N27" i="1"/>
  <c r="K33" i="1"/>
  <c r="O22" i="1"/>
  <c r="O28" i="1"/>
  <c r="H40" i="1"/>
  <c r="I38" i="1"/>
  <c r="Q25" i="1"/>
  <c r="Q28" i="1"/>
  <c r="H38" i="1"/>
  <c r="I36" i="1"/>
  <c r="N23" i="1"/>
  <c r="N29" i="1"/>
  <c r="H37" i="1"/>
  <c r="I35" i="1"/>
  <c r="J33" i="1"/>
  <c r="P7" i="1"/>
  <c r="P17" i="1" s="1"/>
  <c r="O29" i="1"/>
  <c r="H36" i="1"/>
  <c r="P23" i="1"/>
  <c r="P26" i="1"/>
  <c r="P29" i="1"/>
  <c r="I33" i="1"/>
  <c r="K41" i="1"/>
  <c r="Q23" i="1"/>
  <c r="Q26" i="1"/>
  <c r="N21" i="1"/>
  <c r="H33" i="1"/>
  <c r="K39" i="1"/>
  <c r="O27" i="1"/>
  <c r="J40" i="1"/>
  <c r="P21" i="1"/>
  <c r="P27" i="1"/>
  <c r="Q24" i="1"/>
  <c r="Q17" i="1" l="1"/>
  <c r="K43" i="1"/>
  <c r="P32" i="1"/>
  <c r="O17" i="1"/>
  <c r="J43" i="1"/>
  <c r="I43" i="1"/>
  <c r="H43" i="1"/>
  <c r="N32" i="1"/>
  <c r="Q32" i="1"/>
  <c r="O32" i="1"/>
</calcChain>
</file>

<file path=xl/sharedStrings.xml><?xml version="1.0" encoding="utf-8"?>
<sst xmlns="http://schemas.openxmlformats.org/spreadsheetml/2006/main" count="63" uniqueCount="16">
  <si>
    <t>step</t>
  </si>
  <si>
    <t>euler</t>
  </si>
  <si>
    <t>symplectic_euler</t>
  </si>
  <si>
    <t>midpoint</t>
  </si>
  <si>
    <t>backwards_euler</t>
  </si>
  <si>
    <t>analytic</t>
  </si>
  <si>
    <t>velocity change table:</t>
  </si>
  <si>
    <t>displacement table:</t>
  </si>
  <si>
    <t>Error Convergence</t>
  </si>
  <si>
    <t>Average</t>
  </si>
  <si>
    <t>Absolute Error per Step</t>
  </si>
  <si>
    <t>Relative Error</t>
  </si>
  <si>
    <t>Average Relative Error</t>
  </si>
  <si>
    <t xml:space="preserve"> 2.2 Error convergence analysis: No Damping</t>
  </si>
  <si>
    <t>Max amplitude table: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</si>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</sst>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0" xfId="1"/>
    <xf numFmtId="0" fontId="1" fillId="3" borderId="0" xfId="2"/>
    <xf numFmtId="0" fontId="3" fillId="4" borderId="0" xfId="3"/>
    <xf numFmtId="0" fontId="1" fillId="6" borderId="0" xfId="5"/>
    <xf numFmtId="0" fontId="1" fillId="5" borderId="0" xfId="4"/>
    <xf numFmtId="0" fontId="0" fillId="5" borderId="0" xfId="4" applyFont="1"/>
    <xf numFmtId="11" fontId="0" fillId="0" borderId="0" xfId="0" applyNumberFormat="1"/>
    <xf numFmtId="164" fontId="1" fillId="5" borderId="0" xfId="4" applyNumberFormat="1"/>
    <xf numFmtId="164" fontId="0" fillId="5" borderId="0" xfId="4" applyNumberFormat="1" applyFont="1"/>
    <xf numFmtId="0" fontId="0" fillId="7" borderId="0" xfId="0" applyFill="1"/>
    <xf numFmtId="0" fontId="0" fillId="0" borderId="1" xfId="0" applyBorder="1"/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1" fillId="8" borderId="0" xfId="6"/>
  </cellXfs>
  <cellStyles count="7">
    <cellStyle name="20% - Accent2" xfId="4" builtinId="34"/>
    <cellStyle name="40% - Accent1" xfId="6" builtinId="31"/>
    <cellStyle name="40% - Accent2" xfId="5" builtinId="35"/>
    <cellStyle name="40% - Accent5" xfId="2" builtinId="47"/>
    <cellStyle name="Accent5" xfId="1" builtinId="45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workbookViewId="0">
      <selection activeCell="E20" sqref="E20"/>
    </sheetView>
  </sheetViews>
  <sheetFormatPr defaultRowHeight="14.25" x14ac:dyDescent="0.45"/>
  <cols>
    <col min="1" max="6" width="15.59765625" customWidth="1"/>
    <col min="7" max="7" width="3.59765625" customWidth="1"/>
    <col min="8" max="12" width="15.59765625" customWidth="1"/>
    <col min="13" max="13" width="3.59765625" customWidth="1"/>
    <col min="14" max="20" width="15.59765625" customWidth="1"/>
  </cols>
  <sheetData>
    <row r="1" spans="1:17" s="12" customFormat="1" x14ac:dyDescent="0.45"/>
    <row r="2" spans="1:17" s="15" customFormat="1" ht="30" customHeight="1" x14ac:dyDescent="0.45">
      <c r="A2" s="14" t="s">
        <v>13</v>
      </c>
    </row>
    <row r="3" spans="1:17" s="13" customFormat="1" x14ac:dyDescent="0.45"/>
    <row r="4" spans="1:17" x14ac:dyDescent="0.45">
      <c r="A4" s="3" t="s">
        <v>6</v>
      </c>
      <c r="B4" s="3"/>
      <c r="C4" s="3"/>
      <c r="D4" s="3"/>
      <c r="E4" s="3"/>
      <c r="F4" s="3"/>
      <c r="H4" s="5" t="s">
        <v>10</v>
      </c>
      <c r="I4" s="5"/>
      <c r="J4" s="5"/>
      <c r="K4" s="5"/>
      <c r="L4" s="5"/>
      <c r="N4" s="5" t="s">
        <v>8</v>
      </c>
      <c r="O4" s="5"/>
      <c r="P4" s="5"/>
      <c r="Q4" s="5"/>
    </row>
    <row r="5" spans="1:17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6" t="s">
        <v>1</v>
      </c>
      <c r="I5" s="6" t="s">
        <v>2</v>
      </c>
      <c r="J5" s="6" t="s">
        <v>3</v>
      </c>
      <c r="K5" s="6" t="s">
        <v>4</v>
      </c>
      <c r="L5" s="6" t="s">
        <v>5</v>
      </c>
      <c r="N5" s="6" t="s">
        <v>1</v>
      </c>
      <c r="O5" s="6" t="s">
        <v>2</v>
      </c>
      <c r="P5" s="6" t="s">
        <v>3</v>
      </c>
      <c r="Q5" s="6" t="s">
        <v>4</v>
      </c>
    </row>
    <row r="6" spans="1:17" x14ac:dyDescent="0.45">
      <c r="A6" s="2">
        <v>0.5</v>
      </c>
      <c r="B6" s="1">
        <v>-2.6501800000000002</v>
      </c>
      <c r="C6" s="1">
        <v>-2.6501800000000002</v>
      </c>
      <c r="D6" s="1">
        <v>7.6683500000000002</v>
      </c>
      <c r="E6" s="1">
        <v>0.69180399999999997</v>
      </c>
      <c r="F6" s="1">
        <v>1.0995900000000001</v>
      </c>
      <c r="H6" s="1">
        <f>ABS(B6-F6)</f>
        <v>3.7497700000000003</v>
      </c>
      <c r="I6" s="1">
        <f>ABS(C6-F6)</f>
        <v>3.7497700000000003</v>
      </c>
      <c r="J6" s="1">
        <f>ABS(D6-F6)</f>
        <v>6.5687600000000002</v>
      </c>
      <c r="K6" s="1">
        <f>ABS(E6-F6)</f>
        <v>0.40778600000000009</v>
      </c>
      <c r="L6" s="1">
        <f>ABS(F6-F6)</f>
        <v>0</v>
      </c>
      <c r="N6">
        <f>IF(H7=0,"",H6/H7)</f>
        <v>1.5031005856439077</v>
      </c>
      <c r="O6">
        <f t="shared" ref="O6:Q14" si="0">IF(I7=0,"",I6/I7)</f>
        <v>1.5031005856439077</v>
      </c>
      <c r="P6">
        <f t="shared" si="0"/>
        <v>77.334118201083101</v>
      </c>
      <c r="Q6">
        <f t="shared" si="0"/>
        <v>0.63642180701305362</v>
      </c>
    </row>
    <row r="7" spans="1:17" x14ac:dyDescent="0.45">
      <c r="A7" s="2">
        <v>0.25</v>
      </c>
      <c r="B7" s="1">
        <v>-1.3250900000000001</v>
      </c>
      <c r="C7" s="1">
        <v>-1.3250900000000001</v>
      </c>
      <c r="D7" s="1">
        <v>1.25454</v>
      </c>
      <c r="E7" s="1">
        <v>0.52885199999999999</v>
      </c>
      <c r="F7" s="1">
        <v>1.1696</v>
      </c>
      <c r="H7" s="1">
        <f t="shared" ref="H7:H15" si="1">ABS(B7-F7)</f>
        <v>2.4946900000000003</v>
      </c>
      <c r="I7" s="1">
        <f t="shared" ref="I7:I15" si="2">ABS(C7-F7)</f>
        <v>2.4946900000000003</v>
      </c>
      <c r="J7" s="1">
        <f t="shared" ref="J7:J15" si="3">ABS(D7-F7)</f>
        <v>8.4940000000000015E-2</v>
      </c>
      <c r="K7" s="1">
        <f t="shared" ref="K7:K15" si="4">ABS(E7-F7)</f>
        <v>0.64074799999999998</v>
      </c>
      <c r="L7" s="1">
        <f t="shared" ref="L7:L15" si="5">ABS(F7-F7)</f>
        <v>0</v>
      </c>
      <c r="N7">
        <f t="shared" ref="N7:N14" si="6">IF(H8=0,"",H7/H8)</f>
        <v>3.4421899629549508</v>
      </c>
      <c r="O7">
        <f t="shared" si="0"/>
        <v>3.4421899629549508</v>
      </c>
      <c r="P7">
        <f t="shared" si="0"/>
        <v>1.0640070249015727</v>
      </c>
      <c r="Q7">
        <f t="shared" si="0"/>
        <v>3.5091059049550974</v>
      </c>
    </row>
    <row r="8" spans="1:17" x14ac:dyDescent="0.45">
      <c r="A8" s="2">
        <v>0.125</v>
      </c>
      <c r="B8" s="1">
        <v>-0.66254599999999997</v>
      </c>
      <c r="C8" s="1">
        <v>-0.66254599999999997</v>
      </c>
      <c r="D8" s="1">
        <v>-1.7637099999999999E-2</v>
      </c>
      <c r="E8" s="1">
        <v>0.24478900000000001</v>
      </c>
      <c r="F8" s="1">
        <v>6.2193199999999997E-2</v>
      </c>
      <c r="H8" s="1">
        <f t="shared" si="1"/>
        <v>0.72473919999999992</v>
      </c>
      <c r="I8" s="1">
        <f t="shared" si="2"/>
        <v>0.72473919999999992</v>
      </c>
      <c r="J8" s="1">
        <f t="shared" si="3"/>
        <v>7.9830299999999993E-2</v>
      </c>
      <c r="K8" s="1">
        <f t="shared" si="4"/>
        <v>0.1825958</v>
      </c>
      <c r="L8" s="1">
        <f t="shared" si="5"/>
        <v>0</v>
      </c>
      <c r="N8">
        <f t="shared" si="6"/>
        <v>4.0900195827243122</v>
      </c>
      <c r="O8">
        <f t="shared" si="0"/>
        <v>4.0900195827243122</v>
      </c>
      <c r="P8">
        <f t="shared" si="0"/>
        <v>4.9987664370695013</v>
      </c>
      <c r="Q8">
        <f t="shared" si="0"/>
        <v>1.2359720544758077</v>
      </c>
    </row>
    <row r="9" spans="1:17" x14ac:dyDescent="0.45">
      <c r="A9" s="2">
        <v>6.25E-2</v>
      </c>
      <c r="B9" s="1">
        <v>-0.33127299999999998</v>
      </c>
      <c r="C9" s="1">
        <v>-0.33127299999999998</v>
      </c>
      <c r="D9" s="1">
        <v>-0.170046</v>
      </c>
      <c r="E9" s="1">
        <v>-6.3414300000000003E-3</v>
      </c>
      <c r="F9" s="1">
        <v>-0.15407599999999999</v>
      </c>
      <c r="H9" s="1">
        <f t="shared" si="1"/>
        <v>0.17719699999999999</v>
      </c>
      <c r="I9" s="1">
        <f t="shared" si="2"/>
        <v>0.17719699999999999</v>
      </c>
      <c r="J9" s="1">
        <f t="shared" si="3"/>
        <v>1.5970000000000012E-2</v>
      </c>
      <c r="K9" s="1">
        <f t="shared" si="4"/>
        <v>0.14773456999999998</v>
      </c>
      <c r="L9" s="1">
        <f t="shared" si="5"/>
        <v>0</v>
      </c>
      <c r="N9">
        <f t="shared" si="6"/>
        <v>4.1535089775444183</v>
      </c>
      <c r="O9">
        <f t="shared" si="0"/>
        <v>4.1535089775444183</v>
      </c>
      <c r="P9">
        <f t="shared" si="0"/>
        <v>6.7784380305602854</v>
      </c>
      <c r="Q9">
        <f t="shared" si="0"/>
        <v>3.2458079115905565</v>
      </c>
    </row>
    <row r="10" spans="1:17" x14ac:dyDescent="0.45">
      <c r="A10" s="2">
        <v>3.125E-2</v>
      </c>
      <c r="B10" s="1">
        <v>-0.16563600000000001</v>
      </c>
      <c r="C10" s="1">
        <v>-0.16563600000000001</v>
      </c>
      <c r="D10" s="1">
        <v>-0.12533</v>
      </c>
      <c r="E10" s="1">
        <v>-7.74585E-2</v>
      </c>
      <c r="F10" s="1">
        <v>-0.122974</v>
      </c>
      <c r="H10" s="1">
        <f t="shared" si="1"/>
        <v>4.2662000000000005E-2</v>
      </c>
      <c r="I10" s="1">
        <f t="shared" si="2"/>
        <v>4.2662000000000005E-2</v>
      </c>
      <c r="J10" s="1">
        <f t="shared" si="3"/>
        <v>2.355999999999997E-3</v>
      </c>
      <c r="K10" s="1">
        <f t="shared" si="4"/>
        <v>4.55155E-2</v>
      </c>
      <c r="L10" s="1">
        <f t="shared" si="5"/>
        <v>0</v>
      </c>
      <c r="N10">
        <f t="shared" si="6"/>
        <v>4.1049572781156218</v>
      </c>
      <c r="O10">
        <f t="shared" si="0"/>
        <v>4.1049572781156218</v>
      </c>
      <c r="P10">
        <f t="shared" si="0"/>
        <v>7.4533375514077793</v>
      </c>
      <c r="Q10">
        <f t="shared" si="0"/>
        <v>4.0443842189443755</v>
      </c>
    </row>
    <row r="11" spans="1:17" x14ac:dyDescent="0.45">
      <c r="A11" s="2">
        <v>1.5630000000000002E-2</v>
      </c>
      <c r="B11" s="1">
        <v>-8.2818199999999995E-2</v>
      </c>
      <c r="C11" s="1">
        <v>-8.2818199999999995E-2</v>
      </c>
      <c r="D11" s="1">
        <v>-7.2741500000000001E-2</v>
      </c>
      <c r="E11" s="1">
        <v>-6.1171400000000001E-2</v>
      </c>
      <c r="F11" s="1">
        <v>-7.2425400000000001E-2</v>
      </c>
      <c r="H11" s="1">
        <f t="shared" si="1"/>
        <v>1.0392799999999994E-2</v>
      </c>
      <c r="I11" s="1">
        <f t="shared" si="2"/>
        <v>1.0392799999999994E-2</v>
      </c>
      <c r="J11" s="1">
        <f t="shared" si="3"/>
        <v>3.1609999999999971E-4</v>
      </c>
      <c r="K11" s="1">
        <f t="shared" si="4"/>
        <v>1.1254E-2</v>
      </c>
      <c r="L11" s="1">
        <f t="shared" si="5"/>
        <v>0</v>
      </c>
      <c r="N11">
        <f t="shared" si="6"/>
        <v>4.0596874999999981</v>
      </c>
      <c r="O11">
        <f t="shared" si="0"/>
        <v>4.0596874999999981</v>
      </c>
      <c r="P11">
        <f t="shared" si="0"/>
        <v>7.7475490196077299</v>
      </c>
      <c r="Q11">
        <f t="shared" si="0"/>
        <v>4.1696924786958132</v>
      </c>
    </row>
    <row r="12" spans="1:17" x14ac:dyDescent="0.45">
      <c r="A12" s="2">
        <v>7.8100000000000001E-3</v>
      </c>
      <c r="B12" s="1">
        <v>-4.1409099999999997E-2</v>
      </c>
      <c r="C12" s="1">
        <v>-4.1409099999999997E-2</v>
      </c>
      <c r="D12" s="1">
        <v>-3.8889899999999998E-2</v>
      </c>
      <c r="E12" s="1">
        <v>-3.6150099999999998E-2</v>
      </c>
      <c r="F12" s="1">
        <v>-3.8849099999999998E-2</v>
      </c>
      <c r="H12" s="1">
        <f t="shared" si="1"/>
        <v>2.5599999999999998E-3</v>
      </c>
      <c r="I12" s="1">
        <f t="shared" si="2"/>
        <v>2.5599999999999998E-3</v>
      </c>
      <c r="J12" s="1">
        <f t="shared" si="3"/>
        <v>4.0800000000000558E-5</v>
      </c>
      <c r="K12" s="1">
        <f t="shared" si="4"/>
        <v>2.699E-3</v>
      </c>
      <c r="L12" s="1">
        <f t="shared" si="5"/>
        <v>0</v>
      </c>
      <c r="N12">
        <f t="shared" si="6"/>
        <v>4.031496062992125</v>
      </c>
      <c r="O12">
        <f t="shared" si="0"/>
        <v>4.031496062992125</v>
      </c>
      <c r="P12">
        <f t="shared" si="0"/>
        <v>7.8461538461534355</v>
      </c>
      <c r="Q12">
        <f t="shared" si="0"/>
        <v>4.1250191043863671</v>
      </c>
    </row>
    <row r="13" spans="1:17" x14ac:dyDescent="0.45">
      <c r="A13" s="2">
        <v>3.9100000000000003E-3</v>
      </c>
      <c r="B13" s="1">
        <v>-2.07046E-2</v>
      </c>
      <c r="C13" s="1">
        <v>-2.07046E-2</v>
      </c>
      <c r="D13" s="1">
        <v>-2.00748E-2</v>
      </c>
      <c r="E13" s="1">
        <v>-1.94153E-2</v>
      </c>
      <c r="F13" s="1">
        <v>-2.00696E-2</v>
      </c>
      <c r="H13" s="1">
        <f t="shared" si="1"/>
        <v>6.3500000000000015E-4</v>
      </c>
      <c r="I13" s="1">
        <f t="shared" si="2"/>
        <v>6.3500000000000015E-4</v>
      </c>
      <c r="J13" s="1">
        <f t="shared" si="3"/>
        <v>5.2000000000003432E-6</v>
      </c>
      <c r="K13" s="1">
        <f t="shared" si="4"/>
        <v>6.5430000000000002E-4</v>
      </c>
      <c r="L13" s="1">
        <f t="shared" si="5"/>
        <v>0</v>
      </c>
      <c r="N13">
        <f t="shared" si="6"/>
        <v>4.0164452877925481</v>
      </c>
      <c r="O13">
        <f t="shared" si="0"/>
        <v>4.0164452877925481</v>
      </c>
      <c r="P13">
        <f t="shared" si="0"/>
        <v>8.6666666666685934</v>
      </c>
      <c r="Q13">
        <f t="shared" si="0"/>
        <v>4.0740971357409634</v>
      </c>
    </row>
    <row r="14" spans="1:17" x14ac:dyDescent="0.45">
      <c r="A14" s="2">
        <v>1.9499999999999999E-3</v>
      </c>
      <c r="B14" s="1">
        <v>-1.03523E-2</v>
      </c>
      <c r="C14" s="1">
        <v>-1.03523E-2</v>
      </c>
      <c r="D14" s="1">
        <v>-1.01948E-2</v>
      </c>
      <c r="E14" s="1">
        <v>-1.00336E-2</v>
      </c>
      <c r="F14" s="1">
        <v>-1.01942E-2</v>
      </c>
      <c r="H14" s="1">
        <f t="shared" si="1"/>
        <v>1.5809999999999956E-4</v>
      </c>
      <c r="I14" s="1">
        <f t="shared" si="2"/>
        <v>1.5809999999999956E-4</v>
      </c>
      <c r="J14" s="1">
        <f t="shared" si="3"/>
        <v>5.9999999999990616E-7</v>
      </c>
      <c r="K14" s="1">
        <f t="shared" si="4"/>
        <v>1.6060000000000033E-4</v>
      </c>
      <c r="L14" s="1">
        <f t="shared" si="5"/>
        <v>0</v>
      </c>
      <c r="N14">
        <f t="shared" si="6"/>
        <v>4.0076045627376411</v>
      </c>
      <c r="O14">
        <f t="shared" si="0"/>
        <v>4.0076045627376411</v>
      </c>
      <c r="P14">
        <f t="shared" si="0"/>
        <v>6.6666666667052157</v>
      </c>
      <c r="Q14">
        <f t="shared" si="0"/>
        <v>4.0392354124748779</v>
      </c>
    </row>
    <row r="15" spans="1:17" x14ac:dyDescent="0.45">
      <c r="A15" s="2">
        <v>9.7999999999999997E-4</v>
      </c>
      <c r="B15" s="1">
        <v>-5.1761400000000001E-3</v>
      </c>
      <c r="C15" s="1">
        <v>-5.1761400000000001E-3</v>
      </c>
      <c r="D15" s="1">
        <v>-5.1367799999999996E-3</v>
      </c>
      <c r="E15" s="1">
        <v>-5.0969300000000004E-3</v>
      </c>
      <c r="F15" s="1">
        <v>-5.1366900000000002E-3</v>
      </c>
      <c r="H15" s="1">
        <f t="shared" si="1"/>
        <v>3.9449999999999902E-5</v>
      </c>
      <c r="I15" s="1">
        <f t="shared" si="2"/>
        <v>3.9449999999999902E-5</v>
      </c>
      <c r="J15" s="1">
        <f t="shared" si="3"/>
        <v>8.9999999999465508E-8</v>
      </c>
      <c r="K15" s="1">
        <f t="shared" si="4"/>
        <v>3.9759999999999796E-5</v>
      </c>
      <c r="L15" s="1">
        <f t="shared" si="5"/>
        <v>0</v>
      </c>
    </row>
    <row r="16" spans="1:17" x14ac:dyDescent="0.45">
      <c r="A16" s="2"/>
      <c r="B16" s="1"/>
      <c r="C16" s="1"/>
      <c r="D16" s="1"/>
      <c r="E16" s="1"/>
      <c r="F16" s="1"/>
      <c r="H16" s="1"/>
      <c r="I16" s="1"/>
      <c r="J16" s="1"/>
      <c r="K16" s="1"/>
      <c r="L16" s="1"/>
      <c r="N16" s="8" t="s">
        <v>9</v>
      </c>
      <c r="O16" s="7"/>
      <c r="P16" s="7"/>
      <c r="Q16" s="7"/>
    </row>
    <row r="17" spans="1:17" x14ac:dyDescent="0.45">
      <c r="A17" s="2"/>
      <c r="B17" s="1"/>
      <c r="C17" s="1"/>
      <c r="D17" s="1"/>
      <c r="E17" s="1"/>
      <c r="F17" s="1"/>
      <c r="H17" s="1"/>
      <c r="I17" s="1"/>
      <c r="J17" s="1"/>
      <c r="K17" s="1"/>
      <c r="L17" s="1"/>
      <c r="N17">
        <f>AVERAGE(N6:N14)</f>
        <v>3.7121122000561693</v>
      </c>
      <c r="O17">
        <f t="shared" ref="O17:Q17" si="7">AVERAGE(O6:O14)</f>
        <v>3.7121122000561693</v>
      </c>
      <c r="P17">
        <f t="shared" si="7"/>
        <v>14.283967049350801</v>
      </c>
      <c r="Q17">
        <f t="shared" si="7"/>
        <v>3.2310817809196575</v>
      </c>
    </row>
    <row r="19" spans="1:17" x14ac:dyDescent="0.45">
      <c r="A19" s="3" t="s">
        <v>7</v>
      </c>
      <c r="B19" s="3"/>
      <c r="C19" s="3"/>
      <c r="D19" s="3"/>
      <c r="E19" s="3"/>
      <c r="F19" s="3"/>
      <c r="H19" s="5" t="s">
        <v>10</v>
      </c>
      <c r="I19" s="5"/>
      <c r="J19" s="5"/>
      <c r="K19" s="5"/>
      <c r="L19" s="5"/>
      <c r="N19" s="5" t="s">
        <v>8</v>
      </c>
      <c r="O19" s="5"/>
      <c r="P19" s="5"/>
      <c r="Q19" s="5"/>
    </row>
    <row r="20" spans="1:17" x14ac:dyDescent="0.4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H20" s="6" t="s">
        <v>1</v>
      </c>
      <c r="I20" s="6" t="s">
        <v>2</v>
      </c>
      <c r="J20" s="6" t="s">
        <v>3</v>
      </c>
      <c r="K20" s="6" t="s">
        <v>4</v>
      </c>
      <c r="L20" s="6" t="s">
        <v>5</v>
      </c>
      <c r="N20" s="6" t="s">
        <v>1</v>
      </c>
      <c r="O20" s="6" t="s">
        <v>2</v>
      </c>
      <c r="P20" s="6" t="s">
        <v>3</v>
      </c>
      <c r="Q20" s="6" t="s">
        <v>4</v>
      </c>
    </row>
    <row r="21" spans="1:17" x14ac:dyDescent="0.45">
      <c r="A21" s="2">
        <v>0.5</v>
      </c>
      <c r="B21" s="1">
        <v>-0.412742</v>
      </c>
      <c r="C21" s="1">
        <v>-1.73783</v>
      </c>
      <c r="D21" s="1">
        <v>-1.0752900000000001</v>
      </c>
      <c r="E21" s="1">
        <v>-6.6839700000000002E-2</v>
      </c>
      <c r="F21" s="1">
        <v>4.1189000000000003E-2</v>
      </c>
      <c r="H21" s="1">
        <f>ABS(B21-F21)</f>
        <v>0.45393099999999997</v>
      </c>
      <c r="I21" s="1">
        <f>ABS(C21-F21)</f>
        <v>1.7790189999999999</v>
      </c>
      <c r="J21" s="1">
        <f>ABS(D21-F21)</f>
        <v>1.116479</v>
      </c>
      <c r="K21" s="1">
        <f>ABS(E21-F21)</f>
        <v>0.10802870000000001</v>
      </c>
      <c r="L21" s="1">
        <f>ABS(F21-F21)</f>
        <v>0</v>
      </c>
      <c r="N21">
        <f>IF(H22=0,"",H21/H22)</f>
        <v>7.3808718557421829</v>
      </c>
      <c r="O21">
        <f t="shared" ref="O21:O29" si="8">IF(I22=0,"",I21/I22)</f>
        <v>4.5293705795190107</v>
      </c>
      <c r="P21">
        <f t="shared" ref="P21:P29" si="9">IF(J22=0,"",J21/J22)</f>
        <v>4.9154431026208858</v>
      </c>
      <c r="Q21">
        <f t="shared" ref="Q21:Q29" si="10">IF(K22=0,"",K21/K22)</f>
        <v>1.5277214855124215</v>
      </c>
    </row>
    <row r="22" spans="1:17" x14ac:dyDescent="0.45">
      <c r="A22" s="2">
        <v>0.25</v>
      </c>
      <c r="B22" s="1">
        <v>-0.206371</v>
      </c>
      <c r="C22" s="1">
        <v>-0.53764400000000001</v>
      </c>
      <c r="D22" s="1">
        <v>-0.37200699999999998</v>
      </c>
      <c r="E22" s="1">
        <v>-7.4157699999999993E-2</v>
      </c>
      <c r="F22" s="1">
        <v>-0.14487</v>
      </c>
      <c r="H22" s="1">
        <f t="shared" ref="H22:H30" si="11">ABS(B22-F22)</f>
        <v>6.1501E-2</v>
      </c>
      <c r="I22" s="1">
        <f t="shared" ref="I22:I30" si="12">ABS(C22-F22)</f>
        <v>0.39277400000000001</v>
      </c>
      <c r="J22" s="1">
        <f t="shared" ref="J22:J30" si="13">ABS(D22-F22)</f>
        <v>0.22713699999999998</v>
      </c>
      <c r="K22" s="1">
        <f t="shared" ref="K22:K30" si="14">ABS(E22-F22)</f>
        <v>7.0712300000000006E-2</v>
      </c>
      <c r="L22" s="1">
        <f t="shared" ref="L22:L30" si="15">ABS(F22-F22)</f>
        <v>0</v>
      </c>
      <c r="N22">
        <f t="shared" ref="N22:N29" si="16">IF(H23=0,"",H22/H23)</f>
        <v>5.3750218493270374</v>
      </c>
      <c r="O22">
        <f t="shared" si="8"/>
        <v>5.5028090281183015</v>
      </c>
      <c r="P22">
        <f t="shared" si="9"/>
        <v>7.5795708612807431</v>
      </c>
      <c r="Q22">
        <f t="shared" si="10"/>
        <v>1.6820162606267337</v>
      </c>
    </row>
    <row r="23" spans="1:17" x14ac:dyDescent="0.45">
      <c r="A23" s="2">
        <v>0.125</v>
      </c>
      <c r="B23" s="1">
        <v>-0.103185</v>
      </c>
      <c r="C23" s="1">
        <v>-0.186004</v>
      </c>
      <c r="D23" s="1">
        <v>-0.144594</v>
      </c>
      <c r="E23" s="1">
        <v>-7.2586800000000007E-2</v>
      </c>
      <c r="F23" s="1">
        <v>-0.11462700000000001</v>
      </c>
      <c r="H23" s="1">
        <f t="shared" si="11"/>
        <v>1.1442000000000008E-2</v>
      </c>
      <c r="I23" s="1">
        <f t="shared" si="12"/>
        <v>7.1376999999999996E-2</v>
      </c>
      <c r="J23" s="1">
        <f t="shared" si="13"/>
        <v>2.9966999999999994E-2</v>
      </c>
      <c r="K23" s="1">
        <f t="shared" si="14"/>
        <v>4.20402E-2</v>
      </c>
      <c r="L23" s="1">
        <f t="shared" si="15"/>
        <v>0</v>
      </c>
      <c r="N23">
        <f t="shared" si="16"/>
        <v>1.7012355591239583</v>
      </c>
      <c r="O23">
        <f t="shared" si="8"/>
        <v>5.1060892208200963</v>
      </c>
      <c r="P23">
        <f t="shared" si="9"/>
        <v>8.2631114542546698</v>
      </c>
      <c r="Q23">
        <f t="shared" si="10"/>
        <v>6.6420513792776577</v>
      </c>
    </row>
    <row r="24" spans="1:17" x14ac:dyDescent="0.45">
      <c r="A24" s="2">
        <v>6.25E-2</v>
      </c>
      <c r="B24" s="1">
        <v>-5.1592699999999998E-2</v>
      </c>
      <c r="C24" s="1">
        <v>-7.2297200000000006E-2</v>
      </c>
      <c r="D24" s="1">
        <v>-6.1945E-2</v>
      </c>
      <c r="E24" s="1">
        <v>-5.1989E-2</v>
      </c>
      <c r="F24" s="1">
        <v>-5.8318399999999999E-2</v>
      </c>
      <c r="H24" s="1">
        <f t="shared" si="11"/>
        <v>6.7257000000000011E-3</v>
      </c>
      <c r="I24" s="1">
        <f t="shared" si="12"/>
        <v>1.3978800000000006E-2</v>
      </c>
      <c r="J24" s="1">
        <f t="shared" si="13"/>
        <v>3.6266000000000007E-3</v>
      </c>
      <c r="K24" s="1">
        <f t="shared" si="14"/>
        <v>6.3293999999999989E-3</v>
      </c>
      <c r="L24" s="1">
        <f t="shared" si="15"/>
        <v>0</v>
      </c>
      <c r="N24">
        <f t="shared" si="16"/>
        <v>3.1292513841715914</v>
      </c>
      <c r="O24">
        <f t="shared" si="8"/>
        <v>4.618190227625627</v>
      </c>
      <c r="P24">
        <f t="shared" si="9"/>
        <v>8.2648131267092158</v>
      </c>
      <c r="Q24">
        <f t="shared" si="10"/>
        <v>23.329893107261448</v>
      </c>
    </row>
    <row r="25" spans="1:17" x14ac:dyDescent="0.45">
      <c r="A25" s="2">
        <v>3.125E-2</v>
      </c>
      <c r="B25" s="1">
        <v>-2.5796300000000001E-2</v>
      </c>
      <c r="C25" s="1">
        <v>-3.09725E-2</v>
      </c>
      <c r="D25" s="1">
        <v>-2.8384400000000001E-2</v>
      </c>
      <c r="E25" s="1">
        <v>-2.82169E-2</v>
      </c>
      <c r="F25" s="1">
        <v>-2.7945600000000001E-2</v>
      </c>
      <c r="H25" s="1">
        <f t="shared" si="11"/>
        <v>2.1492999999999998E-3</v>
      </c>
      <c r="I25" s="1">
        <f t="shared" si="12"/>
        <v>3.026899999999999E-3</v>
      </c>
      <c r="J25" s="1">
        <f t="shared" si="13"/>
        <v>4.3879999999999961E-4</v>
      </c>
      <c r="K25" s="1">
        <f t="shared" si="14"/>
        <v>2.7129999999999863E-4</v>
      </c>
      <c r="L25" s="1">
        <f t="shared" si="15"/>
        <v>0</v>
      </c>
      <c r="N25">
        <f t="shared" si="16"/>
        <v>3.6226192482723762</v>
      </c>
      <c r="O25">
        <f t="shared" si="8"/>
        <v>4.3198230341087456</v>
      </c>
      <c r="P25">
        <f t="shared" si="9"/>
        <v>8.171322160148927</v>
      </c>
      <c r="Q25">
        <f t="shared" si="10"/>
        <v>0.74841379310344458</v>
      </c>
    </row>
    <row r="26" spans="1:17" x14ac:dyDescent="0.45">
      <c r="A26" s="2">
        <v>1.5630000000000002E-2</v>
      </c>
      <c r="B26" s="1">
        <v>-1.28982E-2</v>
      </c>
      <c r="C26" s="1">
        <v>-1.41922E-2</v>
      </c>
      <c r="D26" s="1">
        <v>-1.35452E-2</v>
      </c>
      <c r="E26" s="1">
        <v>-1.3854E-2</v>
      </c>
      <c r="F26" s="1">
        <v>-1.34915E-2</v>
      </c>
      <c r="H26" s="1">
        <f t="shared" si="11"/>
        <v>5.9329999999999973E-4</v>
      </c>
      <c r="I26" s="1">
        <f t="shared" si="12"/>
        <v>7.0070000000000028E-4</v>
      </c>
      <c r="J26" s="1">
        <f t="shared" si="13"/>
        <v>5.3700000000000275E-5</v>
      </c>
      <c r="K26" s="1">
        <f t="shared" si="14"/>
        <v>3.6249999999999998E-4</v>
      </c>
      <c r="L26" s="1">
        <f t="shared" si="15"/>
        <v>0</v>
      </c>
      <c r="N26">
        <f t="shared" si="16"/>
        <v>3.8250273999097404</v>
      </c>
      <c r="O26">
        <f t="shared" si="8"/>
        <v>4.1611734663578606</v>
      </c>
      <c r="P26">
        <f t="shared" si="9"/>
        <v>8.0873493975908932</v>
      </c>
      <c r="Q26">
        <f t="shared" si="10"/>
        <v>2.8473804100227924</v>
      </c>
    </row>
    <row r="27" spans="1:17" x14ac:dyDescent="0.45">
      <c r="A27" s="2">
        <v>7.8100000000000001E-3</v>
      </c>
      <c r="B27" s="1">
        <v>-6.4490900000000002E-3</v>
      </c>
      <c r="C27" s="1">
        <v>-6.7725900000000002E-3</v>
      </c>
      <c r="D27" s="1">
        <v>-6.6108399999999998E-3</v>
      </c>
      <c r="E27" s="1">
        <v>-6.7315099999999996E-3</v>
      </c>
      <c r="F27" s="1">
        <v>-6.6042000000000002E-3</v>
      </c>
      <c r="H27" s="1">
        <f t="shared" si="11"/>
        <v>1.5510999999999997E-4</v>
      </c>
      <c r="I27" s="1">
        <f t="shared" si="12"/>
        <v>1.6839000000000003E-4</v>
      </c>
      <c r="J27" s="1">
        <f t="shared" si="13"/>
        <v>6.6399999999995976E-6</v>
      </c>
      <c r="K27" s="1">
        <f t="shared" si="14"/>
        <v>1.273099999999994E-4</v>
      </c>
      <c r="L27" s="1">
        <f t="shared" si="15"/>
        <v>0</v>
      </c>
      <c r="N27">
        <f t="shared" si="16"/>
        <v>3.9149419485108763</v>
      </c>
      <c r="O27">
        <f t="shared" si="8"/>
        <v>4.0811924381968021</v>
      </c>
      <c r="P27">
        <f t="shared" si="9"/>
        <v>8.0975609756102465</v>
      </c>
      <c r="Q27">
        <f t="shared" si="10"/>
        <v>3.5149088901159415</v>
      </c>
    </row>
    <row r="28" spans="1:17" x14ac:dyDescent="0.45">
      <c r="A28" s="2">
        <v>3.9100000000000003E-3</v>
      </c>
      <c r="B28" s="1">
        <v>-3.2245400000000001E-3</v>
      </c>
      <c r="C28" s="1">
        <v>-3.3054199999999999E-3</v>
      </c>
      <c r="D28" s="1">
        <v>-3.2649799999999998E-3</v>
      </c>
      <c r="E28" s="1">
        <v>-3.3003799999999999E-3</v>
      </c>
      <c r="F28" s="1">
        <v>-3.2641599999999999E-3</v>
      </c>
      <c r="H28" s="1">
        <f t="shared" si="11"/>
        <v>3.961999999999976E-5</v>
      </c>
      <c r="I28" s="1">
        <f t="shared" si="12"/>
        <v>4.1259999999999995E-5</v>
      </c>
      <c r="J28" s="1">
        <f t="shared" si="13"/>
        <v>8.1999999999990067E-7</v>
      </c>
      <c r="K28" s="1">
        <f t="shared" si="14"/>
        <v>3.6220000000000002E-5</v>
      </c>
      <c r="L28" s="1">
        <f t="shared" si="15"/>
        <v>0</v>
      </c>
      <c r="N28">
        <f t="shared" si="16"/>
        <v>3.9580419580419473</v>
      </c>
      <c r="O28">
        <f t="shared" si="8"/>
        <v>4.0411361410382511</v>
      </c>
      <c r="P28">
        <f t="shared" si="9"/>
        <v>8.1999999999943629</v>
      </c>
      <c r="Q28">
        <f t="shared" si="10"/>
        <v>3.776850886339993</v>
      </c>
    </row>
    <row r="29" spans="1:17" x14ac:dyDescent="0.45">
      <c r="A29" s="2">
        <v>1.9499999999999999E-3</v>
      </c>
      <c r="B29" s="1">
        <v>-1.6122700000000001E-3</v>
      </c>
      <c r="C29" s="1">
        <v>-1.6324899999999999E-3</v>
      </c>
      <c r="D29" s="1">
        <v>-1.6223800000000001E-3</v>
      </c>
      <c r="E29" s="1">
        <v>-1.6318699999999999E-3</v>
      </c>
      <c r="F29" s="1">
        <v>-1.62228E-3</v>
      </c>
      <c r="H29" s="1">
        <f t="shared" si="11"/>
        <v>1.0009999999999967E-5</v>
      </c>
      <c r="I29" s="1">
        <f t="shared" si="12"/>
        <v>1.0209999999999863E-5</v>
      </c>
      <c r="J29" s="1">
        <f t="shared" si="13"/>
        <v>1.0000000000005664E-7</v>
      </c>
      <c r="K29" s="1">
        <f t="shared" si="14"/>
        <v>9.5899999999998591E-6</v>
      </c>
      <c r="L29" s="1">
        <f t="shared" si="15"/>
        <v>0</v>
      </c>
      <c r="N29">
        <f t="shared" si="16"/>
        <v>3.981702466189482</v>
      </c>
      <c r="O29">
        <f t="shared" si="8"/>
        <v>4.0181031090121433</v>
      </c>
      <c r="P29">
        <f t="shared" si="9"/>
        <v>7.6923076922550857</v>
      </c>
      <c r="Q29">
        <f t="shared" si="10"/>
        <v>3.8936256597643397</v>
      </c>
    </row>
    <row r="30" spans="1:17" x14ac:dyDescent="0.45">
      <c r="A30" s="2">
        <v>9.7999999999999997E-4</v>
      </c>
      <c r="B30" s="1">
        <v>-8.0613600000000005E-4</v>
      </c>
      <c r="C30" s="1">
        <v>-8.1119099999999995E-4</v>
      </c>
      <c r="D30" s="1">
        <v>-8.0866300000000005E-4</v>
      </c>
      <c r="E30" s="1">
        <v>-8.1111300000000002E-4</v>
      </c>
      <c r="F30" s="1">
        <v>-8.0864999999999995E-4</v>
      </c>
      <c r="H30" s="1">
        <f t="shared" si="11"/>
        <v>2.5139999999999017E-6</v>
      </c>
      <c r="I30" s="1">
        <f t="shared" si="12"/>
        <v>2.5410000000000016E-6</v>
      </c>
      <c r="J30" s="1">
        <f t="shared" si="13"/>
        <v>1.3000000000096268E-8</v>
      </c>
      <c r="K30" s="1">
        <f t="shared" si="14"/>
        <v>2.4630000000000745E-6</v>
      </c>
      <c r="L30" s="1">
        <f t="shared" si="15"/>
        <v>0</v>
      </c>
      <c r="N30" s="9"/>
    </row>
    <row r="31" spans="1:17" x14ac:dyDescent="0.45">
      <c r="H31" s="8" t="s">
        <v>11</v>
      </c>
      <c r="I31" s="7"/>
      <c r="J31" s="7"/>
      <c r="K31" s="7"/>
      <c r="L31" s="7"/>
      <c r="N31" s="7" t="s">
        <v>9</v>
      </c>
      <c r="O31" s="7"/>
      <c r="P31" s="7"/>
      <c r="Q31" s="7"/>
    </row>
    <row r="32" spans="1:17" x14ac:dyDescent="0.45">
      <c r="H32" s="1">
        <f>(H21/ABS(F21))</f>
        <v>11.020685134380537</v>
      </c>
      <c r="I32" s="1">
        <f>(I21/ABS(F21))</f>
        <v>43.191604554614088</v>
      </c>
      <c r="J32" s="1">
        <f>(J21/ABS(F21))</f>
        <v>27.106241957804265</v>
      </c>
      <c r="K32" s="1">
        <f>(K21/ABS(F21))</f>
        <v>2.622756075651266</v>
      </c>
      <c r="L32" s="1">
        <f>(L21/ABS(F21))</f>
        <v>0</v>
      </c>
      <c r="N32">
        <f>AVERAGE(N21:N29)</f>
        <v>4.0987459632543546</v>
      </c>
      <c r="O32">
        <f t="shared" ref="O32:Q32" si="17">AVERAGE(O21:O29)</f>
        <v>4.486431916088538</v>
      </c>
      <c r="P32">
        <f t="shared" si="17"/>
        <v>7.6968309744961134</v>
      </c>
      <c r="Q32">
        <f t="shared" si="17"/>
        <v>5.3292068746694197</v>
      </c>
    </row>
    <row r="33" spans="1:12" x14ac:dyDescent="0.45">
      <c r="H33" s="1">
        <f t="shared" ref="H33:H41" si="18">(H22/ABS(F22))</f>
        <v>0.42452543659832953</v>
      </c>
      <c r="I33" s="1">
        <f t="shared" ref="I33:I41" si="19">(I22/ABS(F22))</f>
        <v>2.7112169531303927</v>
      </c>
      <c r="J33" s="1">
        <f t="shared" ref="J33:J41" si="20">(J22/ABS(F22))</f>
        <v>1.567867743494167</v>
      </c>
      <c r="K33" s="1">
        <f t="shared" ref="K33:K41" si="21">(K22/ABS(F22))</f>
        <v>0.48810864913370611</v>
      </c>
      <c r="L33" s="1">
        <f t="shared" ref="L33:L41" si="22">(L22/ABS(F22))</f>
        <v>0</v>
      </c>
    </row>
    <row r="34" spans="1:12" x14ac:dyDescent="0.45">
      <c r="H34" s="1">
        <f t="shared" si="18"/>
        <v>9.9819414274123955E-2</v>
      </c>
      <c r="I34" s="1">
        <f t="shared" si="19"/>
        <v>0.62268924424437522</v>
      </c>
      <c r="J34" s="1">
        <f t="shared" si="20"/>
        <v>0.2614305530110706</v>
      </c>
      <c r="K34" s="1">
        <f t="shared" si="21"/>
        <v>0.36675652333219921</v>
      </c>
      <c r="L34" s="1">
        <f t="shared" si="22"/>
        <v>0</v>
      </c>
    </row>
    <row r="35" spans="1:12" x14ac:dyDescent="0.45">
      <c r="H35" s="1">
        <f t="shared" si="18"/>
        <v>0.11532723805865733</v>
      </c>
      <c r="I35" s="1">
        <f t="shared" si="19"/>
        <v>0.23969793409970105</v>
      </c>
      <c r="J35" s="1">
        <f t="shared" si="20"/>
        <v>6.2186205382863742E-2</v>
      </c>
      <c r="K35" s="1">
        <f t="shared" si="21"/>
        <v>0.10853178413673899</v>
      </c>
      <c r="L35" s="1">
        <f t="shared" si="22"/>
        <v>0</v>
      </c>
    </row>
    <row r="36" spans="1:12" x14ac:dyDescent="0.45">
      <c r="H36" s="1">
        <f t="shared" si="18"/>
        <v>7.6910139699988542E-2</v>
      </c>
      <c r="I36" s="1">
        <f t="shared" si="19"/>
        <v>0.10831401007672045</v>
      </c>
      <c r="J36" s="1">
        <f t="shared" si="20"/>
        <v>1.5701935188365955E-2</v>
      </c>
      <c r="K36" s="1">
        <f t="shared" si="21"/>
        <v>9.7081472575288631E-3</v>
      </c>
      <c r="L36" s="1">
        <f t="shared" si="22"/>
        <v>0</v>
      </c>
    </row>
    <row r="37" spans="1:12" x14ac:dyDescent="0.45">
      <c r="H37" s="1">
        <f t="shared" si="18"/>
        <v>4.3975836637883091E-2</v>
      </c>
      <c r="I37" s="1">
        <f t="shared" si="19"/>
        <v>5.1936404402772134E-2</v>
      </c>
      <c r="J37" s="1">
        <f t="shared" si="20"/>
        <v>3.9802838824445222E-3</v>
      </c>
      <c r="K37" s="1">
        <f t="shared" si="21"/>
        <v>2.6868769225067632E-2</v>
      </c>
      <c r="L37" s="1">
        <f t="shared" si="22"/>
        <v>0</v>
      </c>
    </row>
    <row r="38" spans="1:12" x14ac:dyDescent="0.45">
      <c r="H38" s="1">
        <f t="shared" si="18"/>
        <v>2.3486569152963259E-2</v>
      </c>
      <c r="I38" s="1">
        <f t="shared" si="19"/>
        <v>2.5497410738620881E-2</v>
      </c>
      <c r="J38" s="1">
        <f t="shared" si="20"/>
        <v>1.0054207928287449E-3</v>
      </c>
      <c r="K38" s="1">
        <f t="shared" si="21"/>
        <v>1.9277126676963054E-2</v>
      </c>
      <c r="L38" s="1">
        <f t="shared" si="22"/>
        <v>0</v>
      </c>
    </row>
    <row r="39" spans="1:12" x14ac:dyDescent="0.45">
      <c r="H39" s="1">
        <f t="shared" si="18"/>
        <v>1.2137885397774545E-2</v>
      </c>
      <c r="I39" s="1">
        <f t="shared" si="19"/>
        <v>1.2640311749424047E-2</v>
      </c>
      <c r="J39" s="1">
        <f t="shared" si="20"/>
        <v>2.5121317582468404E-4</v>
      </c>
      <c r="K39" s="1">
        <f t="shared" si="21"/>
        <v>1.1096269790696535E-2</v>
      </c>
      <c r="L39" s="1">
        <f t="shared" si="22"/>
        <v>0</v>
      </c>
    </row>
    <row r="40" spans="1:12" x14ac:dyDescent="0.45">
      <c r="H40" s="1">
        <f t="shared" si="18"/>
        <v>6.1703281800921956E-3</v>
      </c>
      <c r="I40" s="1">
        <f t="shared" si="19"/>
        <v>6.2936114604136544E-3</v>
      </c>
      <c r="J40" s="1">
        <f t="shared" si="20"/>
        <v>6.1641640160796309E-5</v>
      </c>
      <c r="K40" s="1">
        <f t="shared" si="21"/>
        <v>5.9114332914169312E-3</v>
      </c>
      <c r="L40" s="1">
        <f t="shared" si="22"/>
        <v>0</v>
      </c>
    </row>
    <row r="41" spans="1:12" x14ac:dyDescent="0.45">
      <c r="H41" s="1">
        <f t="shared" si="18"/>
        <v>3.1088851790019192E-3</v>
      </c>
      <c r="I41" s="1">
        <f t="shared" si="19"/>
        <v>3.1422741606381027E-3</v>
      </c>
      <c r="J41" s="1">
        <f t="shared" si="20"/>
        <v>1.6076176343407246E-5</v>
      </c>
      <c r="K41" s="1">
        <f t="shared" si="21"/>
        <v>3.0458171025784637E-3</v>
      </c>
      <c r="L41" s="1">
        <f t="shared" si="22"/>
        <v>0</v>
      </c>
    </row>
    <row r="42" spans="1:12" x14ac:dyDescent="0.45">
      <c r="H42" s="11" t="s">
        <v>12</v>
      </c>
      <c r="I42" s="10"/>
      <c r="J42" s="10"/>
      <c r="K42" s="10"/>
      <c r="L42" s="10"/>
    </row>
    <row r="43" spans="1:12" x14ac:dyDescent="0.45">
      <c r="H43" s="1">
        <f>AVERAGE(H32:H41)</f>
        <v>1.1826146867559353</v>
      </c>
      <c r="I43" s="1">
        <f t="shared" ref="I43:K43" si="23">AVERAGE(I32:I41)</f>
        <v>4.6973032708677147</v>
      </c>
      <c r="J43" s="1">
        <f t="shared" si="23"/>
        <v>2.901874303054834</v>
      </c>
      <c r="K43" s="1">
        <f t="shared" si="23"/>
        <v>0.36620605955981611</v>
      </c>
      <c r="L43" s="1">
        <f>AVERAGE(L32:L41)</f>
        <v>0</v>
      </c>
    </row>
    <row r="44" spans="1:12" x14ac:dyDescent="0.45">
      <c r="H44" s="1"/>
      <c r="I44" s="1"/>
      <c r="J44" s="1"/>
      <c r="K44" s="1"/>
      <c r="L44" s="1"/>
    </row>
    <row r="45" spans="1:12" x14ac:dyDescent="0.45">
      <c r="H45" s="1"/>
      <c r="I45" s="1"/>
      <c r="J45" s="1"/>
      <c r="K45" s="1"/>
      <c r="L45" s="1"/>
    </row>
    <row r="46" spans="1:12" x14ac:dyDescent="0.45">
      <c r="A46" s="3" t="s">
        <v>14</v>
      </c>
      <c r="B46" s="3"/>
      <c r="C46" s="3"/>
      <c r="D46" s="3"/>
      <c r="E46" s="3"/>
      <c r="F46" s="3"/>
      <c r="H46" s="5" t="s">
        <v>10</v>
      </c>
      <c r="I46" s="5"/>
      <c r="J46" s="5"/>
      <c r="K46" s="5"/>
      <c r="L46" s="5"/>
    </row>
    <row r="47" spans="1:12" x14ac:dyDescent="0.45">
      <c r="A47" s="16" t="s">
        <v>0</v>
      </c>
      <c r="B47" s="16" t="s">
        <v>1</v>
      </c>
      <c r="C47" s="16" t="s">
        <v>2</v>
      </c>
      <c r="D47" s="16" t="s">
        <v>3</v>
      </c>
      <c r="E47" s="16" t="s">
        <v>4</v>
      </c>
      <c r="F47" s="16" t="s">
        <v>5</v>
      </c>
      <c r="H47" s="6" t="s">
        <v>1</v>
      </c>
      <c r="I47" s="6" t="s">
        <v>2</v>
      </c>
      <c r="J47" s="6" t="s">
        <v>3</v>
      </c>
      <c r="K47" s="6" t="s">
        <v>4</v>
      </c>
      <c r="L47" s="6" t="s">
        <v>5</v>
      </c>
    </row>
    <row r="48" spans="1:12" x14ac:dyDescent="0.45">
      <c r="A48" s="2">
        <v>1E-3</v>
      </c>
      <c r="B48" s="1">
        <v>2.2577400000000001</v>
      </c>
      <c r="C48" s="1">
        <v>2.1962000000000002</v>
      </c>
      <c r="D48" s="1">
        <v>2.1962000000000002</v>
      </c>
      <c r="E48" s="1">
        <v>2.1946699999999999</v>
      </c>
      <c r="F48" s="1">
        <v>2</v>
      </c>
      <c r="H48" s="1">
        <f>IF(B48="inf","inf",ABS(B48-F48))</f>
        <v>0.25774000000000008</v>
      </c>
      <c r="I48" s="1">
        <f>IF(C48="inf","inf",ABS(C48-F48))</f>
        <v>0.19620000000000015</v>
      </c>
      <c r="J48" s="1">
        <f>IF(D48="inf","inf",ABS(D48-F48))</f>
        <v>0.19620000000000015</v>
      </c>
      <c r="K48" s="1">
        <f>IF(E48="inf","inf",ABS(E48-F48))</f>
        <v>0.1946699999999999</v>
      </c>
      <c r="L48" s="1">
        <f>IF(F48="inf","inf",ABS(F48-F48))</f>
        <v>0</v>
      </c>
    </row>
    <row r="49" spans="1:12" x14ac:dyDescent="0.45">
      <c r="A49" s="2">
        <v>2E-3</v>
      </c>
      <c r="B49" s="1">
        <v>2.8079900000000002</v>
      </c>
      <c r="C49" s="1">
        <v>2.1962000000000002</v>
      </c>
      <c r="D49" s="1">
        <v>2.1962199999999998</v>
      </c>
      <c r="E49" s="1">
        <v>2.1931699999999998</v>
      </c>
      <c r="F49" s="1">
        <v>2.0000200000000001</v>
      </c>
      <c r="H49" s="1">
        <f t="shared" ref="H49:H57" si="24">IF(B49="inf","inf",ABS(B49-F49))</f>
        <v>0.80797000000000008</v>
      </c>
      <c r="I49" s="1">
        <f t="shared" ref="I49:I57" si="25">IF(C49="inf","inf",ABS(C49-F49))</f>
        <v>0.19618000000000002</v>
      </c>
      <c r="J49" s="1">
        <f t="shared" ref="J49:J57" si="26">IF(D49="inf","inf",ABS(D49-F49))</f>
        <v>0.19619999999999971</v>
      </c>
      <c r="K49" s="1">
        <f t="shared" ref="K49:K57" si="27">IF(E49="inf","inf",ABS(E49-F49))</f>
        <v>0.19314999999999971</v>
      </c>
      <c r="L49" s="1">
        <f t="shared" ref="L49:L57" si="28">IF(F49="inf","inf",ABS(F49-F49))</f>
        <v>0</v>
      </c>
    </row>
    <row r="50" spans="1:12" x14ac:dyDescent="0.45">
      <c r="A50" s="2">
        <v>4.0000000000000001E-3</v>
      </c>
      <c r="B50" s="1">
        <v>288.05399999999997</v>
      </c>
      <c r="C50" s="1">
        <v>2.1962199999999998</v>
      </c>
      <c r="D50" s="1">
        <v>2.19651</v>
      </c>
      <c r="E50" s="1">
        <v>2.1902499999999998</v>
      </c>
      <c r="F50" s="1">
        <v>2.0000800000000001</v>
      </c>
      <c r="H50" s="1">
        <f t="shared" si="24"/>
        <v>286.05391999999995</v>
      </c>
      <c r="I50" s="1">
        <f t="shared" si="25"/>
        <v>0.19613999999999976</v>
      </c>
      <c r="J50" s="1">
        <f t="shared" si="26"/>
        <v>0.19642999999999988</v>
      </c>
      <c r="K50" s="1">
        <f t="shared" si="27"/>
        <v>0.19016999999999973</v>
      </c>
      <c r="L50" s="1">
        <f t="shared" si="28"/>
        <v>0</v>
      </c>
    </row>
    <row r="51" spans="1:12" x14ac:dyDescent="0.45">
      <c r="A51" s="2">
        <v>8.0000000000000002E-3</v>
      </c>
      <c r="B51" s="1">
        <v>6905780000000</v>
      </c>
      <c r="C51" s="1">
        <v>2.1962799999999998</v>
      </c>
      <c r="D51" s="1">
        <v>2.2012900000000002</v>
      </c>
      <c r="E51" s="1">
        <v>2.1846899999999998</v>
      </c>
      <c r="F51" s="1">
        <v>2.0003099999999998</v>
      </c>
      <c r="H51" s="1">
        <f t="shared" si="24"/>
        <v>6905779999998</v>
      </c>
      <c r="I51" s="1">
        <f t="shared" si="25"/>
        <v>0.19596999999999998</v>
      </c>
      <c r="J51" s="1">
        <f t="shared" si="26"/>
        <v>0.20098000000000038</v>
      </c>
      <c r="K51" s="1">
        <f t="shared" si="27"/>
        <v>0.18437999999999999</v>
      </c>
      <c r="L51" s="1">
        <f t="shared" si="28"/>
        <v>0</v>
      </c>
    </row>
    <row r="52" spans="1:12" x14ac:dyDescent="0.45">
      <c r="A52" s="2">
        <v>1.6E-2</v>
      </c>
      <c r="B52" s="1">
        <v>7.6071499999999996E+53</v>
      </c>
      <c r="C52" s="1">
        <v>2.19652</v>
      </c>
      <c r="D52" s="1">
        <v>2.3203999999999998</v>
      </c>
      <c r="E52" s="1">
        <v>2.1746300000000001</v>
      </c>
      <c r="F52" s="1">
        <v>2.0012500000000002</v>
      </c>
      <c r="H52" s="1">
        <f t="shared" si="24"/>
        <v>7.6071499999999996E+53</v>
      </c>
      <c r="I52" s="1">
        <f t="shared" si="25"/>
        <v>0.19526999999999983</v>
      </c>
      <c r="J52" s="1">
        <f t="shared" si="26"/>
        <v>0.3191499999999996</v>
      </c>
      <c r="K52" s="1">
        <f t="shared" si="27"/>
        <v>0.17337999999999987</v>
      </c>
      <c r="L52" s="1">
        <f t="shared" si="28"/>
        <v>0</v>
      </c>
    </row>
    <row r="53" spans="1:12" x14ac:dyDescent="0.45">
      <c r="A53" s="2">
        <v>3.2000000000000001E-2</v>
      </c>
      <c r="B53" s="1">
        <v>4.0725800000000002E+210</v>
      </c>
      <c r="C53" s="1">
        <v>2.1974800000000001</v>
      </c>
      <c r="D53" s="1">
        <v>47226.9</v>
      </c>
      <c r="E53" s="1">
        <v>2.15829</v>
      </c>
      <c r="F53" s="1">
        <v>2.0049800000000002</v>
      </c>
      <c r="H53" s="1">
        <f t="shared" si="24"/>
        <v>4.0725800000000002E+210</v>
      </c>
      <c r="I53" s="1">
        <f t="shared" si="25"/>
        <v>0.19249999999999989</v>
      </c>
      <c r="J53" s="1">
        <f t="shared" si="26"/>
        <v>47224.895020000004</v>
      </c>
      <c r="K53" s="1">
        <f t="shared" si="27"/>
        <v>0.15330999999999984</v>
      </c>
      <c r="L53" s="1">
        <f t="shared" si="28"/>
        <v>0</v>
      </c>
    </row>
    <row r="54" spans="1:12" x14ac:dyDescent="0.45">
      <c r="A54" s="2">
        <v>6.4000000000000001E-2</v>
      </c>
      <c r="B54" s="1" t="s">
        <v>15</v>
      </c>
      <c r="C54" s="1">
        <v>2.2016399999999998</v>
      </c>
      <c r="D54" s="1">
        <v>1.51951E+88</v>
      </c>
      <c r="E54" s="1">
        <v>2.1378900000000001</v>
      </c>
      <c r="F54" s="1">
        <v>2.0194100000000001</v>
      </c>
      <c r="H54" s="1" t="str">
        <f t="shared" si="24"/>
        <v>inf</v>
      </c>
      <c r="I54" s="1">
        <f t="shared" si="25"/>
        <v>0.18222999999999967</v>
      </c>
      <c r="J54" s="1">
        <f t="shared" si="26"/>
        <v>1.51951E+88</v>
      </c>
      <c r="K54" s="1">
        <f t="shared" si="27"/>
        <v>0.11847999999999992</v>
      </c>
      <c r="L54" s="1">
        <f t="shared" si="28"/>
        <v>0</v>
      </c>
    </row>
    <row r="55" spans="1:12" x14ac:dyDescent="0.45">
      <c r="A55" s="2">
        <v>0.128</v>
      </c>
      <c r="B55" s="1" t="s">
        <v>15</v>
      </c>
      <c r="C55" s="1">
        <v>2.2257699999999998</v>
      </c>
      <c r="D55" s="1" t="s">
        <v>15</v>
      </c>
      <c r="E55" s="1">
        <v>2.1190099999999998</v>
      </c>
      <c r="F55" s="1">
        <v>2.0699700000000001</v>
      </c>
      <c r="H55" s="1" t="str">
        <f t="shared" si="24"/>
        <v>inf</v>
      </c>
      <c r="I55" s="1">
        <f t="shared" si="25"/>
        <v>0.15579999999999972</v>
      </c>
      <c r="J55" s="1" t="str">
        <f t="shared" si="26"/>
        <v>inf</v>
      </c>
      <c r="K55" s="1">
        <f t="shared" si="27"/>
        <v>4.903999999999975E-2</v>
      </c>
      <c r="L55" s="1">
        <f t="shared" si="28"/>
        <v>0</v>
      </c>
    </row>
    <row r="56" spans="1:12" x14ac:dyDescent="0.45">
      <c r="A56" s="2">
        <v>0.25600000000000001</v>
      </c>
      <c r="B56" s="1" t="s">
        <v>15</v>
      </c>
      <c r="C56" s="1" t="s">
        <v>15</v>
      </c>
      <c r="D56" s="1">
        <v>6.8823199999999995E+306</v>
      </c>
      <c r="E56" s="1">
        <v>2.10765</v>
      </c>
      <c r="F56" s="1">
        <v>2.1800700000000002</v>
      </c>
      <c r="H56" s="1" t="str">
        <f t="shared" si="24"/>
        <v>inf</v>
      </c>
      <c r="I56" s="1" t="str">
        <f t="shared" si="25"/>
        <v>inf</v>
      </c>
      <c r="J56" s="1">
        <f t="shared" si="26"/>
        <v>6.8823199999999995E+306</v>
      </c>
      <c r="K56" s="1">
        <f t="shared" si="27"/>
        <v>7.2420000000000151E-2</v>
      </c>
      <c r="L56" s="1">
        <f t="shared" si="28"/>
        <v>0</v>
      </c>
    </row>
    <row r="57" spans="1:12" x14ac:dyDescent="0.45">
      <c r="A57" s="2">
        <v>0.51200000000000001</v>
      </c>
      <c r="B57" s="1" t="s">
        <v>15</v>
      </c>
      <c r="C57" s="1" t="s">
        <v>15</v>
      </c>
      <c r="D57" s="1" t="s">
        <v>15</v>
      </c>
      <c r="E57" s="1">
        <v>2.1014400000000002</v>
      </c>
      <c r="F57" s="1">
        <v>2.0592100000000002</v>
      </c>
      <c r="H57" s="1" t="str">
        <f t="shared" si="24"/>
        <v>inf</v>
      </c>
      <c r="I57" s="1" t="str">
        <f t="shared" si="25"/>
        <v>inf</v>
      </c>
      <c r="J57" s="1" t="str">
        <f t="shared" si="26"/>
        <v>inf</v>
      </c>
      <c r="K57" s="1">
        <f t="shared" si="27"/>
        <v>4.222999999999999E-2</v>
      </c>
      <c r="L57" s="1">
        <f t="shared" si="28"/>
        <v>0</v>
      </c>
    </row>
    <row r="58" spans="1:12" x14ac:dyDescent="0.45">
      <c r="H58" s="8" t="s">
        <v>11</v>
      </c>
      <c r="I58" s="7"/>
      <c r="J58" s="7"/>
      <c r="K58" s="7"/>
      <c r="L58" s="7"/>
    </row>
    <row r="59" spans="1:12" x14ac:dyDescent="0.45">
      <c r="H59" s="1">
        <f>IF(H48="inf","inf",(H48/ABS(F48)))</f>
        <v>0.12887000000000004</v>
      </c>
      <c r="I59" s="1">
        <f>IF(I48="inf","inf",(I48/ABS(F48)))</f>
        <v>9.8100000000000076E-2</v>
      </c>
      <c r="J59" s="1">
        <f>IF(J48="inf","inf",(J48/ABS(F48)))</f>
        <v>9.8100000000000076E-2</v>
      </c>
      <c r="K59" s="1">
        <f>IF(K48="inf","inf",(K48/ABS(F48)))</f>
        <v>9.7334999999999949E-2</v>
      </c>
      <c r="L59" s="1">
        <f>IF(L48="inf","inf",(L48/ABS(F48)))</f>
        <v>0</v>
      </c>
    </row>
    <row r="60" spans="1:12" x14ac:dyDescent="0.45">
      <c r="H60" s="1">
        <f t="shared" ref="H60:H68" si="29">IF(H49="inf","inf",(H49/ABS(F49)))</f>
        <v>0.40398096019039809</v>
      </c>
      <c r="I60" s="1">
        <f t="shared" ref="I60:I68" si="30">IF(I49="inf","inf",(I49/ABS(F49)))</f>
        <v>9.8089019109808911E-2</v>
      </c>
      <c r="J60" s="1">
        <f t="shared" ref="J60:J68" si="31">IF(J49="inf","inf",(J49/ABS(F49)))</f>
        <v>9.8099019009809746E-2</v>
      </c>
      <c r="K60" s="1">
        <f t="shared" ref="K60:K68" si="32">IF(K49="inf","inf",(K49/ABS(F49)))</f>
        <v>9.6574034259657257E-2</v>
      </c>
      <c r="L60" s="1">
        <f t="shared" ref="L60:L68" si="33">IF(L49="inf","inf",(L49/ABS(F49)))</f>
        <v>0</v>
      </c>
    </row>
    <row r="61" spans="1:12" x14ac:dyDescent="0.45">
      <c r="H61" s="1">
        <f t="shared" si="29"/>
        <v>143.02123915043396</v>
      </c>
      <c r="I61" s="1">
        <f t="shared" si="30"/>
        <v>9.8066077356905604E-2</v>
      </c>
      <c r="J61" s="1">
        <f t="shared" si="31"/>
        <v>9.8211071557137652E-2</v>
      </c>
      <c r="K61" s="1">
        <f t="shared" si="32"/>
        <v>9.5081196752129782E-2</v>
      </c>
      <c r="L61" s="1">
        <f t="shared" si="33"/>
        <v>0</v>
      </c>
    </row>
    <row r="62" spans="1:12" x14ac:dyDescent="0.45">
      <c r="H62" s="1">
        <f t="shared" si="29"/>
        <v>3452354884991.8267</v>
      </c>
      <c r="I62" s="1">
        <f t="shared" si="30"/>
        <v>9.7969814678724801E-2</v>
      </c>
      <c r="J62" s="1">
        <f t="shared" si="31"/>
        <v>0.1004744264638983</v>
      </c>
      <c r="K62" s="1">
        <f t="shared" si="32"/>
        <v>9.2175712764521509E-2</v>
      </c>
      <c r="L62" s="1">
        <f t="shared" si="33"/>
        <v>0</v>
      </c>
    </row>
    <row r="63" spans="1:12" x14ac:dyDescent="0.45">
      <c r="H63" s="1">
        <f t="shared" si="29"/>
        <v>3.8011992504684568E+53</v>
      </c>
      <c r="I63" s="1">
        <f t="shared" si="30"/>
        <v>9.757401623985E-2</v>
      </c>
      <c r="J63" s="1">
        <f t="shared" si="31"/>
        <v>0.15947532792004976</v>
      </c>
      <c r="K63" s="1">
        <f t="shared" si="32"/>
        <v>8.6635852592129844E-2</v>
      </c>
      <c r="L63" s="1">
        <f t="shared" si="33"/>
        <v>0</v>
      </c>
    </row>
    <row r="64" spans="1:12" x14ac:dyDescent="0.45">
      <c r="H64" s="1">
        <f t="shared" si="29"/>
        <v>2.03123223174296E+210</v>
      </c>
      <c r="I64" s="1">
        <f t="shared" si="30"/>
        <v>9.6010932777384247E-2</v>
      </c>
      <c r="J64" s="1">
        <f t="shared" si="31"/>
        <v>23553.798551606498</v>
      </c>
      <c r="K64" s="1">
        <f t="shared" si="32"/>
        <v>7.646460313818583E-2</v>
      </c>
      <c r="L64" s="1">
        <f t="shared" si="33"/>
        <v>0</v>
      </c>
    </row>
    <row r="65" spans="8:12" x14ac:dyDescent="0.45">
      <c r="H65" s="1" t="str">
        <f t="shared" si="29"/>
        <v>inf</v>
      </c>
      <c r="I65" s="1">
        <f t="shared" si="30"/>
        <v>9.0239228289450704E-2</v>
      </c>
      <c r="J65" s="1">
        <f t="shared" si="31"/>
        <v>7.5245244898262361E+87</v>
      </c>
      <c r="K65" s="1">
        <f t="shared" si="32"/>
        <v>5.8670601809439345E-2</v>
      </c>
      <c r="L65" s="1">
        <f t="shared" si="33"/>
        <v>0</v>
      </c>
    </row>
    <row r="66" spans="8:12" x14ac:dyDescent="0.45">
      <c r="H66" s="1" t="str">
        <f t="shared" si="29"/>
        <v>inf</v>
      </c>
      <c r="I66" s="1">
        <f t="shared" si="30"/>
        <v>7.526679130615406E-2</v>
      </c>
      <c r="J66" s="1" t="str">
        <f t="shared" si="31"/>
        <v>inf</v>
      </c>
      <c r="K66" s="1">
        <f t="shared" si="32"/>
        <v>2.369116460625021E-2</v>
      </c>
      <c r="L66" s="1">
        <f t="shared" si="33"/>
        <v>0</v>
      </c>
    </row>
    <row r="67" spans="8:12" x14ac:dyDescent="0.45">
      <c r="H67" s="1" t="str">
        <f t="shared" si="29"/>
        <v>inf</v>
      </c>
      <c r="I67" s="1" t="str">
        <f t="shared" si="30"/>
        <v>inf</v>
      </c>
      <c r="J67" s="1">
        <f t="shared" si="31"/>
        <v>3.1569261537473565E+306</v>
      </c>
      <c r="K67" s="1">
        <f t="shared" si="32"/>
        <v>3.3219116817349965E-2</v>
      </c>
      <c r="L67" s="1">
        <f t="shared" si="33"/>
        <v>0</v>
      </c>
    </row>
    <row r="68" spans="8:12" x14ac:dyDescent="0.45">
      <c r="H68" s="1" t="str">
        <f t="shared" si="29"/>
        <v>inf</v>
      </c>
      <c r="I68" s="1" t="str">
        <f t="shared" si="30"/>
        <v>inf</v>
      </c>
      <c r="J68" s="1" t="str">
        <f t="shared" si="31"/>
        <v>inf</v>
      </c>
      <c r="K68" s="1">
        <f t="shared" si="32"/>
        <v>2.0507864666546874E-2</v>
      </c>
      <c r="L68" s="1">
        <f t="shared" si="3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</dc:creator>
  <cp:lastModifiedBy>B B</cp:lastModifiedBy>
  <dcterms:created xsi:type="dcterms:W3CDTF">2016-10-09T14:57:39Z</dcterms:created>
  <dcterms:modified xsi:type="dcterms:W3CDTF">2016-10-12T09:24:16Z</dcterms:modified>
</cp:coreProperties>
</file>