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\Desktop\"/>
    </mc:Choice>
  </mc:AlternateContent>
  <bookViews>
    <workbookView xWindow="0" yWindow="0" windowWidth="21600" windowHeight="9510"/>
  </bookViews>
  <sheets>
    <sheet name="Leaf Length" sheetId="4" r:id="rId1"/>
    <sheet name="Leaf Number" sheetId="1" r:id="rId2"/>
    <sheet name=" FW and  DW" sheetId="2" r:id="rId3"/>
    <sheet name="CCI" sheetId="3" r:id="rId4"/>
    <sheet name="Test Graphs" sheetId="5" r:id="rId5"/>
  </sheets>
  <calcPr calcId="171027"/>
</workbook>
</file>

<file path=xl/calcChain.xml><?xml version="1.0" encoding="utf-8"?>
<calcChain xmlns="http://schemas.openxmlformats.org/spreadsheetml/2006/main">
  <c r="AJ14" i="5" l="1"/>
  <c r="AN14" i="5" s="1"/>
  <c r="AG14" i="5"/>
  <c r="AK14" i="5" s="1"/>
  <c r="AO14" i="5" s="1"/>
  <c r="AF14" i="5"/>
  <c r="AE14" i="5"/>
  <c r="AI14" i="5" s="1"/>
  <c r="AM14" i="5" s="1"/>
  <c r="AK13" i="5"/>
  <c r="AO13" i="5" s="1"/>
  <c r="AG13" i="5"/>
  <c r="AF13" i="5"/>
  <c r="AJ13" i="5" s="1"/>
  <c r="AN13" i="5" s="1"/>
  <c r="AE13" i="5"/>
  <c r="AI13" i="5" s="1"/>
  <c r="AM13" i="5" s="1"/>
  <c r="AI12" i="5"/>
  <c r="AM12" i="5" s="1"/>
  <c r="AG12" i="5"/>
  <c r="AK12" i="5" s="1"/>
  <c r="AO12" i="5" s="1"/>
  <c r="AF12" i="5"/>
  <c r="AJ12" i="5" s="1"/>
  <c r="AN12" i="5" s="1"/>
  <c r="AE12" i="5"/>
  <c r="AO8" i="5"/>
  <c r="AK8" i="5"/>
  <c r="AJ8" i="5"/>
  <c r="AN8" i="5" s="1"/>
  <c r="AI8" i="5"/>
  <c r="AM8" i="5" s="1"/>
  <c r="AK7" i="5"/>
  <c r="AO7" i="5" s="1"/>
  <c r="AJ7" i="5"/>
  <c r="AN7" i="5" s="1"/>
  <c r="AI7" i="5"/>
  <c r="AM7" i="5" s="1"/>
  <c r="AN6" i="5"/>
  <c r="AM6" i="5"/>
  <c r="AK6" i="5"/>
  <c r="AO6" i="5" s="1"/>
  <c r="AJ6" i="5"/>
  <c r="AI6" i="5"/>
  <c r="S12" i="5"/>
  <c r="T12" i="5"/>
  <c r="S13" i="5"/>
  <c r="T13" i="5"/>
  <c r="S14" i="5"/>
  <c r="T14" i="5"/>
  <c r="R13" i="5"/>
  <c r="R14" i="5"/>
  <c r="R12" i="5"/>
  <c r="W6" i="5"/>
  <c r="W12" i="5" s="1"/>
  <c r="X6" i="5"/>
  <c r="X12" i="5" s="1"/>
  <c r="W7" i="5"/>
  <c r="W13" i="5" s="1"/>
  <c r="X7" i="5"/>
  <c r="X13" i="5" s="1"/>
  <c r="W8" i="5"/>
  <c r="W14" i="5" s="1"/>
  <c r="X8" i="5"/>
  <c r="X14" i="5" s="1"/>
  <c r="V7" i="5"/>
  <c r="V13" i="5" s="1"/>
  <c r="V8" i="5"/>
  <c r="V14" i="5" s="1"/>
  <c r="V6" i="5"/>
  <c r="V12" i="5" s="1"/>
  <c r="E13" i="5" l="1"/>
  <c r="I13" i="5" s="1"/>
  <c r="M13" i="5" s="1"/>
  <c r="E14" i="5"/>
  <c r="I14" i="5" s="1"/>
  <c r="M14" i="5" s="1"/>
  <c r="E12" i="5"/>
  <c r="D13" i="5"/>
  <c r="H13" i="5" s="1"/>
  <c r="L13" i="5" s="1"/>
  <c r="D14" i="5"/>
  <c r="H14" i="5" s="1"/>
  <c r="L14" i="5" s="1"/>
  <c r="D12" i="5"/>
  <c r="H12" i="5" s="1"/>
  <c r="L12" i="5" s="1"/>
  <c r="C13" i="5"/>
  <c r="G13" i="5" s="1"/>
  <c r="K13" i="5" s="1"/>
  <c r="C14" i="5"/>
  <c r="G14" i="5" s="1"/>
  <c r="K14" i="5" s="1"/>
  <c r="C12" i="5"/>
  <c r="G12" i="5" s="1"/>
  <c r="K12" i="5" s="1"/>
  <c r="I12" i="5"/>
  <c r="M12" i="5" s="1"/>
  <c r="D60" i="4"/>
  <c r="D59" i="4"/>
  <c r="AU13" i="1"/>
  <c r="AU14" i="1" s="1"/>
  <c r="AT13" i="1"/>
  <c r="AT14" i="1" s="1"/>
  <c r="AS13" i="1"/>
  <c r="AS14" i="1" s="1"/>
  <c r="AR13" i="1"/>
  <c r="AR14" i="1" s="1"/>
  <c r="AU12" i="1"/>
  <c r="AT12" i="1"/>
  <c r="AS12" i="1"/>
  <c r="AR12" i="1"/>
  <c r="AU27" i="1"/>
  <c r="AU28" i="1" s="1"/>
  <c r="AT27" i="1"/>
  <c r="AT28" i="1" s="1"/>
  <c r="AS27" i="1"/>
  <c r="AS28" i="1" s="1"/>
  <c r="AR27" i="1"/>
  <c r="AR28" i="1" s="1"/>
  <c r="AU26" i="1"/>
  <c r="AT26" i="1"/>
  <c r="AS26" i="1"/>
  <c r="AR26" i="1"/>
  <c r="AU41" i="1"/>
  <c r="AU42" i="1" s="1"/>
  <c r="AT41" i="1"/>
  <c r="AT42" i="1" s="1"/>
  <c r="AS41" i="1"/>
  <c r="AS42" i="1" s="1"/>
  <c r="AR41" i="1"/>
  <c r="AR42" i="1" s="1"/>
  <c r="AU40" i="1"/>
  <c r="AT40" i="1"/>
  <c r="AS40" i="1"/>
  <c r="AR40" i="1"/>
  <c r="AM41" i="1"/>
  <c r="AM42" i="1" s="1"/>
  <c r="AL41" i="1"/>
  <c r="AL42" i="1" s="1"/>
  <c r="AK41" i="1"/>
  <c r="AK42" i="1" s="1"/>
  <c r="AJ41" i="1"/>
  <c r="AJ42" i="1" s="1"/>
  <c r="AM40" i="1"/>
  <c r="AL40" i="1"/>
  <c r="AK40" i="1"/>
  <c r="AJ40" i="1"/>
  <c r="AM27" i="1"/>
  <c r="AM28" i="1" s="1"/>
  <c r="AL27" i="1"/>
  <c r="AL28" i="1" s="1"/>
  <c r="AK27" i="1"/>
  <c r="AK28" i="1" s="1"/>
  <c r="AJ27" i="1"/>
  <c r="AJ28" i="1" s="1"/>
  <c r="AM26" i="1"/>
  <c r="AL26" i="1"/>
  <c r="AK26" i="1"/>
  <c r="AJ26" i="1"/>
  <c r="AM13" i="1"/>
  <c r="AM14" i="1" s="1"/>
  <c r="AL13" i="1"/>
  <c r="AL14" i="1" s="1"/>
  <c r="AK13" i="1"/>
  <c r="AK14" i="1" s="1"/>
  <c r="AJ13" i="1"/>
  <c r="AJ14" i="1" s="1"/>
  <c r="AM12" i="1"/>
  <c r="AL12" i="1"/>
  <c r="AK12" i="1"/>
  <c r="AJ12" i="1"/>
  <c r="AE13" i="1"/>
  <c r="AE14" i="1" s="1"/>
  <c r="AD13" i="1"/>
  <c r="AD14" i="1" s="1"/>
  <c r="AC13" i="1"/>
  <c r="AC14" i="1" s="1"/>
  <c r="AB13" i="1"/>
  <c r="AB14" i="1" s="1"/>
  <c r="AE12" i="1"/>
  <c r="AD12" i="1"/>
  <c r="AC12" i="1"/>
  <c r="AB12" i="1"/>
  <c r="AE27" i="1"/>
  <c r="AE28" i="1" s="1"/>
  <c r="AD27" i="1"/>
  <c r="AD28" i="1" s="1"/>
  <c r="AC27" i="1"/>
  <c r="AC28" i="1" s="1"/>
  <c r="AB27" i="1"/>
  <c r="AB28" i="1" s="1"/>
  <c r="AE26" i="1"/>
  <c r="AD26" i="1"/>
  <c r="AC26" i="1"/>
  <c r="AB26" i="1"/>
  <c r="AE41" i="1"/>
  <c r="AE42" i="1" s="1"/>
  <c r="AD41" i="1"/>
  <c r="AD42" i="1" s="1"/>
  <c r="AC41" i="1"/>
  <c r="AC42" i="1" s="1"/>
  <c r="AB41" i="1"/>
  <c r="AB42" i="1" s="1"/>
  <c r="AE40" i="1"/>
  <c r="AD40" i="1"/>
  <c r="AC40" i="1"/>
  <c r="AB40" i="1"/>
  <c r="V41" i="1"/>
  <c r="V42" i="1" s="1"/>
  <c r="U41" i="1"/>
  <c r="U42" i="1" s="1"/>
  <c r="T41" i="1"/>
  <c r="T42" i="1" s="1"/>
  <c r="S41" i="1"/>
  <c r="S42" i="1" s="1"/>
  <c r="V40" i="1"/>
  <c r="U40" i="1"/>
  <c r="T40" i="1"/>
  <c r="S40" i="1"/>
  <c r="V27" i="1"/>
  <c r="V28" i="1" s="1"/>
  <c r="U27" i="1"/>
  <c r="U28" i="1" s="1"/>
  <c r="T27" i="1"/>
  <c r="T28" i="1" s="1"/>
  <c r="S27" i="1"/>
  <c r="S28" i="1" s="1"/>
  <c r="V26" i="1"/>
  <c r="U26" i="1"/>
  <c r="T26" i="1"/>
  <c r="S26" i="1"/>
  <c r="V13" i="1"/>
  <c r="V14" i="1" s="1"/>
  <c r="U13" i="1"/>
  <c r="U14" i="1" s="1"/>
  <c r="T13" i="1"/>
  <c r="T14" i="1" s="1"/>
  <c r="S13" i="1"/>
  <c r="S14" i="1" s="1"/>
  <c r="V12" i="1"/>
  <c r="U12" i="1"/>
  <c r="T12" i="1"/>
  <c r="S12" i="1"/>
  <c r="N41" i="1"/>
  <c r="N42" i="1" s="1"/>
  <c r="M41" i="1"/>
  <c r="M42" i="1" s="1"/>
  <c r="L41" i="1"/>
  <c r="L42" i="1" s="1"/>
  <c r="K41" i="1"/>
  <c r="K42" i="1" s="1"/>
  <c r="N40" i="1"/>
  <c r="M40" i="1"/>
  <c r="L40" i="1"/>
  <c r="K40" i="1"/>
  <c r="F41" i="1"/>
  <c r="F42" i="1" s="1"/>
  <c r="E41" i="1"/>
  <c r="E42" i="1" s="1"/>
  <c r="D41" i="1"/>
  <c r="D42" i="1" s="1"/>
  <c r="C41" i="1"/>
  <c r="C42" i="1" s="1"/>
  <c r="F40" i="1"/>
  <c r="E40" i="1"/>
  <c r="D40" i="1"/>
  <c r="C40" i="1"/>
  <c r="N27" i="1"/>
  <c r="N28" i="1" s="1"/>
  <c r="M27" i="1"/>
  <c r="M28" i="1" s="1"/>
  <c r="L27" i="1"/>
  <c r="L28" i="1" s="1"/>
  <c r="K27" i="1"/>
  <c r="K28" i="1" s="1"/>
  <c r="N26" i="1"/>
  <c r="M26" i="1"/>
  <c r="L26" i="1"/>
  <c r="K26" i="1"/>
  <c r="F27" i="1"/>
  <c r="F28" i="1" s="1"/>
  <c r="E27" i="1"/>
  <c r="E28" i="1" s="1"/>
  <c r="D27" i="1"/>
  <c r="D28" i="1" s="1"/>
  <c r="C27" i="1"/>
  <c r="C28" i="1" s="1"/>
  <c r="F26" i="1"/>
  <c r="E26" i="1"/>
  <c r="D26" i="1"/>
  <c r="C26" i="1"/>
  <c r="N13" i="1"/>
  <c r="N14" i="1" s="1"/>
  <c r="M13" i="1"/>
  <c r="M14" i="1" s="1"/>
  <c r="L13" i="1"/>
  <c r="L14" i="1" s="1"/>
  <c r="K13" i="1"/>
  <c r="K14" i="1" s="1"/>
  <c r="N12" i="1"/>
  <c r="M12" i="1"/>
  <c r="L12" i="1"/>
  <c r="K12" i="1"/>
  <c r="G7" i="5" l="1"/>
  <c r="K7" i="5" s="1"/>
  <c r="H7" i="5"/>
  <c r="L7" i="5" s="1"/>
  <c r="I7" i="5"/>
  <c r="M7" i="5" s="1"/>
  <c r="G8" i="5"/>
  <c r="K8" i="5" s="1"/>
  <c r="H8" i="5"/>
  <c r="L8" i="5" s="1"/>
  <c r="I8" i="5"/>
  <c r="M8" i="5" s="1"/>
  <c r="H6" i="5"/>
  <c r="L6" i="5" s="1"/>
  <c r="I6" i="5"/>
  <c r="M6" i="5" s="1"/>
  <c r="G6" i="5"/>
  <c r="K6" i="5" s="1"/>
  <c r="F12" i="1"/>
  <c r="F13" i="1"/>
  <c r="F14" i="1" s="1"/>
  <c r="D13" i="1"/>
  <c r="D14" i="1" s="1"/>
  <c r="E13" i="1"/>
  <c r="E14" i="1" s="1"/>
  <c r="C13" i="1"/>
  <c r="C14" i="1" s="1"/>
  <c r="D12" i="1"/>
  <c r="E12" i="1"/>
  <c r="C12" i="1"/>
  <c r="B61" i="3" l="1"/>
  <c r="B62" i="3" s="1"/>
  <c r="B60" i="3"/>
  <c r="B54" i="2" l="1"/>
  <c r="B55" i="2" s="1"/>
  <c r="B53" i="2"/>
</calcChain>
</file>

<file path=xl/comments1.xml><?xml version="1.0" encoding="utf-8"?>
<comments xmlns="http://schemas.openxmlformats.org/spreadsheetml/2006/main">
  <authors>
    <author>Monier, Brandon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Monier, Brandon:</t>
        </r>
        <r>
          <rPr>
            <sz val="9"/>
            <color indexed="81"/>
            <rFont val="Tahoma"/>
            <family val="2"/>
          </rPr>
          <t xml:space="preserve">
Here are some ways you can lay out your data for Excel graphing…</t>
        </r>
      </text>
    </comment>
  </commentList>
</comments>
</file>

<file path=xl/sharedStrings.xml><?xml version="1.0" encoding="utf-8"?>
<sst xmlns="http://schemas.openxmlformats.org/spreadsheetml/2006/main" count="3772" uniqueCount="66">
  <si>
    <t>Leaf Number</t>
  </si>
  <si>
    <t>Chlorophyll Content Index (CCI) - 2nd youngest leaf</t>
  </si>
  <si>
    <t>Low concentration of cells</t>
  </si>
  <si>
    <t>High concentration of cells</t>
  </si>
  <si>
    <t>Initial #</t>
  </si>
  <si>
    <t>CCI</t>
  </si>
  <si>
    <t>Week 1 #</t>
  </si>
  <si>
    <t xml:space="preserve">Week 2 </t>
  </si>
  <si>
    <t># Dead leaf</t>
  </si>
  <si>
    <t xml:space="preserve">Final Fresh weight (g) </t>
  </si>
  <si>
    <t>Final Dry weight (g)</t>
  </si>
  <si>
    <t xml:space="preserve">Initial FW (g) </t>
  </si>
  <si>
    <t xml:space="preserve">Initial DW (g) </t>
  </si>
  <si>
    <t>Group 1</t>
  </si>
  <si>
    <t>plant 1</t>
  </si>
  <si>
    <t>plant 2</t>
  </si>
  <si>
    <t>Group 2</t>
  </si>
  <si>
    <t>Group 3</t>
  </si>
  <si>
    <t>Mean</t>
  </si>
  <si>
    <t>STD</t>
  </si>
  <si>
    <t>SE</t>
  </si>
  <si>
    <t xml:space="preserve">5 min infiltration </t>
  </si>
  <si>
    <t>Infiltration with nutrient solution</t>
  </si>
  <si>
    <t>Initial FW</t>
  </si>
  <si>
    <t xml:space="preserve">Leaf Length </t>
  </si>
  <si>
    <t>initial length (mm)</t>
  </si>
  <si>
    <t>Week 1 length (mm)</t>
  </si>
  <si>
    <t>Week 2 length (mm)</t>
  </si>
  <si>
    <t>leaf 1</t>
  </si>
  <si>
    <t>leaf 2</t>
  </si>
  <si>
    <t>leaf 3</t>
  </si>
  <si>
    <t>leaf 4</t>
  </si>
  <si>
    <t>leaf 5</t>
  </si>
  <si>
    <t>leaf 6</t>
  </si>
  <si>
    <t>leaf 7</t>
  </si>
  <si>
    <t>leaf 8</t>
  </si>
  <si>
    <t>NA</t>
  </si>
  <si>
    <t xml:space="preserve">7.5 min infiltration </t>
  </si>
  <si>
    <t xml:space="preserve">10 min infiltration </t>
  </si>
  <si>
    <t>Infiltration with Cyanobacteria</t>
  </si>
  <si>
    <t>Disregard - Future Use only!</t>
  </si>
  <si>
    <t>Full nutrient control w/o infiltration</t>
  </si>
  <si>
    <t>Fresh and Dry Weight Biomass (g)</t>
  </si>
  <si>
    <t>Treat A</t>
  </si>
  <si>
    <t>Treat B</t>
  </si>
  <si>
    <t>Treat C</t>
  </si>
  <si>
    <t>Week 1</t>
  </si>
  <si>
    <t>Week 2</t>
  </si>
  <si>
    <t>Week 3</t>
  </si>
  <si>
    <t>Week 1 - SD</t>
  </si>
  <si>
    <t>Week 2 - SD</t>
  </si>
  <si>
    <t>Week 3 - SD</t>
  </si>
  <si>
    <t>Low Concentration</t>
  </si>
  <si>
    <t>High Concentration</t>
  </si>
  <si>
    <t>Low Concentration - SD</t>
  </si>
  <si>
    <t>High Concentration - SD</t>
  </si>
  <si>
    <t>Option B - 1 week and BOTH cyano. Concentrations (e.g. CCI, fresh weight, and dry weight)</t>
  </si>
  <si>
    <t>Option A - 3 weeks and 1 cyano. concentration (e.g. leaf length and leaf number)</t>
  </si>
  <si>
    <t>Test Graphs (scoll across -&gt;)</t>
  </si>
  <si>
    <t>5 minute infiltration</t>
  </si>
  <si>
    <t>7.5 minute infiltration</t>
  </si>
  <si>
    <t>10 minute infiltration</t>
  </si>
  <si>
    <t>5 minute infiltration - SD</t>
  </si>
  <si>
    <t>7.5 minute infiltration - SD</t>
  </si>
  <si>
    <t>10 minute infiltration - SD</t>
  </si>
  <si>
    <t>Option C - 3 weeks as time series (using line graphs) - similar to Option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</si>
</sst>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2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00FF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rgb="FFDEEAF6"/>
      </patternFill>
    </fill>
    <fill>
      <patternFill patternType="solid">
        <fgColor theme="4" tint="0.39997558519241921"/>
        <bgColor rgb="FF9CC2E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rgb="FFFFFF00"/>
      </patternFill>
    </fill>
    <fill>
      <patternFill patternType="solid">
        <fgColor theme="9" tint="0.59999389629810485"/>
        <bgColor rgb="FFFBE4D5"/>
      </patternFill>
    </fill>
    <fill>
      <patternFill patternType="solid">
        <fgColor theme="9" tint="0.39997558519241921"/>
        <bgColor rgb="FFFBE4D5"/>
      </patternFill>
    </fill>
    <fill>
      <patternFill patternType="solid">
        <fgColor theme="9" tint="0.39997558519241921"/>
        <bgColor rgb="FFF9CB9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FF0000"/>
      </patternFill>
    </fill>
  </fills>
  <borders count="13"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3" fillId="0" borderId="0" xfId="0" applyFont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2" fillId="4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5" fillId="0" borderId="0" xfId="0" applyFont="1"/>
    <xf numFmtId="0" fontId="2" fillId="0" borderId="0" xfId="0" applyFont="1" applyAlignment="1"/>
    <xf numFmtId="0" fontId="2" fillId="4" borderId="0" xfId="0" applyFont="1" applyFill="1" applyAlignment="1"/>
    <xf numFmtId="0" fontId="3" fillId="5" borderId="0" xfId="0" applyFont="1" applyFill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7" borderId="3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/>
    <xf numFmtId="0" fontId="2" fillId="0" borderId="6" xfId="0" applyFont="1" applyBorder="1" applyAlignment="1"/>
    <xf numFmtId="0" fontId="2" fillId="0" borderId="5" xfId="0" applyFont="1" applyBorder="1" applyAlignment="1"/>
    <xf numFmtId="0" fontId="2" fillId="0" borderId="5" xfId="0" applyFont="1" applyBorder="1"/>
    <xf numFmtId="0" fontId="1" fillId="0" borderId="5" xfId="0" applyFont="1" applyBorder="1"/>
    <xf numFmtId="0" fontId="1" fillId="8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4" fillId="6" borderId="4" xfId="0" applyFont="1" applyFill="1" applyBorder="1" applyAlignment="1">
      <alignment wrapText="1"/>
    </xf>
    <xf numFmtId="0" fontId="3" fillId="4" borderId="0" xfId="0" applyFont="1" applyFill="1"/>
    <xf numFmtId="0" fontId="1" fillId="0" borderId="7" xfId="0" applyFont="1" applyBorder="1" applyAlignment="1"/>
    <xf numFmtId="0" fontId="2" fillId="0" borderId="8" xfId="0" applyFont="1" applyBorder="1" applyAlignment="1"/>
    <xf numFmtId="0" fontId="2" fillId="0" borderId="9" xfId="0" applyFont="1" applyBorder="1" applyAlignment="1">
      <alignment wrapText="1"/>
    </xf>
    <xf numFmtId="0" fontId="2" fillId="0" borderId="10" xfId="0" applyFont="1" applyBorder="1" applyAlignment="1"/>
    <xf numFmtId="2" fontId="2" fillId="0" borderId="10" xfId="0" applyNumberFormat="1" applyFont="1" applyBorder="1"/>
    <xf numFmtId="2" fontId="2" fillId="0" borderId="0" xfId="0" applyNumberFormat="1" applyFont="1"/>
    <xf numFmtId="0" fontId="2" fillId="0" borderId="9" xfId="0" applyFont="1" applyBorder="1" applyAlignment="1">
      <alignment horizontal="right" wrapText="1"/>
    </xf>
    <xf numFmtId="0" fontId="2" fillId="0" borderId="11" xfId="0" applyFont="1" applyBorder="1" applyAlignment="1">
      <alignment horizontal="right" wrapText="1"/>
    </xf>
    <xf numFmtId="2" fontId="2" fillId="0" borderId="12" xfId="0" applyNumberFormat="1" applyFont="1" applyBorder="1"/>
    <xf numFmtId="0" fontId="5" fillId="0" borderId="0" xfId="0" applyFont="1" applyAlignment="1"/>
    <xf numFmtId="0" fontId="2" fillId="0" borderId="0" xfId="0" applyFont="1" applyAlignment="1">
      <alignment horizontal="right" wrapText="1"/>
    </xf>
    <xf numFmtId="0" fontId="5" fillId="0" borderId="0" xfId="0" applyFont="1" applyAlignment="1">
      <alignment wrapText="1"/>
    </xf>
    <xf numFmtId="0" fontId="2" fillId="0" borderId="4" xfId="0" applyFont="1" applyBorder="1"/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2" fillId="0" borderId="0" xfId="0" applyFont="1" applyBorder="1" applyAlignment="1"/>
    <xf numFmtId="0" fontId="2" fillId="0" borderId="0" xfId="0" applyFont="1" applyFill="1" applyBorder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Border="1" applyAlignment="1"/>
    <xf numFmtId="0" fontId="3" fillId="0" borderId="5" xfId="0" applyFont="1" applyBorder="1" applyAlignment="1"/>
    <xf numFmtId="2" fontId="2" fillId="0" borderId="0" xfId="0" applyNumberFormat="1" applyFont="1" applyAlignment="1"/>
    <xf numFmtId="2" fontId="2" fillId="0" borderId="5" xfId="0" applyNumberFormat="1" applyFont="1" applyBorder="1"/>
    <xf numFmtId="0" fontId="7" fillId="0" borderId="0" xfId="0" applyFont="1" applyAlignment="1"/>
    <xf numFmtId="0" fontId="8" fillId="0" borderId="0" xfId="0" applyFont="1" applyAlignment="1"/>
    <xf numFmtId="0" fontId="0" fillId="9" borderId="0" xfId="0" applyFont="1" applyFill="1" applyAlignment="1"/>
    <xf numFmtId="0" fontId="9" fillId="9" borderId="0" xfId="0" applyFont="1" applyFill="1" applyAlignment="1"/>
    <xf numFmtId="0" fontId="0" fillId="0" borderId="0" xfId="0" applyFont="1" applyFill="1" applyAlignment="1"/>
    <xf numFmtId="0" fontId="7" fillId="10" borderId="0" xfId="0" applyFont="1" applyFill="1" applyAlignment="1"/>
    <xf numFmtId="0" fontId="0" fillId="10" borderId="0" xfId="0" applyFont="1" applyFill="1" applyAlignment="1"/>
    <xf numFmtId="0" fontId="7" fillId="11" borderId="0" xfId="0" applyFont="1" applyFill="1" applyAlignment="1"/>
    <xf numFmtId="0" fontId="0" fillId="11" borderId="0" xfId="0" applyFont="1" applyFill="1" applyAlignment="1"/>
    <xf numFmtId="0" fontId="7" fillId="12" borderId="0" xfId="0" applyFont="1" applyFill="1" applyAlignment="1"/>
    <xf numFmtId="0" fontId="0" fillId="12" borderId="0" xfId="0" applyFont="1" applyFill="1" applyAlignment="1"/>
    <xf numFmtId="0" fontId="7" fillId="13" borderId="0" xfId="0" applyFont="1" applyFill="1" applyAlignment="1"/>
    <xf numFmtId="0" fontId="0" fillId="13" borderId="0" xfId="0" applyFont="1" applyFill="1" applyAlignment="1"/>
    <xf numFmtId="0" fontId="7" fillId="14" borderId="0" xfId="0" applyFont="1" applyFill="1" applyAlignment="1"/>
    <xf numFmtId="0" fontId="0" fillId="14" borderId="0" xfId="0" applyFont="1" applyFill="1" applyAlignment="1"/>
    <xf numFmtId="0" fontId="7" fillId="15" borderId="0" xfId="0" applyFont="1" applyFill="1" applyAlignment="1"/>
    <xf numFmtId="0" fontId="0" fillId="15" borderId="0" xfId="0" applyFont="1" applyFill="1" applyAlignment="1"/>
    <xf numFmtId="0" fontId="7" fillId="0" borderId="0" xfId="0" applyFont="1" applyFill="1" applyAlignment="1"/>
    <xf numFmtId="0" fontId="7" fillId="16" borderId="0" xfId="0" applyFont="1" applyFill="1" applyAlignment="1"/>
    <xf numFmtId="0" fontId="0" fillId="16" borderId="0" xfId="0" applyFont="1" applyFill="1" applyAlignment="1"/>
    <xf numFmtId="0" fontId="7" fillId="17" borderId="0" xfId="0" applyFont="1" applyFill="1" applyAlignment="1"/>
    <xf numFmtId="0" fontId="0" fillId="17" borderId="0" xfId="0" applyFont="1" applyFill="1" applyAlignment="1"/>
    <xf numFmtId="49" fontId="7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" fillId="18" borderId="2" xfId="0" applyFont="1" applyFill="1" applyBorder="1" applyAlignment="1">
      <alignment horizontal="center"/>
    </xf>
    <xf numFmtId="0" fontId="3" fillId="11" borderId="1" xfId="0" applyFont="1" applyFill="1" applyBorder="1"/>
    <xf numFmtId="0" fontId="1" fillId="18" borderId="1" xfId="0" applyFont="1" applyFill="1" applyBorder="1" applyAlignment="1">
      <alignment horizontal="center"/>
    </xf>
    <xf numFmtId="0" fontId="1" fillId="19" borderId="2" xfId="0" applyFont="1" applyFill="1" applyBorder="1" applyAlignment="1">
      <alignment horizontal="center"/>
    </xf>
    <xf numFmtId="0" fontId="3" fillId="12" borderId="1" xfId="0" applyFont="1" applyFill="1" applyBorder="1"/>
    <xf numFmtId="0" fontId="1" fillId="20" borderId="2" xfId="0" applyFont="1" applyFill="1" applyBorder="1" applyAlignment="1">
      <alignment horizontal="center"/>
    </xf>
    <xf numFmtId="0" fontId="3" fillId="14" borderId="1" xfId="0" applyFont="1" applyFill="1" applyBorder="1"/>
    <xf numFmtId="0" fontId="1" fillId="21" borderId="1" xfId="0" applyFont="1" applyFill="1" applyBorder="1" applyAlignment="1">
      <alignment horizontal="center"/>
    </xf>
    <xf numFmtId="0" fontId="4" fillId="23" borderId="2" xfId="0" applyFont="1" applyFill="1" applyBorder="1" applyAlignment="1">
      <alignment horizontal="center"/>
    </xf>
    <xf numFmtId="0" fontId="12" fillId="22" borderId="1" xfId="0" applyFont="1" applyFill="1" applyBorder="1"/>
    <xf numFmtId="0" fontId="4" fillId="2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Example - Low Concentration (weeks 1 -3)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Graphs'!$B$6</c:f>
              <c:strCache>
                <c:ptCount val="1"/>
                <c:pt idx="0">
                  <c:v>Treat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'Test Graphs'!$C$12:$O$12</c:f>
                <c:numCache>
                  <c:formatCode>General</c:formatCode>
                  <c:ptCount val="13"/>
                  <c:pt idx="0">
                    <c:v>0.2</c:v>
                  </c:pt>
                  <c:pt idx="1">
                    <c:v>0.54</c:v>
                  </c:pt>
                  <c:pt idx="2">
                    <c:v>1.68</c:v>
                  </c:pt>
                  <c:pt idx="4">
                    <c:v>0.13999999999999999</c:v>
                  </c:pt>
                  <c:pt idx="5">
                    <c:v>0.378</c:v>
                  </c:pt>
                  <c:pt idx="6">
                    <c:v>1.1759999999999999</c:v>
                  </c:pt>
                  <c:pt idx="8">
                    <c:v>9.799999999999999E-2</c:v>
                  </c:pt>
                  <c:pt idx="9">
                    <c:v>0.2646</c:v>
                  </c:pt>
                  <c:pt idx="10">
                    <c:v>0.82319999999999993</c:v>
                  </c:pt>
                </c:numCache>
              </c:numRef>
            </c:plus>
            <c:minus>
              <c:numRef>
                <c:f>'Test Graphs'!$C$12:$O$12</c:f>
                <c:numCache>
                  <c:formatCode>General</c:formatCode>
                  <c:ptCount val="13"/>
                  <c:pt idx="0">
                    <c:v>0.2</c:v>
                  </c:pt>
                  <c:pt idx="1">
                    <c:v>0.54</c:v>
                  </c:pt>
                  <c:pt idx="2">
                    <c:v>1.68</c:v>
                  </c:pt>
                  <c:pt idx="4">
                    <c:v>0.13999999999999999</c:v>
                  </c:pt>
                  <c:pt idx="5">
                    <c:v>0.378</c:v>
                  </c:pt>
                  <c:pt idx="6">
                    <c:v>1.1759999999999999</c:v>
                  </c:pt>
                  <c:pt idx="8">
                    <c:v>9.799999999999999E-2</c:v>
                  </c:pt>
                  <c:pt idx="9">
                    <c:v>0.2646</c:v>
                  </c:pt>
                  <c:pt idx="10">
                    <c:v>0.82319999999999993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'Test Graphs'!$C$5:$M$5</c:f>
              <c:numCache>
                <c:formatCode>General</c:formatCode>
                <c:ptCount val="11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4">
                  <c:v>5</c:v>
                </c:pt>
                <c:pt idx="5">
                  <c:v>7.5</c:v>
                </c:pt>
                <c:pt idx="6">
                  <c:v>10</c:v>
                </c:pt>
                <c:pt idx="8">
                  <c:v>5</c:v>
                </c:pt>
                <c:pt idx="9">
                  <c:v>7.5</c:v>
                </c:pt>
                <c:pt idx="10">
                  <c:v>10</c:v>
                </c:pt>
              </c:numCache>
            </c:numRef>
          </c:cat>
          <c:val>
            <c:numRef>
              <c:f>'Test Graphs'!$C$6:$M$6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8</c:v>
                </c:pt>
                <c:pt idx="4">
                  <c:v>1.4</c:v>
                </c:pt>
                <c:pt idx="5">
                  <c:v>2.0999999999999996</c:v>
                </c:pt>
                <c:pt idx="6">
                  <c:v>5.6</c:v>
                </c:pt>
                <c:pt idx="8">
                  <c:v>0.97999999999999987</c:v>
                </c:pt>
                <c:pt idx="9">
                  <c:v>1.4699999999999998</c:v>
                </c:pt>
                <c:pt idx="10">
                  <c:v>3.9199999999999995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E-442C-BFDC-B13FAD90529D}"/>
            </c:ext>
          </c:extLst>
        </c:ser>
        <c:ser>
          <c:idx val="1"/>
          <c:order val="1"/>
          <c:tx>
            <c:strRef>
              <c:f>'Test Graphs'!$B$7</c:f>
              <c:strCache>
                <c:ptCount val="1"/>
                <c:pt idx="0">
                  <c:v>Treat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'Test Graphs'!$C$13:$O$13</c:f>
                <c:numCache>
                  <c:formatCode>General</c:formatCode>
                  <c:ptCount val="13"/>
                  <c:pt idx="0">
                    <c:v>0.4</c:v>
                  </c:pt>
                  <c:pt idx="1">
                    <c:v>0.89999999999999991</c:v>
                  </c:pt>
                  <c:pt idx="2">
                    <c:v>1.89</c:v>
                  </c:pt>
                  <c:pt idx="4">
                    <c:v>0.27999999999999997</c:v>
                  </c:pt>
                  <c:pt idx="5">
                    <c:v>0.62999999999999989</c:v>
                  </c:pt>
                  <c:pt idx="6">
                    <c:v>1.323</c:v>
                  </c:pt>
                  <c:pt idx="8">
                    <c:v>0.19599999999999998</c:v>
                  </c:pt>
                  <c:pt idx="9">
                    <c:v>0.44099999999999989</c:v>
                  </c:pt>
                  <c:pt idx="10">
                    <c:v>0.92609999999999992</c:v>
                  </c:pt>
                </c:numCache>
              </c:numRef>
            </c:plus>
            <c:minus>
              <c:numRef>
                <c:f>'Test Graphs'!$C$14:$M$14</c:f>
                <c:numCache>
                  <c:formatCode>General</c:formatCode>
                  <c:ptCount val="11"/>
                  <c:pt idx="0">
                    <c:v>0.60000000000000009</c:v>
                  </c:pt>
                  <c:pt idx="1">
                    <c:v>1.26</c:v>
                  </c:pt>
                  <c:pt idx="2">
                    <c:v>2.1</c:v>
                  </c:pt>
                  <c:pt idx="4">
                    <c:v>0.42000000000000004</c:v>
                  </c:pt>
                  <c:pt idx="5">
                    <c:v>0.8819999999999999</c:v>
                  </c:pt>
                  <c:pt idx="6">
                    <c:v>1.47</c:v>
                  </c:pt>
                  <c:pt idx="8">
                    <c:v>0.29399999999999998</c:v>
                  </c:pt>
                  <c:pt idx="9">
                    <c:v>0.61739999999999984</c:v>
                  </c:pt>
                  <c:pt idx="10">
                    <c:v>1.0289999999999999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'Test Graphs'!$C$5:$M$5</c:f>
              <c:numCache>
                <c:formatCode>General</c:formatCode>
                <c:ptCount val="11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4">
                  <c:v>5</c:v>
                </c:pt>
                <c:pt idx="5">
                  <c:v>7.5</c:v>
                </c:pt>
                <c:pt idx="6">
                  <c:v>10</c:v>
                </c:pt>
                <c:pt idx="8">
                  <c:v>5</c:v>
                </c:pt>
                <c:pt idx="9">
                  <c:v>7.5</c:v>
                </c:pt>
                <c:pt idx="10">
                  <c:v>10</c:v>
                </c:pt>
              </c:numCache>
            </c:numRef>
          </c:cat>
          <c:val>
            <c:numRef>
              <c:f>'Test Graphs'!$C$7:$M$7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9</c:v>
                </c:pt>
                <c:pt idx="4">
                  <c:v>2.8</c:v>
                </c:pt>
                <c:pt idx="5">
                  <c:v>3.5</c:v>
                </c:pt>
                <c:pt idx="6">
                  <c:v>6.3</c:v>
                </c:pt>
                <c:pt idx="8">
                  <c:v>1.9599999999999997</c:v>
                </c:pt>
                <c:pt idx="9">
                  <c:v>2.4499999999999997</c:v>
                </c:pt>
                <c:pt idx="10">
                  <c:v>4.4099999999999993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5E-442C-BFDC-B13FAD90529D}"/>
            </c:ext>
          </c:extLst>
        </c:ser>
        <c:ser>
          <c:idx val="2"/>
          <c:order val="2"/>
          <c:tx>
            <c:strRef>
              <c:f>'Test Graphs'!$B$8</c:f>
              <c:strCache>
                <c:ptCount val="1"/>
                <c:pt idx="0">
                  <c:v>Treat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'Test Graphs'!$C$14:$M$14</c:f>
                <c:numCache>
                  <c:formatCode>General</c:formatCode>
                  <c:ptCount val="11"/>
                  <c:pt idx="0">
                    <c:v>0.60000000000000009</c:v>
                  </c:pt>
                  <c:pt idx="1">
                    <c:v>1.26</c:v>
                  </c:pt>
                  <c:pt idx="2">
                    <c:v>2.1</c:v>
                  </c:pt>
                  <c:pt idx="4">
                    <c:v>0.42000000000000004</c:v>
                  </c:pt>
                  <c:pt idx="5">
                    <c:v>0.8819999999999999</c:v>
                  </c:pt>
                  <c:pt idx="6">
                    <c:v>1.47</c:v>
                  </c:pt>
                  <c:pt idx="8">
                    <c:v>0.29399999999999998</c:v>
                  </c:pt>
                  <c:pt idx="9">
                    <c:v>0.61739999999999984</c:v>
                  </c:pt>
                  <c:pt idx="10">
                    <c:v>1.0289999999999999</c:v>
                  </c:pt>
                </c:numCache>
              </c:numRef>
            </c:plus>
            <c:minus>
              <c:numRef>
                <c:f>'Test Graphs'!$C$14:$M$14</c:f>
                <c:numCache>
                  <c:formatCode>General</c:formatCode>
                  <c:ptCount val="11"/>
                  <c:pt idx="0">
                    <c:v>0.60000000000000009</c:v>
                  </c:pt>
                  <c:pt idx="1">
                    <c:v>1.26</c:v>
                  </c:pt>
                  <c:pt idx="2">
                    <c:v>2.1</c:v>
                  </c:pt>
                  <c:pt idx="4">
                    <c:v>0.42000000000000004</c:v>
                  </c:pt>
                  <c:pt idx="5">
                    <c:v>0.8819999999999999</c:v>
                  </c:pt>
                  <c:pt idx="6">
                    <c:v>1.47</c:v>
                  </c:pt>
                  <c:pt idx="8">
                    <c:v>0.29399999999999998</c:v>
                  </c:pt>
                  <c:pt idx="9">
                    <c:v>0.61739999999999984</c:v>
                  </c:pt>
                  <c:pt idx="10">
                    <c:v>1.0289999999999999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'Test Graphs'!$C$5:$M$5</c:f>
              <c:numCache>
                <c:formatCode>General</c:formatCode>
                <c:ptCount val="11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4">
                  <c:v>5</c:v>
                </c:pt>
                <c:pt idx="5">
                  <c:v>7.5</c:v>
                </c:pt>
                <c:pt idx="6">
                  <c:v>10</c:v>
                </c:pt>
                <c:pt idx="8">
                  <c:v>5</c:v>
                </c:pt>
                <c:pt idx="9">
                  <c:v>7.5</c:v>
                </c:pt>
                <c:pt idx="10">
                  <c:v>10</c:v>
                </c:pt>
              </c:numCache>
            </c:numRef>
          </c:cat>
          <c:val>
            <c:numRef>
              <c:f>'Test Graphs'!$C$8:$M$8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4">
                  <c:v>4.1999999999999993</c:v>
                </c:pt>
                <c:pt idx="5">
                  <c:v>4.8999999999999995</c:v>
                </c:pt>
                <c:pt idx="6">
                  <c:v>7</c:v>
                </c:pt>
                <c:pt idx="8">
                  <c:v>2.9399999999999995</c:v>
                </c:pt>
                <c:pt idx="9">
                  <c:v>3.4299999999999993</c:v>
                </c:pt>
                <c:pt idx="10">
                  <c:v>4.8999999999999995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5E-442C-BFDC-B13FAD905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007711"/>
        <c:axId val="746006047"/>
      </c:barChart>
      <c:catAx>
        <c:axId val="74600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006047"/>
        <c:crosses val="autoZero"/>
        <c:auto val="1"/>
        <c:lblAlgn val="ctr"/>
        <c:lblOffset val="100"/>
        <c:noMultiLvlLbl val="0"/>
      </c:catAx>
      <c:valAx>
        <c:axId val="74600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Example variable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00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Example - low</a:t>
            </a:r>
            <a:r>
              <a:rPr lang="en-US" sz="1200" baseline="0"/>
              <a:t> and high cyanobacteria concentrations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Graphs'!$Q$6</c:f>
              <c:strCache>
                <c:ptCount val="1"/>
                <c:pt idx="0">
                  <c:v>Treat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'Test Graphs'!$R$12:$X$12</c:f>
                <c:numCache>
                  <c:formatCode>General</c:formatCode>
                  <c:ptCount val="7"/>
                  <c:pt idx="0">
                    <c:v>0.42</c:v>
                  </c:pt>
                  <c:pt idx="1">
                    <c:v>0.63</c:v>
                  </c:pt>
                  <c:pt idx="2">
                    <c:v>1.68</c:v>
                  </c:pt>
                  <c:pt idx="4">
                    <c:v>0.89599999999999991</c:v>
                  </c:pt>
                  <c:pt idx="5">
                    <c:v>1.3439999999999999</c:v>
                  </c:pt>
                  <c:pt idx="6">
                    <c:v>3.5839999999999996</c:v>
                  </c:pt>
                </c:numCache>
              </c:numRef>
            </c:plus>
            <c:minus>
              <c:numRef>
                <c:f>'Test Graphs'!$R$12:$X$12</c:f>
                <c:numCache>
                  <c:formatCode>General</c:formatCode>
                  <c:ptCount val="7"/>
                  <c:pt idx="0">
                    <c:v>0.42</c:v>
                  </c:pt>
                  <c:pt idx="1">
                    <c:v>0.63</c:v>
                  </c:pt>
                  <c:pt idx="2">
                    <c:v>1.68</c:v>
                  </c:pt>
                  <c:pt idx="4">
                    <c:v>0.89599999999999991</c:v>
                  </c:pt>
                  <c:pt idx="5">
                    <c:v>1.3439999999999999</c:v>
                  </c:pt>
                  <c:pt idx="6">
                    <c:v>3.5839999999999996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'Test Graphs'!$R$5:$X$5</c:f>
              <c:numCache>
                <c:formatCode>@</c:formatCode>
                <c:ptCount val="7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4">
                  <c:v>5</c:v>
                </c:pt>
                <c:pt idx="5">
                  <c:v>7.5</c:v>
                </c:pt>
                <c:pt idx="6">
                  <c:v>10</c:v>
                </c:pt>
              </c:numCache>
            </c:numRef>
          </c:cat>
          <c:val>
            <c:numRef>
              <c:f>'Test Graphs'!$R$6:$X$6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8</c:v>
                </c:pt>
                <c:pt idx="4">
                  <c:v>2.8</c:v>
                </c:pt>
                <c:pt idx="5">
                  <c:v>4.1999999999999993</c:v>
                </c:pt>
                <c:pt idx="6">
                  <c:v>11.2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2-4711-9ECF-E959D5A41BCA}"/>
            </c:ext>
          </c:extLst>
        </c:ser>
        <c:ser>
          <c:idx val="1"/>
          <c:order val="1"/>
          <c:tx>
            <c:strRef>
              <c:f>'Test Graphs'!$Q$7</c:f>
              <c:strCache>
                <c:ptCount val="1"/>
                <c:pt idx="0">
                  <c:v>Treat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pattFill prst="wdUpDiag">
                <a:fgClr>
                  <a:schemeClr val="tx1">
                    <a:lumMod val="85000"/>
                    <a:lumOff val="1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E2-4711-9ECF-E959D5A41BCA}"/>
              </c:ext>
            </c:extLst>
          </c:dPt>
          <c:errBars>
            <c:errBarType val="both"/>
            <c:errValType val="cust"/>
            <c:noEndCap val="0"/>
            <c:plus>
              <c:numRef>
                <c:f>'Test Graphs'!$R$13:$X$13</c:f>
                <c:numCache>
                  <c:formatCode>General</c:formatCode>
                  <c:ptCount val="7"/>
                  <c:pt idx="0">
                    <c:v>0.84</c:v>
                  </c:pt>
                  <c:pt idx="1">
                    <c:v>1.05</c:v>
                  </c:pt>
                  <c:pt idx="2">
                    <c:v>1.89</c:v>
                  </c:pt>
                  <c:pt idx="4">
                    <c:v>1.7919999999999998</c:v>
                  </c:pt>
                  <c:pt idx="5">
                    <c:v>2.2400000000000002</c:v>
                  </c:pt>
                  <c:pt idx="6">
                    <c:v>4.032</c:v>
                  </c:pt>
                </c:numCache>
              </c:numRef>
            </c:plus>
            <c:minus>
              <c:numRef>
                <c:f>'Test Graphs'!$R$13:$X$13</c:f>
                <c:numCache>
                  <c:formatCode>General</c:formatCode>
                  <c:ptCount val="7"/>
                  <c:pt idx="0">
                    <c:v>0.84</c:v>
                  </c:pt>
                  <c:pt idx="1">
                    <c:v>1.05</c:v>
                  </c:pt>
                  <c:pt idx="2">
                    <c:v>1.89</c:v>
                  </c:pt>
                  <c:pt idx="4">
                    <c:v>1.7919999999999998</c:v>
                  </c:pt>
                  <c:pt idx="5">
                    <c:v>2.2400000000000002</c:v>
                  </c:pt>
                  <c:pt idx="6">
                    <c:v>4.032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'Test Graphs'!$R$5:$X$5</c:f>
              <c:numCache>
                <c:formatCode>@</c:formatCode>
                <c:ptCount val="7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4">
                  <c:v>5</c:v>
                </c:pt>
                <c:pt idx="5">
                  <c:v>7.5</c:v>
                </c:pt>
                <c:pt idx="6">
                  <c:v>10</c:v>
                </c:pt>
              </c:numCache>
            </c:numRef>
          </c:cat>
          <c:val>
            <c:numRef>
              <c:f>'Test Graphs'!$R$7:$X$7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9</c:v>
                </c:pt>
                <c:pt idx="4">
                  <c:v>5.6</c:v>
                </c:pt>
                <c:pt idx="5">
                  <c:v>7</c:v>
                </c:pt>
                <c:pt idx="6">
                  <c:v>12.6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E2-4711-9ECF-E959D5A41BCA}"/>
            </c:ext>
          </c:extLst>
        </c:ser>
        <c:ser>
          <c:idx val="2"/>
          <c:order val="2"/>
          <c:tx>
            <c:strRef>
              <c:f>'Test Graphs'!$Q$8</c:f>
              <c:strCache>
                <c:ptCount val="1"/>
                <c:pt idx="0">
                  <c:v>Treat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'Test Graphs'!$R$14:$X$14</c:f>
                <c:numCache>
                  <c:formatCode>General</c:formatCode>
                  <c:ptCount val="7"/>
                  <c:pt idx="0">
                    <c:v>1.26</c:v>
                  </c:pt>
                  <c:pt idx="1">
                    <c:v>1.47</c:v>
                  </c:pt>
                  <c:pt idx="2">
                    <c:v>2.1</c:v>
                  </c:pt>
                  <c:pt idx="4">
                    <c:v>2.6879999999999997</c:v>
                  </c:pt>
                  <c:pt idx="5">
                    <c:v>3.1359999999999997</c:v>
                  </c:pt>
                  <c:pt idx="6">
                    <c:v>4.4800000000000004</c:v>
                  </c:pt>
                </c:numCache>
              </c:numRef>
            </c:plus>
            <c:minus>
              <c:numRef>
                <c:f>'Test Graphs'!$R$14:$X$14</c:f>
                <c:numCache>
                  <c:formatCode>General</c:formatCode>
                  <c:ptCount val="7"/>
                  <c:pt idx="0">
                    <c:v>1.26</c:v>
                  </c:pt>
                  <c:pt idx="1">
                    <c:v>1.47</c:v>
                  </c:pt>
                  <c:pt idx="2">
                    <c:v>2.1</c:v>
                  </c:pt>
                  <c:pt idx="4">
                    <c:v>2.6879999999999997</c:v>
                  </c:pt>
                  <c:pt idx="5">
                    <c:v>3.1359999999999997</c:v>
                  </c:pt>
                  <c:pt idx="6">
                    <c:v>4.4800000000000004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'Test Graphs'!$R$5:$X$5</c:f>
              <c:numCache>
                <c:formatCode>@</c:formatCode>
                <c:ptCount val="7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4">
                  <c:v>5</c:v>
                </c:pt>
                <c:pt idx="5">
                  <c:v>7.5</c:v>
                </c:pt>
                <c:pt idx="6">
                  <c:v>10</c:v>
                </c:pt>
              </c:numCache>
            </c:numRef>
          </c:cat>
          <c:val>
            <c:numRef>
              <c:f>'Test Graphs'!$R$8:$X$8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4">
                  <c:v>8.3999999999999986</c:v>
                </c:pt>
                <c:pt idx="5">
                  <c:v>9.7999999999999989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E2-4711-9ECF-E959D5A41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30"/>
        <c:axId val="2045971488"/>
        <c:axId val="2045964416"/>
      </c:barChart>
      <c:catAx>
        <c:axId val="2045971488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964416"/>
        <c:crosses val="autoZero"/>
        <c:auto val="1"/>
        <c:lblAlgn val="ctr"/>
        <c:lblOffset val="100"/>
        <c:noMultiLvlLbl val="0"/>
      </c:catAx>
      <c:valAx>
        <c:axId val="204596441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Example</a:t>
                </a:r>
                <a:r>
                  <a:rPr lang="en-US" baseline="0"/>
                  <a:t> variable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97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Graphs'!$AD$6</c:f>
              <c:strCache>
                <c:ptCount val="1"/>
                <c:pt idx="0">
                  <c:v>Treat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'Test Graphs'!$AE$12:$AO$12</c:f>
                <c:numCache>
                  <c:formatCode>General</c:formatCode>
                  <c:ptCount val="11"/>
                  <c:pt idx="0">
                    <c:v>0.2</c:v>
                  </c:pt>
                  <c:pt idx="1">
                    <c:v>0.54</c:v>
                  </c:pt>
                  <c:pt idx="2">
                    <c:v>1.68</c:v>
                  </c:pt>
                  <c:pt idx="4">
                    <c:v>0.13999999999999999</c:v>
                  </c:pt>
                  <c:pt idx="5">
                    <c:v>0.378</c:v>
                  </c:pt>
                  <c:pt idx="6">
                    <c:v>1.1759999999999999</c:v>
                  </c:pt>
                  <c:pt idx="8">
                    <c:v>9.799999999999999E-2</c:v>
                  </c:pt>
                  <c:pt idx="9">
                    <c:v>0.2646</c:v>
                  </c:pt>
                  <c:pt idx="10">
                    <c:v>0.82319999999999993</c:v>
                  </c:pt>
                </c:numCache>
              </c:numRef>
            </c:plus>
            <c:minus>
              <c:numRef>
                <c:f>'Test Graphs'!$AE$12:$AO$12</c:f>
                <c:numCache>
                  <c:formatCode>General</c:formatCode>
                  <c:ptCount val="11"/>
                  <c:pt idx="0">
                    <c:v>0.2</c:v>
                  </c:pt>
                  <c:pt idx="1">
                    <c:v>0.54</c:v>
                  </c:pt>
                  <c:pt idx="2">
                    <c:v>1.68</c:v>
                  </c:pt>
                  <c:pt idx="4">
                    <c:v>0.13999999999999999</c:v>
                  </c:pt>
                  <c:pt idx="5">
                    <c:v>0.378</c:v>
                  </c:pt>
                  <c:pt idx="6">
                    <c:v>1.1759999999999999</c:v>
                  </c:pt>
                  <c:pt idx="8">
                    <c:v>9.799999999999999E-2</c:v>
                  </c:pt>
                  <c:pt idx="9">
                    <c:v>0.2646</c:v>
                  </c:pt>
                  <c:pt idx="10">
                    <c:v>0.82319999999999993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'Test Graphs'!$AE$5:$AO$5</c:f>
              <c:strCache>
                <c:ptCount val="11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4">
                  <c:v>Week 1</c:v>
                </c:pt>
                <c:pt idx="5">
                  <c:v>Week 2</c:v>
                </c:pt>
                <c:pt idx="6">
                  <c:v>Week 3</c:v>
                </c:pt>
                <c:pt idx="8">
                  <c:v>Week 1</c:v>
                </c:pt>
                <c:pt idx="9">
                  <c:v>Week 2</c:v>
                </c:pt>
                <c:pt idx="10">
                  <c:v>Week 3</c:v>
                </c:pt>
              </c:strCache>
            </c:strRef>
          </c:cat>
          <c:val>
            <c:numRef>
              <c:f>'Test Graphs'!$AE$6:$AO$6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8</c:v>
                </c:pt>
                <c:pt idx="4">
                  <c:v>1.4</c:v>
                </c:pt>
                <c:pt idx="5">
                  <c:v>2.0999999999999996</c:v>
                </c:pt>
                <c:pt idx="6">
                  <c:v>5.6</c:v>
                </c:pt>
                <c:pt idx="8">
                  <c:v>0.97999999999999987</c:v>
                </c:pt>
                <c:pt idx="9">
                  <c:v>1.4699999999999998</c:v>
                </c:pt>
                <c:pt idx="10">
                  <c:v>3.9199999999999995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7-4694-A1BA-E0DD7F4502A4}"/>
            </c:ext>
          </c:extLst>
        </c:ser>
        <c:ser>
          <c:idx val="1"/>
          <c:order val="1"/>
          <c:tx>
            <c:strRef>
              <c:f>'Test Graphs'!$AD$7</c:f>
              <c:strCache>
                <c:ptCount val="1"/>
                <c:pt idx="0">
                  <c:v>Treat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'Test Graphs'!$AE$13:$AO$13</c:f>
                <c:numCache>
                  <c:formatCode>General</c:formatCode>
                  <c:ptCount val="11"/>
                  <c:pt idx="0">
                    <c:v>0.4</c:v>
                  </c:pt>
                  <c:pt idx="1">
                    <c:v>0.89999999999999991</c:v>
                  </c:pt>
                  <c:pt idx="2">
                    <c:v>1.89</c:v>
                  </c:pt>
                  <c:pt idx="4">
                    <c:v>0.27999999999999997</c:v>
                  </c:pt>
                  <c:pt idx="5">
                    <c:v>0.62999999999999989</c:v>
                  </c:pt>
                  <c:pt idx="6">
                    <c:v>1.323</c:v>
                  </c:pt>
                  <c:pt idx="8">
                    <c:v>0.19599999999999998</c:v>
                  </c:pt>
                  <c:pt idx="9">
                    <c:v>0.44099999999999989</c:v>
                  </c:pt>
                  <c:pt idx="10">
                    <c:v>0.92609999999999992</c:v>
                  </c:pt>
                </c:numCache>
              </c:numRef>
            </c:plus>
            <c:minus>
              <c:numRef>
                <c:f>'Test Graphs'!$AE$13:$AO$13</c:f>
                <c:numCache>
                  <c:formatCode>General</c:formatCode>
                  <c:ptCount val="11"/>
                  <c:pt idx="0">
                    <c:v>0.4</c:v>
                  </c:pt>
                  <c:pt idx="1">
                    <c:v>0.89999999999999991</c:v>
                  </c:pt>
                  <c:pt idx="2">
                    <c:v>1.89</c:v>
                  </c:pt>
                  <c:pt idx="4">
                    <c:v>0.27999999999999997</c:v>
                  </c:pt>
                  <c:pt idx="5">
                    <c:v>0.62999999999999989</c:v>
                  </c:pt>
                  <c:pt idx="6">
                    <c:v>1.323</c:v>
                  </c:pt>
                  <c:pt idx="8">
                    <c:v>0.19599999999999998</c:v>
                  </c:pt>
                  <c:pt idx="9">
                    <c:v>0.44099999999999989</c:v>
                  </c:pt>
                  <c:pt idx="10">
                    <c:v>0.92609999999999992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'Test Graphs'!$AE$5:$AO$5</c:f>
              <c:strCache>
                <c:ptCount val="11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4">
                  <c:v>Week 1</c:v>
                </c:pt>
                <c:pt idx="5">
                  <c:v>Week 2</c:v>
                </c:pt>
                <c:pt idx="6">
                  <c:v>Week 3</c:v>
                </c:pt>
                <c:pt idx="8">
                  <c:v>Week 1</c:v>
                </c:pt>
                <c:pt idx="9">
                  <c:v>Week 2</c:v>
                </c:pt>
                <c:pt idx="10">
                  <c:v>Week 3</c:v>
                </c:pt>
              </c:strCache>
            </c:strRef>
          </c:cat>
          <c:val>
            <c:numRef>
              <c:f>'Test Graphs'!$AE$7:$AO$7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9</c:v>
                </c:pt>
                <c:pt idx="4">
                  <c:v>2.8</c:v>
                </c:pt>
                <c:pt idx="5">
                  <c:v>3.5</c:v>
                </c:pt>
                <c:pt idx="6">
                  <c:v>6.3</c:v>
                </c:pt>
                <c:pt idx="8">
                  <c:v>1.9599999999999997</c:v>
                </c:pt>
                <c:pt idx="9">
                  <c:v>2.4499999999999997</c:v>
                </c:pt>
                <c:pt idx="10">
                  <c:v>4.4099999999999993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7-4694-A1BA-E0DD7F4502A4}"/>
            </c:ext>
          </c:extLst>
        </c:ser>
        <c:ser>
          <c:idx val="2"/>
          <c:order val="2"/>
          <c:tx>
            <c:strRef>
              <c:f>'Test Graphs'!$AD$8</c:f>
              <c:strCache>
                <c:ptCount val="1"/>
                <c:pt idx="0">
                  <c:v>Treat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'Test Graphs'!$AE$14:$AO$14</c:f>
                <c:numCache>
                  <c:formatCode>General</c:formatCode>
                  <c:ptCount val="11"/>
                  <c:pt idx="0">
                    <c:v>0.60000000000000009</c:v>
                  </c:pt>
                  <c:pt idx="1">
                    <c:v>1.26</c:v>
                  </c:pt>
                  <c:pt idx="2">
                    <c:v>2.1</c:v>
                  </c:pt>
                  <c:pt idx="4">
                    <c:v>0.42000000000000004</c:v>
                  </c:pt>
                  <c:pt idx="5">
                    <c:v>0.8819999999999999</c:v>
                  </c:pt>
                  <c:pt idx="6">
                    <c:v>1.47</c:v>
                  </c:pt>
                  <c:pt idx="8">
                    <c:v>0.29399999999999998</c:v>
                  </c:pt>
                  <c:pt idx="9">
                    <c:v>0.61739999999999984</c:v>
                  </c:pt>
                  <c:pt idx="10">
                    <c:v>1.0289999999999999</c:v>
                  </c:pt>
                </c:numCache>
              </c:numRef>
            </c:plus>
            <c:minus>
              <c:numRef>
                <c:f>'Test Graphs'!$AE$14:$AO$14</c:f>
                <c:numCache>
                  <c:formatCode>General</c:formatCode>
                  <c:ptCount val="11"/>
                  <c:pt idx="0">
                    <c:v>0.60000000000000009</c:v>
                  </c:pt>
                  <c:pt idx="1">
                    <c:v>1.26</c:v>
                  </c:pt>
                  <c:pt idx="2">
                    <c:v>2.1</c:v>
                  </c:pt>
                  <c:pt idx="4">
                    <c:v>0.42000000000000004</c:v>
                  </c:pt>
                  <c:pt idx="5">
                    <c:v>0.8819999999999999</c:v>
                  </c:pt>
                  <c:pt idx="6">
                    <c:v>1.47</c:v>
                  </c:pt>
                  <c:pt idx="8">
                    <c:v>0.29399999999999998</c:v>
                  </c:pt>
                  <c:pt idx="9">
                    <c:v>0.61739999999999984</c:v>
                  </c:pt>
                  <c:pt idx="10">
                    <c:v>1.0289999999999999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'Test Graphs'!$AE$5:$AO$5</c:f>
              <c:strCache>
                <c:ptCount val="11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4">
                  <c:v>Week 1</c:v>
                </c:pt>
                <c:pt idx="5">
                  <c:v>Week 2</c:v>
                </c:pt>
                <c:pt idx="6">
                  <c:v>Week 3</c:v>
                </c:pt>
                <c:pt idx="8">
                  <c:v>Week 1</c:v>
                </c:pt>
                <c:pt idx="9">
                  <c:v>Week 2</c:v>
                </c:pt>
                <c:pt idx="10">
                  <c:v>Week 3</c:v>
                </c:pt>
              </c:strCache>
            </c:strRef>
          </c:cat>
          <c:val>
            <c:numRef>
              <c:f>'Test Graphs'!$AE$8:$AO$8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4">
                  <c:v>4.1999999999999993</c:v>
                </c:pt>
                <c:pt idx="5">
                  <c:v>4.8999999999999995</c:v>
                </c:pt>
                <c:pt idx="6">
                  <c:v>7</c:v>
                </c:pt>
                <c:pt idx="8">
                  <c:v>2.9399999999999995</c:v>
                </c:pt>
                <c:pt idx="9">
                  <c:v>3.4299999999999993</c:v>
                </c:pt>
                <c:pt idx="10">
                  <c:v>4.8999999999999995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7-4694-A1BA-E0DD7F450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551536"/>
        <c:axId val="2119538224"/>
      </c:lineChart>
      <c:catAx>
        <c:axId val="21195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538224"/>
        <c:crosses val="autoZero"/>
        <c:auto val="1"/>
        <c:lblAlgn val="ctr"/>
        <c:lblOffset val="100"/>
        <c:noMultiLvlLbl val="0"/>
      </c:catAx>
      <c:valAx>
        <c:axId val="21195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55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13</xdr:col>
      <xdr:colOff>0</xdr:colOff>
      <xdr:row>28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24</xdr:col>
      <xdr:colOff>1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15</xdr:row>
      <xdr:rowOff>0</xdr:rowOff>
    </xdr:from>
    <xdr:to>
      <xdr:col>41</xdr:col>
      <xdr:colOff>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0.1723</cdr:x>
      <cdr:y>0.30769</cdr:y>
    </cdr:from>
    <cdr:to>
      <cdr:x>0.4223</cdr:x>
      <cdr:y>0.38462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44826" y="762000"/>
          <a:ext cx="1225826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84"/>
  <sheetViews>
    <sheetView tabSelected="1" zoomScaleNormal="100" workbookViewId="0"/>
  </sheetViews>
  <sheetFormatPr defaultColWidth="14.42578125" defaultRowHeight="15" x14ac:dyDescent="0.25"/>
  <cols>
    <col min="1" max="1" width="19" style="10" bestFit="1" customWidth="1"/>
    <col min="2" max="2" width="7" style="10" bestFit="1" customWidth="1"/>
    <col min="3" max="6" width="8.7109375" style="10" customWidth="1"/>
    <col min="7" max="8" width="5.7109375" style="10" customWidth="1"/>
    <col min="9" max="9" width="19" style="10" bestFit="1" customWidth="1"/>
    <col min="10" max="10" width="7" style="10" bestFit="1" customWidth="1"/>
    <col min="11" max="14" width="8.7109375" style="10" customWidth="1"/>
    <col min="15" max="16" width="5.7109375" style="10" customWidth="1"/>
    <col min="17" max="17" width="19" style="10" bestFit="1" customWidth="1"/>
    <col min="18" max="18" width="7" style="10" bestFit="1" customWidth="1"/>
    <col min="19" max="22" width="8.7109375" style="10" customWidth="1"/>
    <col min="23" max="23" width="5.7109375" style="10" customWidth="1"/>
    <col min="24" max="24" width="5.7109375" style="14" customWidth="1"/>
    <col min="25" max="25" width="5.7109375" style="10" customWidth="1"/>
    <col min="26" max="26" width="19" style="10" bestFit="1" customWidth="1"/>
    <col min="27" max="27" width="7" style="10" bestFit="1" customWidth="1"/>
    <col min="28" max="31" width="8.7109375" style="10" customWidth="1"/>
    <col min="32" max="33" width="5.7109375" style="10" customWidth="1"/>
    <col min="34" max="34" width="19" style="10" bestFit="1" customWidth="1"/>
    <col min="35" max="35" width="7" style="10" bestFit="1" customWidth="1"/>
    <col min="36" max="39" width="8.7109375" style="10" customWidth="1"/>
    <col min="40" max="41" width="5.7109375" style="10" customWidth="1"/>
    <col min="42" max="42" width="19" style="10" bestFit="1" customWidth="1"/>
    <col min="43" max="43" width="7" style="10" bestFit="1" customWidth="1"/>
    <col min="44" max="47" width="8.7109375" style="10" customWidth="1"/>
    <col min="48" max="16384" width="14.42578125" style="10"/>
  </cols>
  <sheetData>
    <row r="1" spans="1:47" ht="23.25" x14ac:dyDescent="0.35">
      <c r="A1" s="13" t="s">
        <v>24</v>
      </c>
    </row>
    <row r="2" spans="1:47" ht="18.75" x14ac:dyDescent="0.3">
      <c r="A2" s="86" t="s">
        <v>2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Z2" s="87" t="s">
        <v>3</v>
      </c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</row>
    <row r="3" spans="1:47" x14ac:dyDescent="0.25">
      <c r="A3" s="1"/>
      <c r="B3" s="1"/>
      <c r="C3" s="1"/>
      <c r="X3" s="15"/>
    </row>
    <row r="4" spans="1:47" ht="15.75" thickBot="1" x14ac:dyDescent="0.3">
      <c r="A4" s="2"/>
      <c r="B4" s="2"/>
      <c r="C4" s="2"/>
      <c r="D4" s="88" t="s">
        <v>21</v>
      </c>
      <c r="E4" s="88"/>
      <c r="F4" s="88"/>
      <c r="I4" s="2"/>
      <c r="J4" s="2"/>
      <c r="K4" s="2"/>
      <c r="L4" s="93" t="s">
        <v>37</v>
      </c>
      <c r="M4" s="93"/>
      <c r="N4" s="93"/>
      <c r="Q4" s="2"/>
      <c r="R4" s="2"/>
      <c r="S4" s="2"/>
      <c r="T4" s="96" t="s">
        <v>38</v>
      </c>
      <c r="U4" s="96"/>
      <c r="V4" s="96"/>
      <c r="W4" s="11"/>
      <c r="X4" s="15"/>
      <c r="Z4" s="2"/>
      <c r="AA4" s="2"/>
      <c r="AB4" s="2"/>
      <c r="AC4" s="88" t="s">
        <v>21</v>
      </c>
      <c r="AD4" s="88"/>
      <c r="AE4" s="88"/>
      <c r="AH4" s="2"/>
      <c r="AI4" s="2"/>
      <c r="AJ4" s="2"/>
      <c r="AK4" s="93" t="s">
        <v>37</v>
      </c>
      <c r="AL4" s="93"/>
      <c r="AM4" s="93"/>
      <c r="AP4" s="2"/>
      <c r="AQ4" s="2"/>
      <c r="AR4" s="2"/>
      <c r="AS4" s="96" t="s">
        <v>38</v>
      </c>
      <c r="AT4" s="96"/>
      <c r="AU4" s="96"/>
    </row>
    <row r="5" spans="1:47" ht="45" x14ac:dyDescent="0.25">
      <c r="A5" s="26" t="s">
        <v>41</v>
      </c>
      <c r="B5" s="4"/>
      <c r="C5" s="4"/>
      <c r="D5" s="5" t="s">
        <v>25</v>
      </c>
      <c r="E5" s="5" t="s">
        <v>26</v>
      </c>
      <c r="F5" s="5" t="s">
        <v>27</v>
      </c>
      <c r="I5" s="26" t="s">
        <v>41</v>
      </c>
      <c r="J5" s="4"/>
      <c r="K5" s="4"/>
      <c r="L5" s="5" t="s">
        <v>25</v>
      </c>
      <c r="M5" s="5" t="s">
        <v>26</v>
      </c>
      <c r="N5" s="5" t="s">
        <v>27</v>
      </c>
      <c r="Q5" s="26" t="s">
        <v>41</v>
      </c>
      <c r="R5" s="4"/>
      <c r="S5" s="4"/>
      <c r="T5" s="5" t="s">
        <v>25</v>
      </c>
      <c r="U5" s="5" t="s">
        <v>26</v>
      </c>
      <c r="V5" s="5" t="s">
        <v>27</v>
      </c>
      <c r="W5" s="12"/>
      <c r="X5" s="15"/>
      <c r="Z5" s="26" t="s">
        <v>41</v>
      </c>
      <c r="AA5" s="4"/>
      <c r="AB5" s="4"/>
      <c r="AC5" s="5" t="s">
        <v>25</v>
      </c>
      <c r="AD5" s="5" t="s">
        <v>26</v>
      </c>
      <c r="AE5" s="5" t="s">
        <v>27</v>
      </c>
      <c r="AH5" s="26" t="s">
        <v>41</v>
      </c>
      <c r="AI5" s="4"/>
      <c r="AJ5" s="4"/>
      <c r="AK5" s="5" t="s">
        <v>25</v>
      </c>
      <c r="AL5" s="5" t="s">
        <v>26</v>
      </c>
      <c r="AM5" s="5" t="s">
        <v>27</v>
      </c>
      <c r="AP5" s="26" t="s">
        <v>41</v>
      </c>
      <c r="AQ5" s="4"/>
      <c r="AR5" s="4"/>
      <c r="AS5" s="5" t="s">
        <v>25</v>
      </c>
      <c r="AT5" s="5" t="s">
        <v>26</v>
      </c>
      <c r="AU5" s="5" t="s">
        <v>27</v>
      </c>
    </row>
    <row r="6" spans="1:47" x14ac:dyDescent="0.25">
      <c r="A6" s="10" t="s">
        <v>13</v>
      </c>
      <c r="B6" s="10" t="s">
        <v>14</v>
      </c>
      <c r="C6" s="10" t="s">
        <v>28</v>
      </c>
      <c r="D6" s="10">
        <v>80</v>
      </c>
      <c r="E6" s="10">
        <v>76</v>
      </c>
      <c r="F6" s="10" t="s">
        <v>36</v>
      </c>
      <c r="I6" s="10" t="s">
        <v>13</v>
      </c>
      <c r="J6" s="10" t="s">
        <v>14</v>
      </c>
      <c r="K6" s="10" t="s">
        <v>28</v>
      </c>
      <c r="L6" s="10">
        <v>35</v>
      </c>
      <c r="M6" s="10">
        <v>35</v>
      </c>
      <c r="N6" s="10" t="s">
        <v>36</v>
      </c>
      <c r="Q6" s="10" t="s">
        <v>13</v>
      </c>
      <c r="R6" s="10" t="s">
        <v>14</v>
      </c>
      <c r="S6" s="10" t="s">
        <v>28</v>
      </c>
      <c r="T6" s="10">
        <v>36</v>
      </c>
      <c r="U6" s="10">
        <v>32</v>
      </c>
      <c r="V6" s="10" t="s">
        <v>36</v>
      </c>
      <c r="X6" s="15"/>
      <c r="Z6" s="10" t="s">
        <v>13</v>
      </c>
      <c r="AA6" s="10" t="s">
        <v>14</v>
      </c>
      <c r="AB6" s="10" t="s">
        <v>28</v>
      </c>
      <c r="AC6" s="10">
        <v>35</v>
      </c>
      <c r="AD6" s="10">
        <v>35</v>
      </c>
      <c r="AE6" s="10" t="s">
        <v>36</v>
      </c>
      <c r="AH6" s="10" t="s">
        <v>13</v>
      </c>
      <c r="AI6" s="10" t="s">
        <v>14</v>
      </c>
      <c r="AJ6" s="10" t="s">
        <v>28</v>
      </c>
      <c r="AK6" s="10">
        <v>35</v>
      </c>
      <c r="AL6" s="10" t="s">
        <v>36</v>
      </c>
      <c r="AM6" s="10" t="s">
        <v>36</v>
      </c>
      <c r="AP6" s="10" t="s">
        <v>13</v>
      </c>
      <c r="AQ6" s="10" t="s">
        <v>14</v>
      </c>
      <c r="AR6" s="10" t="s">
        <v>28</v>
      </c>
      <c r="AS6" s="10">
        <v>81</v>
      </c>
      <c r="AT6" s="10" t="s">
        <v>36</v>
      </c>
      <c r="AU6" s="10" t="s">
        <v>36</v>
      </c>
    </row>
    <row r="7" spans="1:47" x14ac:dyDescent="0.25">
      <c r="C7" s="10" t="s">
        <v>29</v>
      </c>
      <c r="D7" s="10">
        <v>125</v>
      </c>
      <c r="E7" s="10">
        <v>126</v>
      </c>
      <c r="F7" s="10">
        <v>124</v>
      </c>
      <c r="K7" s="10" t="s">
        <v>29</v>
      </c>
      <c r="L7" s="10">
        <v>70</v>
      </c>
      <c r="M7" s="10">
        <v>70</v>
      </c>
      <c r="N7" s="10" t="s">
        <v>36</v>
      </c>
      <c r="S7" s="10" t="s">
        <v>29</v>
      </c>
      <c r="T7" s="10">
        <v>79</v>
      </c>
      <c r="U7" s="10">
        <v>73</v>
      </c>
      <c r="V7" s="10" t="s">
        <v>36</v>
      </c>
      <c r="X7" s="15"/>
      <c r="AB7" s="10" t="s">
        <v>29</v>
      </c>
      <c r="AC7" s="10">
        <v>67</v>
      </c>
      <c r="AD7" s="10">
        <v>64</v>
      </c>
      <c r="AE7" s="10" t="s">
        <v>36</v>
      </c>
      <c r="AJ7" s="10" t="s">
        <v>29</v>
      </c>
      <c r="AK7" s="10">
        <v>70</v>
      </c>
      <c r="AL7" s="10">
        <v>69</v>
      </c>
      <c r="AM7" s="10" t="s">
        <v>36</v>
      </c>
      <c r="AR7" s="10" t="s">
        <v>29</v>
      </c>
      <c r="AS7" s="10">
        <v>143</v>
      </c>
      <c r="AT7" s="10" t="s">
        <v>36</v>
      </c>
      <c r="AU7" s="10" t="s">
        <v>36</v>
      </c>
    </row>
    <row r="8" spans="1:47" x14ac:dyDescent="0.25">
      <c r="C8" s="10" t="s">
        <v>30</v>
      </c>
      <c r="D8" s="10">
        <v>134</v>
      </c>
      <c r="E8" s="10">
        <v>227</v>
      </c>
      <c r="F8" s="10">
        <v>225</v>
      </c>
      <c r="K8" s="10" t="s">
        <v>30</v>
      </c>
      <c r="L8" s="10">
        <v>135</v>
      </c>
      <c r="M8" s="10">
        <v>135</v>
      </c>
      <c r="N8" s="10" t="s">
        <v>36</v>
      </c>
      <c r="S8" s="10" t="s">
        <v>30</v>
      </c>
      <c r="T8" s="10">
        <v>106</v>
      </c>
      <c r="U8" s="10">
        <v>107</v>
      </c>
      <c r="V8" s="10" t="s">
        <v>36</v>
      </c>
      <c r="X8" s="15"/>
      <c r="AB8" s="10" t="s">
        <v>30</v>
      </c>
      <c r="AC8" s="10">
        <v>107</v>
      </c>
      <c r="AD8" s="10">
        <v>111</v>
      </c>
      <c r="AE8" s="10">
        <v>116</v>
      </c>
      <c r="AJ8" s="10" t="s">
        <v>30</v>
      </c>
      <c r="AK8" s="10">
        <v>130</v>
      </c>
      <c r="AL8" s="10">
        <v>110</v>
      </c>
      <c r="AM8" s="10" t="s">
        <v>36</v>
      </c>
      <c r="AR8" s="10" t="s">
        <v>30</v>
      </c>
      <c r="AS8" s="10" t="s">
        <v>36</v>
      </c>
      <c r="AT8" s="10" t="s">
        <v>36</v>
      </c>
      <c r="AU8" s="10" t="s">
        <v>36</v>
      </c>
    </row>
    <row r="9" spans="1:47" x14ac:dyDescent="0.25">
      <c r="C9" s="10" t="s">
        <v>31</v>
      </c>
      <c r="D9" s="10" t="s">
        <v>36</v>
      </c>
      <c r="E9" s="10">
        <v>224</v>
      </c>
      <c r="F9" s="10">
        <v>302</v>
      </c>
      <c r="K9" s="10" t="s">
        <v>31</v>
      </c>
      <c r="L9" s="10">
        <v>150</v>
      </c>
      <c r="M9" s="10">
        <v>270</v>
      </c>
      <c r="N9" s="10">
        <v>270</v>
      </c>
      <c r="S9" s="10" t="s">
        <v>31</v>
      </c>
      <c r="T9" s="10">
        <v>68</v>
      </c>
      <c r="U9" s="10">
        <v>211</v>
      </c>
      <c r="V9" s="10">
        <v>208</v>
      </c>
      <c r="X9" s="15"/>
      <c r="AB9" s="10" t="s">
        <v>31</v>
      </c>
      <c r="AC9" s="10">
        <v>140</v>
      </c>
      <c r="AD9" s="10">
        <v>225</v>
      </c>
      <c r="AE9" s="10">
        <v>215</v>
      </c>
      <c r="AJ9" s="10" t="s">
        <v>31</v>
      </c>
      <c r="AK9" s="10">
        <v>120</v>
      </c>
      <c r="AL9" s="10">
        <v>206</v>
      </c>
      <c r="AM9" s="10">
        <v>200</v>
      </c>
      <c r="AR9" s="10" t="s">
        <v>31</v>
      </c>
      <c r="AS9" s="10" t="s">
        <v>36</v>
      </c>
      <c r="AT9" s="10" t="s">
        <v>36</v>
      </c>
      <c r="AU9" s="10" t="s">
        <v>36</v>
      </c>
    </row>
    <row r="10" spans="1:47" x14ac:dyDescent="0.25">
      <c r="C10" s="10" t="s">
        <v>32</v>
      </c>
      <c r="D10" s="10" t="s">
        <v>36</v>
      </c>
      <c r="E10" s="10" t="s">
        <v>36</v>
      </c>
      <c r="F10" s="10">
        <v>211</v>
      </c>
      <c r="K10" s="10" t="s">
        <v>32</v>
      </c>
      <c r="L10" s="10" t="s">
        <v>36</v>
      </c>
      <c r="M10" s="10">
        <v>230</v>
      </c>
      <c r="N10" s="10">
        <v>355</v>
      </c>
      <c r="S10" s="10" t="s">
        <v>32</v>
      </c>
      <c r="T10" s="10" t="s">
        <v>36</v>
      </c>
      <c r="U10" s="10">
        <v>250</v>
      </c>
      <c r="V10" s="10">
        <v>257</v>
      </c>
      <c r="X10" s="15"/>
      <c r="AB10" s="10" t="s">
        <v>32</v>
      </c>
      <c r="AC10" s="10" t="s">
        <v>36</v>
      </c>
      <c r="AD10" s="10">
        <v>194</v>
      </c>
      <c r="AE10" s="10">
        <v>254</v>
      </c>
      <c r="AJ10" s="10" t="s">
        <v>32</v>
      </c>
      <c r="AK10" s="10" t="s">
        <v>36</v>
      </c>
      <c r="AL10" s="10" t="s">
        <v>36</v>
      </c>
      <c r="AM10" s="10">
        <v>320</v>
      </c>
      <c r="AR10" s="10" t="s">
        <v>32</v>
      </c>
      <c r="AS10" s="10" t="s">
        <v>36</v>
      </c>
      <c r="AT10" s="10" t="s">
        <v>36</v>
      </c>
      <c r="AU10" s="10" t="s">
        <v>36</v>
      </c>
    </row>
    <row r="11" spans="1:47" x14ac:dyDescent="0.25">
      <c r="C11" s="10" t="s">
        <v>33</v>
      </c>
      <c r="D11" s="10" t="s">
        <v>36</v>
      </c>
      <c r="E11" s="10" t="s">
        <v>36</v>
      </c>
      <c r="F11" s="10" t="s">
        <v>36</v>
      </c>
      <c r="K11" s="10" t="s">
        <v>33</v>
      </c>
      <c r="L11" s="10" t="s">
        <v>36</v>
      </c>
      <c r="M11" s="10" t="s">
        <v>36</v>
      </c>
      <c r="N11" s="10">
        <v>260</v>
      </c>
      <c r="S11" s="10" t="s">
        <v>33</v>
      </c>
      <c r="T11" s="10" t="s">
        <v>36</v>
      </c>
      <c r="U11" s="10">
        <v>213</v>
      </c>
      <c r="V11" s="10">
        <v>231</v>
      </c>
      <c r="X11" s="15"/>
      <c r="AB11" s="10" t="s">
        <v>33</v>
      </c>
      <c r="AC11" s="10" t="s">
        <v>36</v>
      </c>
      <c r="AD11" s="10" t="s">
        <v>36</v>
      </c>
      <c r="AE11" s="10">
        <v>163</v>
      </c>
      <c r="AJ11" s="10" t="s">
        <v>33</v>
      </c>
      <c r="AK11" s="10" t="s">
        <v>36</v>
      </c>
      <c r="AL11" s="10" t="s">
        <v>36</v>
      </c>
      <c r="AM11" s="10">
        <v>263</v>
      </c>
      <c r="AR11" s="10" t="s">
        <v>33</v>
      </c>
      <c r="AS11" s="10" t="s">
        <v>36</v>
      </c>
      <c r="AT11" s="10" t="s">
        <v>36</v>
      </c>
      <c r="AU11" s="10" t="s">
        <v>36</v>
      </c>
    </row>
    <row r="12" spans="1:47" x14ac:dyDescent="0.25">
      <c r="C12" s="10" t="s">
        <v>34</v>
      </c>
      <c r="D12" s="10" t="s">
        <v>36</v>
      </c>
      <c r="E12" s="10" t="s">
        <v>36</v>
      </c>
      <c r="F12" s="10" t="s">
        <v>36</v>
      </c>
      <c r="K12" s="10" t="s">
        <v>34</v>
      </c>
      <c r="L12" s="10" t="s">
        <v>36</v>
      </c>
      <c r="M12" s="10" t="s">
        <v>36</v>
      </c>
      <c r="N12" s="10" t="s">
        <v>36</v>
      </c>
      <c r="S12" s="10" t="s">
        <v>34</v>
      </c>
      <c r="T12" s="10" t="s">
        <v>36</v>
      </c>
      <c r="U12" s="10" t="s">
        <v>36</v>
      </c>
      <c r="V12" s="10" t="s">
        <v>36</v>
      </c>
      <c r="X12" s="15"/>
      <c r="AB12" s="10" t="s">
        <v>34</v>
      </c>
      <c r="AC12" s="10" t="s">
        <v>36</v>
      </c>
      <c r="AD12" s="10" t="s">
        <v>36</v>
      </c>
      <c r="AE12" s="10" t="s">
        <v>36</v>
      </c>
      <c r="AJ12" s="10" t="s">
        <v>34</v>
      </c>
      <c r="AK12" s="10" t="s">
        <v>36</v>
      </c>
      <c r="AL12" s="10" t="s">
        <v>36</v>
      </c>
      <c r="AM12" s="10" t="s">
        <v>36</v>
      </c>
      <c r="AR12" s="10" t="s">
        <v>34</v>
      </c>
      <c r="AS12" s="10" t="s">
        <v>36</v>
      </c>
      <c r="AT12" s="10" t="s">
        <v>36</v>
      </c>
      <c r="AU12" s="10" t="s">
        <v>36</v>
      </c>
    </row>
    <row r="13" spans="1:47" x14ac:dyDescent="0.25">
      <c r="C13" s="10" t="s">
        <v>35</v>
      </c>
      <c r="D13" s="10" t="s">
        <v>36</v>
      </c>
      <c r="E13" s="10" t="s">
        <v>36</v>
      </c>
      <c r="F13" s="10" t="s">
        <v>36</v>
      </c>
      <c r="K13" s="10" t="s">
        <v>35</v>
      </c>
      <c r="L13" s="10" t="s">
        <v>36</v>
      </c>
      <c r="M13" s="10" t="s">
        <v>36</v>
      </c>
      <c r="N13" s="10" t="s">
        <v>36</v>
      </c>
      <c r="S13" s="10" t="s">
        <v>35</v>
      </c>
      <c r="T13" s="10" t="s">
        <v>36</v>
      </c>
      <c r="U13" s="10" t="s">
        <v>36</v>
      </c>
      <c r="V13" s="10" t="s">
        <v>36</v>
      </c>
      <c r="X13" s="15"/>
      <c r="AB13" s="10" t="s">
        <v>35</v>
      </c>
      <c r="AC13" s="10" t="s">
        <v>36</v>
      </c>
      <c r="AD13" s="10" t="s">
        <v>36</v>
      </c>
      <c r="AE13" s="10" t="s">
        <v>36</v>
      </c>
      <c r="AJ13" s="10" t="s">
        <v>35</v>
      </c>
      <c r="AK13" s="10" t="s">
        <v>36</v>
      </c>
      <c r="AL13" s="10" t="s">
        <v>36</v>
      </c>
      <c r="AM13" s="10" t="s">
        <v>36</v>
      </c>
      <c r="AR13" s="10" t="s">
        <v>35</v>
      </c>
      <c r="AS13" s="10" t="s">
        <v>36</v>
      </c>
      <c r="AT13" s="10" t="s">
        <v>36</v>
      </c>
      <c r="AU13" s="10" t="s">
        <v>36</v>
      </c>
    </row>
    <row r="14" spans="1:47" x14ac:dyDescent="0.25">
      <c r="X14" s="15"/>
    </row>
    <row r="15" spans="1:47" x14ac:dyDescent="0.25">
      <c r="B15" s="10" t="s">
        <v>15</v>
      </c>
      <c r="C15" s="10" t="s">
        <v>28</v>
      </c>
      <c r="D15" s="10">
        <v>60</v>
      </c>
      <c r="E15" s="10">
        <v>63</v>
      </c>
      <c r="F15" s="10" t="s">
        <v>36</v>
      </c>
      <c r="J15" s="10" t="s">
        <v>15</v>
      </c>
      <c r="K15" s="10" t="s">
        <v>28</v>
      </c>
      <c r="L15" s="10">
        <v>35</v>
      </c>
      <c r="M15" s="10">
        <v>35</v>
      </c>
      <c r="N15" s="10" t="s">
        <v>36</v>
      </c>
      <c r="R15" s="10" t="s">
        <v>15</v>
      </c>
      <c r="S15" s="10" t="s">
        <v>28</v>
      </c>
      <c r="T15" s="10" t="s">
        <v>36</v>
      </c>
      <c r="U15" s="10">
        <v>29</v>
      </c>
      <c r="V15" s="10" t="s">
        <v>36</v>
      </c>
      <c r="X15" s="15"/>
      <c r="AA15" s="10" t="s">
        <v>15</v>
      </c>
      <c r="AB15" s="10" t="s">
        <v>28</v>
      </c>
      <c r="AC15" s="10">
        <v>36</v>
      </c>
      <c r="AD15" s="10">
        <v>52</v>
      </c>
      <c r="AE15" s="10" t="s">
        <v>36</v>
      </c>
      <c r="AI15" s="10" t="s">
        <v>15</v>
      </c>
      <c r="AJ15" s="10" t="s">
        <v>28</v>
      </c>
      <c r="AK15" s="10">
        <v>30</v>
      </c>
      <c r="AL15" s="10" t="s">
        <v>36</v>
      </c>
      <c r="AM15" s="10" t="s">
        <v>36</v>
      </c>
      <c r="AQ15" s="10" t="s">
        <v>15</v>
      </c>
      <c r="AR15" s="10" t="s">
        <v>28</v>
      </c>
      <c r="AS15" s="10">
        <v>67</v>
      </c>
      <c r="AT15" s="10">
        <v>65</v>
      </c>
      <c r="AU15" s="10" t="s">
        <v>36</v>
      </c>
    </row>
    <row r="16" spans="1:47" x14ac:dyDescent="0.25">
      <c r="C16" s="10" t="s">
        <v>29</v>
      </c>
      <c r="D16" s="10">
        <v>110</v>
      </c>
      <c r="E16" s="10">
        <v>120</v>
      </c>
      <c r="F16" s="10">
        <v>109</v>
      </c>
      <c r="K16" s="10" t="s">
        <v>29</v>
      </c>
      <c r="L16" s="10">
        <v>75</v>
      </c>
      <c r="M16" s="10">
        <v>75</v>
      </c>
      <c r="N16" s="10" t="s">
        <v>36</v>
      </c>
      <c r="S16" s="10" t="s">
        <v>29</v>
      </c>
      <c r="T16" s="10" t="s">
        <v>36</v>
      </c>
      <c r="U16" s="10">
        <v>71</v>
      </c>
      <c r="V16" s="10" t="s">
        <v>36</v>
      </c>
      <c r="X16" s="15"/>
      <c r="AB16" s="10" t="s">
        <v>29</v>
      </c>
      <c r="AC16" s="10">
        <v>94</v>
      </c>
      <c r="AD16" s="10">
        <v>92</v>
      </c>
      <c r="AE16" s="10" t="s">
        <v>36</v>
      </c>
      <c r="AJ16" s="10" t="s">
        <v>29</v>
      </c>
      <c r="AK16" s="10">
        <v>75</v>
      </c>
      <c r="AL16" s="10">
        <v>77</v>
      </c>
      <c r="AM16" s="10" t="s">
        <v>36</v>
      </c>
      <c r="AR16" s="10" t="s">
        <v>29</v>
      </c>
      <c r="AS16" s="10">
        <v>122</v>
      </c>
      <c r="AT16" s="10">
        <v>121</v>
      </c>
      <c r="AU16" s="10">
        <v>115</v>
      </c>
    </row>
    <row r="17" spans="1:47" x14ac:dyDescent="0.25">
      <c r="C17" s="10" t="s">
        <v>30</v>
      </c>
      <c r="D17" s="10">
        <v>134</v>
      </c>
      <c r="E17" s="10">
        <v>224</v>
      </c>
      <c r="F17" s="10">
        <v>224</v>
      </c>
      <c r="K17" s="10" t="s">
        <v>30</v>
      </c>
      <c r="L17" s="10">
        <v>125</v>
      </c>
      <c r="M17" s="10">
        <v>140</v>
      </c>
      <c r="N17" s="10" t="s">
        <v>36</v>
      </c>
      <c r="S17" s="10" t="s">
        <v>30</v>
      </c>
      <c r="T17" s="10">
        <v>126</v>
      </c>
      <c r="U17" s="10">
        <v>126</v>
      </c>
      <c r="V17" s="10" t="s">
        <v>36</v>
      </c>
      <c r="X17" s="15"/>
      <c r="AB17" s="10" t="s">
        <v>30</v>
      </c>
      <c r="AC17" s="10">
        <v>176</v>
      </c>
      <c r="AD17" s="10">
        <v>150</v>
      </c>
      <c r="AE17" s="10" t="s">
        <v>36</v>
      </c>
      <c r="AJ17" s="10" t="s">
        <v>30</v>
      </c>
      <c r="AK17" s="10">
        <v>130</v>
      </c>
      <c r="AL17" s="10">
        <v>124</v>
      </c>
      <c r="AM17" s="10" t="s">
        <v>36</v>
      </c>
      <c r="AR17" s="10" t="s">
        <v>30</v>
      </c>
      <c r="AS17" s="10" t="s">
        <v>36</v>
      </c>
      <c r="AT17" s="10">
        <v>235</v>
      </c>
      <c r="AU17" s="10">
        <v>240</v>
      </c>
    </row>
    <row r="18" spans="1:47" x14ac:dyDescent="0.25">
      <c r="C18" s="10" t="s">
        <v>31</v>
      </c>
      <c r="D18" s="10" t="s">
        <v>36</v>
      </c>
      <c r="E18" s="10">
        <v>224</v>
      </c>
      <c r="F18" s="10">
        <v>297</v>
      </c>
      <c r="K18" s="10" t="s">
        <v>31</v>
      </c>
      <c r="L18" s="10">
        <v>150</v>
      </c>
      <c r="M18" s="10">
        <v>210</v>
      </c>
      <c r="N18" s="10" t="s">
        <v>36</v>
      </c>
      <c r="S18" s="10" t="s">
        <v>31</v>
      </c>
      <c r="T18" s="10">
        <v>228</v>
      </c>
      <c r="U18" s="10">
        <v>228</v>
      </c>
      <c r="V18" s="10" t="s">
        <v>36</v>
      </c>
      <c r="X18" s="15"/>
      <c r="AB18" s="10" t="s">
        <v>31</v>
      </c>
      <c r="AC18" s="10">
        <v>94</v>
      </c>
      <c r="AD18" s="10">
        <v>260</v>
      </c>
      <c r="AE18" s="10">
        <v>255</v>
      </c>
      <c r="AJ18" s="10" t="s">
        <v>31</v>
      </c>
      <c r="AK18" s="10">
        <v>85</v>
      </c>
      <c r="AL18" s="10">
        <v>26</v>
      </c>
      <c r="AM18" s="10" t="s">
        <v>36</v>
      </c>
      <c r="AR18" s="10" t="s">
        <v>31</v>
      </c>
      <c r="AS18" s="10" t="s">
        <v>36</v>
      </c>
      <c r="AT18" s="10">
        <v>342</v>
      </c>
      <c r="AU18" s="10">
        <v>330</v>
      </c>
    </row>
    <row r="19" spans="1:47" x14ac:dyDescent="0.25">
      <c r="C19" s="10" t="s">
        <v>32</v>
      </c>
      <c r="D19" s="10" t="s">
        <v>36</v>
      </c>
      <c r="E19" s="10" t="s">
        <v>36</v>
      </c>
      <c r="F19" s="10">
        <v>228</v>
      </c>
      <c r="K19" s="10" t="s">
        <v>32</v>
      </c>
      <c r="L19" s="10" t="s">
        <v>36</v>
      </c>
      <c r="M19" s="10">
        <v>140</v>
      </c>
      <c r="N19" s="10">
        <v>300</v>
      </c>
      <c r="S19" s="10" t="s">
        <v>32</v>
      </c>
      <c r="T19" s="10" t="s">
        <v>36</v>
      </c>
      <c r="U19" s="10">
        <v>276</v>
      </c>
      <c r="V19" s="10">
        <v>299</v>
      </c>
      <c r="X19" s="15"/>
      <c r="AB19" s="10" t="s">
        <v>32</v>
      </c>
      <c r="AC19" s="10" t="s">
        <v>36</v>
      </c>
      <c r="AD19" s="10">
        <v>171</v>
      </c>
      <c r="AE19" s="10">
        <v>257</v>
      </c>
      <c r="AJ19" s="10" t="s">
        <v>32</v>
      </c>
      <c r="AK19" s="10" t="s">
        <v>36</v>
      </c>
      <c r="AL19" s="10" t="s">
        <v>36</v>
      </c>
      <c r="AM19" s="10">
        <v>305</v>
      </c>
      <c r="AR19" s="10" t="s">
        <v>32</v>
      </c>
      <c r="AS19" s="10" t="s">
        <v>36</v>
      </c>
      <c r="AT19" s="10" t="s">
        <v>36</v>
      </c>
      <c r="AU19" s="10">
        <v>345</v>
      </c>
    </row>
    <row r="20" spans="1:47" x14ac:dyDescent="0.25">
      <c r="C20" s="10" t="s">
        <v>33</v>
      </c>
      <c r="D20" s="10" t="s">
        <v>36</v>
      </c>
      <c r="E20" s="10" t="s">
        <v>36</v>
      </c>
      <c r="F20" s="10" t="s">
        <v>36</v>
      </c>
      <c r="K20" s="10" t="s">
        <v>33</v>
      </c>
      <c r="L20" s="10" t="s">
        <v>36</v>
      </c>
      <c r="M20" s="10" t="s">
        <v>36</v>
      </c>
      <c r="N20" s="10">
        <v>340</v>
      </c>
      <c r="S20" s="10" t="s">
        <v>33</v>
      </c>
      <c r="T20" s="10" t="s">
        <v>36</v>
      </c>
      <c r="U20" s="10">
        <v>224</v>
      </c>
      <c r="V20" s="10">
        <v>231</v>
      </c>
      <c r="X20" s="15"/>
      <c r="AB20" s="10" t="s">
        <v>33</v>
      </c>
      <c r="AC20" s="10" t="s">
        <v>36</v>
      </c>
      <c r="AD20" s="10" t="s">
        <v>36</v>
      </c>
      <c r="AE20" s="10">
        <v>173</v>
      </c>
      <c r="AJ20" s="10" t="s">
        <v>33</v>
      </c>
      <c r="AK20" s="10" t="s">
        <v>36</v>
      </c>
      <c r="AL20" s="10" t="s">
        <v>36</v>
      </c>
      <c r="AM20" s="10">
        <v>195</v>
      </c>
      <c r="AR20" s="10" t="s">
        <v>33</v>
      </c>
      <c r="AS20" s="10" t="s">
        <v>36</v>
      </c>
      <c r="AT20" s="10" t="s">
        <v>36</v>
      </c>
      <c r="AU20" s="10" t="s">
        <v>36</v>
      </c>
    </row>
    <row r="21" spans="1:47" x14ac:dyDescent="0.25">
      <c r="C21" s="10" t="s">
        <v>34</v>
      </c>
      <c r="D21" s="10" t="s">
        <v>36</v>
      </c>
      <c r="E21" s="10" t="s">
        <v>36</v>
      </c>
      <c r="F21" s="10" t="s">
        <v>36</v>
      </c>
      <c r="K21" s="10" t="s">
        <v>34</v>
      </c>
      <c r="L21" s="10" t="s">
        <v>36</v>
      </c>
      <c r="M21" s="10" t="s">
        <v>36</v>
      </c>
      <c r="N21" s="10">
        <v>315</v>
      </c>
      <c r="S21" s="10" t="s">
        <v>34</v>
      </c>
      <c r="T21" s="10" t="s">
        <v>36</v>
      </c>
      <c r="U21" s="10" t="s">
        <v>36</v>
      </c>
      <c r="V21" s="10" t="s">
        <v>36</v>
      </c>
      <c r="X21" s="15"/>
      <c r="AB21" s="10" t="s">
        <v>34</v>
      </c>
      <c r="AC21" s="10" t="s">
        <v>36</v>
      </c>
      <c r="AD21" s="10" t="s">
        <v>36</v>
      </c>
      <c r="AE21" s="10">
        <v>50</v>
      </c>
      <c r="AJ21" s="10" t="s">
        <v>34</v>
      </c>
      <c r="AK21" s="10" t="s">
        <v>36</v>
      </c>
      <c r="AL21" s="10" t="s">
        <v>36</v>
      </c>
      <c r="AM21" s="10" t="s">
        <v>36</v>
      </c>
      <c r="AR21" s="10" t="s">
        <v>34</v>
      </c>
      <c r="AS21" s="10" t="s">
        <v>36</v>
      </c>
      <c r="AT21" s="10" t="s">
        <v>36</v>
      </c>
      <c r="AU21" s="10" t="s">
        <v>36</v>
      </c>
    </row>
    <row r="22" spans="1:47" x14ac:dyDescent="0.25">
      <c r="C22" s="10" t="s">
        <v>35</v>
      </c>
      <c r="D22" s="10" t="s">
        <v>36</v>
      </c>
      <c r="E22" s="10" t="s">
        <v>36</v>
      </c>
      <c r="F22" s="10" t="s">
        <v>36</v>
      </c>
      <c r="K22" s="10" t="s">
        <v>35</v>
      </c>
      <c r="L22" s="10" t="s">
        <v>36</v>
      </c>
      <c r="M22" s="10" t="s">
        <v>36</v>
      </c>
      <c r="N22" s="10" t="s">
        <v>36</v>
      </c>
      <c r="S22" s="10" t="s">
        <v>35</v>
      </c>
      <c r="T22" s="10" t="s">
        <v>36</v>
      </c>
      <c r="U22" s="10" t="s">
        <v>36</v>
      </c>
      <c r="V22" s="10" t="s">
        <v>36</v>
      </c>
      <c r="X22" s="15"/>
      <c r="AB22" s="10" t="s">
        <v>35</v>
      </c>
      <c r="AC22" s="10" t="s">
        <v>36</v>
      </c>
      <c r="AD22" s="10" t="s">
        <v>36</v>
      </c>
      <c r="AE22" s="10" t="s">
        <v>36</v>
      </c>
      <c r="AJ22" s="10" t="s">
        <v>35</v>
      </c>
      <c r="AK22" s="10" t="s">
        <v>36</v>
      </c>
      <c r="AL22" s="10" t="s">
        <v>36</v>
      </c>
      <c r="AM22" s="10" t="s">
        <v>36</v>
      </c>
      <c r="AR22" s="10" t="s">
        <v>35</v>
      </c>
      <c r="AS22" s="10" t="s">
        <v>36</v>
      </c>
      <c r="AT22" s="10" t="s">
        <v>36</v>
      </c>
      <c r="AU22" s="10" t="s">
        <v>36</v>
      </c>
    </row>
    <row r="23" spans="1:47" x14ac:dyDescent="0.25">
      <c r="X23" s="15"/>
      <c r="AH23" s="10" t="s">
        <v>16</v>
      </c>
      <c r="AI23" s="10" t="s">
        <v>14</v>
      </c>
    </row>
    <row r="24" spans="1:47" x14ac:dyDescent="0.25">
      <c r="A24" s="10" t="s">
        <v>16</v>
      </c>
      <c r="B24" s="10" t="s">
        <v>14</v>
      </c>
      <c r="C24" s="10" t="s">
        <v>28</v>
      </c>
      <c r="D24" s="10">
        <v>30</v>
      </c>
      <c r="E24" s="10">
        <v>25</v>
      </c>
      <c r="F24" s="10">
        <v>195</v>
      </c>
      <c r="I24" s="10" t="s">
        <v>16</v>
      </c>
      <c r="J24" s="10" t="s">
        <v>14</v>
      </c>
      <c r="K24" s="10" t="s">
        <v>28</v>
      </c>
      <c r="L24" s="10">
        <v>29</v>
      </c>
      <c r="M24" s="10">
        <v>35</v>
      </c>
      <c r="N24" s="10" t="s">
        <v>36</v>
      </c>
      <c r="Q24" s="10" t="s">
        <v>16</v>
      </c>
      <c r="R24" s="10" t="s">
        <v>14</v>
      </c>
      <c r="S24" s="10" t="s">
        <v>28</v>
      </c>
      <c r="T24" s="10">
        <v>27</v>
      </c>
      <c r="U24" s="10">
        <v>62</v>
      </c>
      <c r="V24" s="10">
        <v>60</v>
      </c>
      <c r="X24" s="15"/>
      <c r="Z24" s="10" t="s">
        <v>16</v>
      </c>
      <c r="AA24" s="10" t="s">
        <v>14</v>
      </c>
      <c r="AB24" s="10" t="s">
        <v>28</v>
      </c>
      <c r="AC24" s="10">
        <v>57</v>
      </c>
      <c r="AD24" s="10">
        <v>21</v>
      </c>
      <c r="AE24" s="10">
        <v>29</v>
      </c>
      <c r="AJ24" s="10" t="s">
        <v>28</v>
      </c>
      <c r="AK24" s="10" t="s">
        <v>36</v>
      </c>
      <c r="AL24" s="10" t="s">
        <v>36</v>
      </c>
      <c r="AM24" s="10" t="s">
        <v>36</v>
      </c>
      <c r="AP24" s="10" t="s">
        <v>16</v>
      </c>
      <c r="AQ24" s="10" t="s">
        <v>14</v>
      </c>
      <c r="AR24" s="10" t="s">
        <v>28</v>
      </c>
      <c r="AS24" s="10" t="s">
        <v>36</v>
      </c>
      <c r="AT24" s="10" t="s">
        <v>36</v>
      </c>
      <c r="AU24" s="10" t="s">
        <v>36</v>
      </c>
    </row>
    <row r="25" spans="1:47" x14ac:dyDescent="0.25">
      <c r="C25" s="10" t="s">
        <v>29</v>
      </c>
      <c r="D25" s="10">
        <v>70</v>
      </c>
      <c r="E25" s="10">
        <v>70</v>
      </c>
      <c r="F25" s="10">
        <v>140</v>
      </c>
      <c r="K25" s="10" t="s">
        <v>29</v>
      </c>
      <c r="L25" s="10">
        <v>64</v>
      </c>
      <c r="M25" s="10">
        <v>85</v>
      </c>
      <c r="N25" s="10" t="s">
        <v>36</v>
      </c>
      <c r="S25" s="10" t="s">
        <v>29</v>
      </c>
      <c r="T25" s="10">
        <v>60</v>
      </c>
      <c r="U25" s="10">
        <v>103</v>
      </c>
      <c r="V25" s="10">
        <v>105</v>
      </c>
      <c r="X25" s="15"/>
      <c r="AB25" s="10" t="s">
        <v>29</v>
      </c>
      <c r="AC25" s="10">
        <v>102</v>
      </c>
      <c r="AD25" s="10">
        <v>53</v>
      </c>
      <c r="AE25" s="10">
        <v>92</v>
      </c>
      <c r="AJ25" s="10" t="s">
        <v>29</v>
      </c>
      <c r="AK25" s="10" t="s">
        <v>36</v>
      </c>
      <c r="AL25" s="10" t="s">
        <v>36</v>
      </c>
      <c r="AM25" s="10" t="s">
        <v>36</v>
      </c>
      <c r="AR25" s="10" t="s">
        <v>29</v>
      </c>
      <c r="AS25" s="10" t="s">
        <v>36</v>
      </c>
      <c r="AT25" s="10" t="s">
        <v>36</v>
      </c>
      <c r="AU25" s="10" t="s">
        <v>36</v>
      </c>
    </row>
    <row r="26" spans="1:47" x14ac:dyDescent="0.25">
      <c r="C26" s="10" t="s">
        <v>30</v>
      </c>
      <c r="D26" s="10">
        <v>115</v>
      </c>
      <c r="E26" s="10">
        <v>195</v>
      </c>
      <c r="F26" s="10">
        <v>295</v>
      </c>
      <c r="K26" s="10" t="s">
        <v>30</v>
      </c>
      <c r="L26" s="10">
        <v>110</v>
      </c>
      <c r="M26" s="10">
        <v>125</v>
      </c>
      <c r="N26" s="10" t="s">
        <v>36</v>
      </c>
      <c r="S26" s="10" t="s">
        <v>30</v>
      </c>
      <c r="T26" s="10">
        <v>105</v>
      </c>
      <c r="U26" s="10">
        <v>202</v>
      </c>
      <c r="V26" s="10">
        <v>210</v>
      </c>
      <c r="X26" s="15"/>
      <c r="AB26" s="10" t="s">
        <v>30</v>
      </c>
      <c r="AC26" s="10">
        <v>160</v>
      </c>
      <c r="AD26" s="10">
        <v>91</v>
      </c>
      <c r="AE26" s="10">
        <v>51</v>
      </c>
      <c r="AJ26" s="10" t="s">
        <v>30</v>
      </c>
      <c r="AK26" s="10" t="s">
        <v>36</v>
      </c>
      <c r="AL26" s="10" t="s">
        <v>36</v>
      </c>
      <c r="AM26" s="10" t="s">
        <v>36</v>
      </c>
      <c r="AR26" s="10" t="s">
        <v>30</v>
      </c>
      <c r="AS26" s="10" t="s">
        <v>36</v>
      </c>
      <c r="AT26" s="10" t="s">
        <v>36</v>
      </c>
      <c r="AU26" s="10" t="s">
        <v>36</v>
      </c>
    </row>
    <row r="27" spans="1:47" x14ac:dyDescent="0.25">
      <c r="C27" s="10" t="s">
        <v>31</v>
      </c>
      <c r="D27" s="10">
        <v>110</v>
      </c>
      <c r="E27" s="10">
        <v>125</v>
      </c>
      <c r="F27" s="10">
        <v>303</v>
      </c>
      <c r="K27" s="10" t="s">
        <v>31</v>
      </c>
      <c r="L27" s="10">
        <v>133</v>
      </c>
      <c r="M27" s="10">
        <v>300</v>
      </c>
      <c r="N27" s="10">
        <v>230</v>
      </c>
      <c r="S27" s="10" t="s">
        <v>31</v>
      </c>
      <c r="T27" s="10" t="s">
        <v>36</v>
      </c>
      <c r="U27" s="10" t="s">
        <v>36</v>
      </c>
      <c r="V27" s="10">
        <v>295</v>
      </c>
      <c r="X27" s="15"/>
      <c r="AB27" s="10" t="s">
        <v>31</v>
      </c>
      <c r="AC27" s="10" t="s">
        <v>36</v>
      </c>
      <c r="AD27" s="10">
        <v>210</v>
      </c>
      <c r="AE27" s="10">
        <v>216</v>
      </c>
      <c r="AJ27" s="10" t="s">
        <v>31</v>
      </c>
      <c r="AK27" s="10" t="s">
        <v>36</v>
      </c>
      <c r="AL27" s="10" t="s">
        <v>36</v>
      </c>
      <c r="AM27" s="10" t="s">
        <v>36</v>
      </c>
      <c r="AR27" s="10" t="s">
        <v>31</v>
      </c>
      <c r="AS27" s="10" t="s">
        <v>36</v>
      </c>
      <c r="AT27" s="10" t="s">
        <v>36</v>
      </c>
      <c r="AU27" s="10" t="s">
        <v>36</v>
      </c>
    </row>
    <row r="28" spans="1:47" x14ac:dyDescent="0.25">
      <c r="C28" s="10" t="s">
        <v>32</v>
      </c>
      <c r="D28" s="10" t="s">
        <v>36</v>
      </c>
      <c r="E28" s="10">
        <v>142.5</v>
      </c>
      <c r="F28" s="10" t="s">
        <v>36</v>
      </c>
      <c r="K28" s="10" t="s">
        <v>32</v>
      </c>
      <c r="L28" s="10" t="s">
        <v>36</v>
      </c>
      <c r="M28" s="10">
        <v>150</v>
      </c>
      <c r="N28" s="10">
        <v>330</v>
      </c>
      <c r="S28" s="10" t="s">
        <v>32</v>
      </c>
      <c r="T28" s="10" t="s">
        <v>36</v>
      </c>
      <c r="U28" s="10" t="s">
        <v>36</v>
      </c>
      <c r="V28" s="10" t="s">
        <v>36</v>
      </c>
      <c r="X28" s="15"/>
      <c r="AB28" s="10" t="s">
        <v>32</v>
      </c>
      <c r="AC28" s="10" t="s">
        <v>36</v>
      </c>
      <c r="AD28" s="10" t="s">
        <v>36</v>
      </c>
      <c r="AE28" s="10">
        <v>235</v>
      </c>
      <c r="AJ28" s="10" t="s">
        <v>32</v>
      </c>
      <c r="AK28" s="10" t="s">
        <v>36</v>
      </c>
      <c r="AL28" s="10" t="s">
        <v>36</v>
      </c>
      <c r="AM28" s="10" t="s">
        <v>36</v>
      </c>
      <c r="AR28" s="10" t="s">
        <v>32</v>
      </c>
      <c r="AS28" s="10" t="s">
        <v>36</v>
      </c>
      <c r="AT28" s="10" t="s">
        <v>36</v>
      </c>
      <c r="AU28" s="10" t="s">
        <v>36</v>
      </c>
    </row>
    <row r="29" spans="1:47" x14ac:dyDescent="0.25">
      <c r="C29" s="10" t="s">
        <v>33</v>
      </c>
      <c r="D29" s="10" t="s">
        <v>36</v>
      </c>
      <c r="E29" s="10">
        <v>180</v>
      </c>
      <c r="F29" s="10" t="s">
        <v>36</v>
      </c>
      <c r="K29" s="10" t="s">
        <v>33</v>
      </c>
      <c r="L29" s="10" t="s">
        <v>36</v>
      </c>
      <c r="M29" s="10" t="s">
        <v>36</v>
      </c>
      <c r="N29" s="10">
        <v>230</v>
      </c>
      <c r="S29" s="10" t="s">
        <v>33</v>
      </c>
      <c r="T29" s="10" t="s">
        <v>36</v>
      </c>
      <c r="U29" s="10" t="s">
        <v>36</v>
      </c>
      <c r="V29" s="10" t="s">
        <v>36</v>
      </c>
      <c r="X29" s="15"/>
      <c r="AB29" s="10" t="s">
        <v>33</v>
      </c>
      <c r="AC29" s="10" t="s">
        <v>36</v>
      </c>
      <c r="AD29" s="10" t="s">
        <v>36</v>
      </c>
      <c r="AE29" s="10" t="s">
        <v>36</v>
      </c>
      <c r="AJ29" s="10" t="s">
        <v>33</v>
      </c>
      <c r="AK29" s="10" t="s">
        <v>36</v>
      </c>
      <c r="AL29" s="10" t="s">
        <v>36</v>
      </c>
      <c r="AM29" s="10" t="s">
        <v>36</v>
      </c>
      <c r="AR29" s="10" t="s">
        <v>33</v>
      </c>
      <c r="AS29" s="10" t="s">
        <v>36</v>
      </c>
      <c r="AT29" s="10" t="s">
        <v>36</v>
      </c>
      <c r="AU29" s="10" t="s">
        <v>36</v>
      </c>
    </row>
    <row r="30" spans="1:47" x14ac:dyDescent="0.25">
      <c r="C30" s="10" t="s">
        <v>34</v>
      </c>
      <c r="D30" s="10" t="s">
        <v>36</v>
      </c>
      <c r="E30" s="10" t="s">
        <v>36</v>
      </c>
      <c r="F30" s="10" t="s">
        <v>36</v>
      </c>
      <c r="K30" s="10" t="s">
        <v>34</v>
      </c>
      <c r="L30" s="10" t="s">
        <v>36</v>
      </c>
      <c r="M30" s="10" t="s">
        <v>36</v>
      </c>
      <c r="N30" s="10" t="s">
        <v>36</v>
      </c>
      <c r="S30" s="10" t="s">
        <v>34</v>
      </c>
      <c r="T30" s="10" t="s">
        <v>36</v>
      </c>
      <c r="U30" s="10" t="s">
        <v>36</v>
      </c>
      <c r="V30" s="10" t="s">
        <v>36</v>
      </c>
      <c r="X30" s="15"/>
      <c r="AB30" s="10" t="s">
        <v>34</v>
      </c>
      <c r="AC30" s="10" t="s">
        <v>36</v>
      </c>
      <c r="AD30" s="10" t="s">
        <v>36</v>
      </c>
      <c r="AE30" s="10" t="s">
        <v>36</v>
      </c>
      <c r="AJ30" s="10" t="s">
        <v>34</v>
      </c>
      <c r="AK30" s="10" t="s">
        <v>36</v>
      </c>
      <c r="AL30" s="10" t="s">
        <v>36</v>
      </c>
      <c r="AM30" s="10" t="s">
        <v>36</v>
      </c>
      <c r="AR30" s="10" t="s">
        <v>34</v>
      </c>
      <c r="AS30" s="10" t="s">
        <v>36</v>
      </c>
      <c r="AT30" s="10" t="s">
        <v>36</v>
      </c>
      <c r="AU30" s="10" t="s">
        <v>36</v>
      </c>
    </row>
    <row r="31" spans="1:47" x14ac:dyDescent="0.25">
      <c r="C31" s="10" t="s">
        <v>35</v>
      </c>
      <c r="D31" s="10" t="s">
        <v>36</v>
      </c>
      <c r="E31" s="10" t="s">
        <v>36</v>
      </c>
      <c r="F31" s="10" t="s">
        <v>36</v>
      </c>
      <c r="K31" s="10" t="s">
        <v>35</v>
      </c>
      <c r="L31" s="10" t="s">
        <v>36</v>
      </c>
      <c r="M31" s="10" t="s">
        <v>36</v>
      </c>
      <c r="N31" s="10" t="s">
        <v>36</v>
      </c>
      <c r="S31" s="10" t="s">
        <v>35</v>
      </c>
      <c r="T31" s="10" t="s">
        <v>36</v>
      </c>
      <c r="U31" s="10" t="s">
        <v>36</v>
      </c>
      <c r="V31" s="10" t="s">
        <v>36</v>
      </c>
      <c r="X31" s="15"/>
      <c r="AB31" s="10" t="s">
        <v>35</v>
      </c>
      <c r="AC31" s="10" t="s">
        <v>36</v>
      </c>
      <c r="AD31" s="10" t="s">
        <v>36</v>
      </c>
      <c r="AE31" s="10" t="s">
        <v>36</v>
      </c>
      <c r="AJ31" s="10" t="s">
        <v>35</v>
      </c>
      <c r="AK31" s="10" t="s">
        <v>36</v>
      </c>
      <c r="AL31" s="10" t="s">
        <v>36</v>
      </c>
      <c r="AM31" s="10" t="s">
        <v>36</v>
      </c>
      <c r="AR31" s="10" t="s">
        <v>35</v>
      </c>
      <c r="AS31" s="10" t="s">
        <v>36</v>
      </c>
      <c r="AT31" s="10" t="s">
        <v>36</v>
      </c>
      <c r="AU31" s="10" t="s">
        <v>36</v>
      </c>
    </row>
    <row r="32" spans="1:47" x14ac:dyDescent="0.25">
      <c r="X32" s="15"/>
    </row>
    <row r="33" spans="1:47" x14ac:dyDescent="0.25">
      <c r="B33" s="10" t="s">
        <v>15</v>
      </c>
      <c r="C33" s="10" t="s">
        <v>28</v>
      </c>
      <c r="D33" s="10">
        <v>25</v>
      </c>
      <c r="E33" s="10">
        <v>25</v>
      </c>
      <c r="F33" s="10">
        <v>107</v>
      </c>
      <c r="J33" s="10" t="s">
        <v>15</v>
      </c>
      <c r="K33" s="10" t="s">
        <v>28</v>
      </c>
      <c r="L33" s="10">
        <v>27</v>
      </c>
      <c r="M33" s="10">
        <v>40</v>
      </c>
      <c r="N33" s="10" t="s">
        <v>36</v>
      </c>
      <c r="R33" s="10" t="s">
        <v>15</v>
      </c>
      <c r="S33" s="10" t="s">
        <v>28</v>
      </c>
      <c r="T33" s="10">
        <v>30</v>
      </c>
      <c r="U33" s="10">
        <v>25</v>
      </c>
      <c r="V33" s="10" t="s">
        <v>36</v>
      </c>
      <c r="X33" s="15"/>
      <c r="AA33" s="10" t="s">
        <v>15</v>
      </c>
      <c r="AB33" s="10" t="s">
        <v>28</v>
      </c>
      <c r="AC33" s="10">
        <v>63</v>
      </c>
      <c r="AD33" s="10">
        <v>22</v>
      </c>
      <c r="AE33" s="10">
        <v>67</v>
      </c>
      <c r="AI33" s="10" t="s">
        <v>15</v>
      </c>
      <c r="AJ33" s="10" t="s">
        <v>28</v>
      </c>
      <c r="AK33" s="10" t="s">
        <v>36</v>
      </c>
      <c r="AL33" s="10" t="s">
        <v>36</v>
      </c>
      <c r="AM33" s="10" t="s">
        <v>36</v>
      </c>
      <c r="AQ33" s="10" t="s">
        <v>15</v>
      </c>
      <c r="AR33" s="10" t="s">
        <v>28</v>
      </c>
      <c r="AS33" s="10" t="s">
        <v>36</v>
      </c>
      <c r="AT33" s="10" t="s">
        <v>36</v>
      </c>
      <c r="AU33" s="10" t="s">
        <v>36</v>
      </c>
    </row>
    <row r="34" spans="1:47" x14ac:dyDescent="0.25">
      <c r="C34" s="10" t="s">
        <v>29</v>
      </c>
      <c r="D34" s="10">
        <v>70</v>
      </c>
      <c r="E34" s="10">
        <v>62.5</v>
      </c>
      <c r="F34" s="10">
        <v>215</v>
      </c>
      <c r="K34" s="10" t="s">
        <v>29</v>
      </c>
      <c r="L34" s="10">
        <v>41</v>
      </c>
      <c r="M34" s="10">
        <v>70</v>
      </c>
      <c r="N34" s="10" t="s">
        <v>36</v>
      </c>
      <c r="S34" s="10" t="s">
        <v>29</v>
      </c>
      <c r="T34" s="10">
        <v>70</v>
      </c>
      <c r="U34" s="10">
        <v>71</v>
      </c>
      <c r="V34" s="10" t="s">
        <v>36</v>
      </c>
      <c r="X34" s="15"/>
      <c r="AB34" s="10" t="s">
        <v>29</v>
      </c>
      <c r="AC34" s="10">
        <v>115</v>
      </c>
      <c r="AD34" s="10">
        <v>56</v>
      </c>
      <c r="AE34" s="10">
        <v>101</v>
      </c>
      <c r="AJ34" s="10" t="s">
        <v>29</v>
      </c>
      <c r="AK34" s="10" t="s">
        <v>36</v>
      </c>
      <c r="AL34" s="10" t="s">
        <v>36</v>
      </c>
      <c r="AM34" s="10" t="s">
        <v>36</v>
      </c>
      <c r="AR34" s="10" t="s">
        <v>29</v>
      </c>
      <c r="AS34" s="10" t="s">
        <v>36</v>
      </c>
      <c r="AT34" s="10" t="s">
        <v>36</v>
      </c>
      <c r="AU34" s="10" t="s">
        <v>36</v>
      </c>
    </row>
    <row r="35" spans="1:47" x14ac:dyDescent="0.25">
      <c r="C35" s="10" t="s">
        <v>30</v>
      </c>
      <c r="D35" s="10">
        <v>100</v>
      </c>
      <c r="E35" s="10">
        <v>95</v>
      </c>
      <c r="F35" s="10">
        <v>328</v>
      </c>
      <c r="K35" s="10" t="s">
        <v>30</v>
      </c>
      <c r="L35" s="10">
        <v>105</v>
      </c>
      <c r="M35" s="10">
        <v>110</v>
      </c>
      <c r="N35" s="10" t="s">
        <v>36</v>
      </c>
      <c r="S35" s="10" t="s">
        <v>30</v>
      </c>
      <c r="T35" s="10">
        <v>115</v>
      </c>
      <c r="U35" s="10">
        <v>101</v>
      </c>
      <c r="V35" s="10">
        <v>235</v>
      </c>
      <c r="X35" s="15"/>
      <c r="AB35" s="10" t="s">
        <v>30</v>
      </c>
      <c r="AC35" s="10">
        <v>151</v>
      </c>
      <c r="AD35" s="10">
        <v>105</v>
      </c>
      <c r="AE35" s="10">
        <v>194</v>
      </c>
      <c r="AJ35" s="10" t="s">
        <v>30</v>
      </c>
      <c r="AK35" s="10" t="s">
        <v>36</v>
      </c>
      <c r="AL35" s="10" t="s">
        <v>36</v>
      </c>
      <c r="AM35" s="10" t="s">
        <v>36</v>
      </c>
      <c r="AR35" s="10" t="s">
        <v>30</v>
      </c>
      <c r="AS35" s="10" t="s">
        <v>36</v>
      </c>
      <c r="AT35" s="10" t="s">
        <v>36</v>
      </c>
      <c r="AU35" s="10" t="s">
        <v>36</v>
      </c>
    </row>
    <row r="36" spans="1:47" x14ac:dyDescent="0.25">
      <c r="C36" s="10" t="s">
        <v>31</v>
      </c>
      <c r="D36" s="10">
        <v>145</v>
      </c>
      <c r="E36" s="10">
        <v>210</v>
      </c>
      <c r="F36" s="10">
        <v>277</v>
      </c>
      <c r="K36" s="10" t="s">
        <v>31</v>
      </c>
      <c r="L36" s="10">
        <v>150</v>
      </c>
      <c r="M36" s="10">
        <v>240</v>
      </c>
      <c r="N36" s="10">
        <v>240</v>
      </c>
      <c r="S36" s="10" t="s">
        <v>31</v>
      </c>
      <c r="T36" s="10" t="s">
        <v>36</v>
      </c>
      <c r="U36" s="10">
        <v>244</v>
      </c>
      <c r="V36" s="10">
        <v>285</v>
      </c>
      <c r="X36" s="15"/>
      <c r="AB36" s="10" t="s">
        <v>31</v>
      </c>
      <c r="AC36" s="10" t="s">
        <v>36</v>
      </c>
      <c r="AD36" s="10">
        <v>190</v>
      </c>
      <c r="AE36" s="10">
        <v>238</v>
      </c>
      <c r="AJ36" s="10" t="s">
        <v>31</v>
      </c>
      <c r="AK36" s="10" t="s">
        <v>36</v>
      </c>
      <c r="AL36" s="10" t="s">
        <v>36</v>
      </c>
      <c r="AM36" s="10" t="s">
        <v>36</v>
      </c>
      <c r="AR36" s="10" t="s">
        <v>31</v>
      </c>
      <c r="AS36" s="10" t="s">
        <v>36</v>
      </c>
      <c r="AT36" s="10" t="s">
        <v>36</v>
      </c>
      <c r="AU36" s="10" t="s">
        <v>36</v>
      </c>
    </row>
    <row r="37" spans="1:47" x14ac:dyDescent="0.25">
      <c r="C37" s="10" t="s">
        <v>32</v>
      </c>
      <c r="D37" s="10" t="s">
        <v>36</v>
      </c>
      <c r="E37" s="10">
        <v>290</v>
      </c>
      <c r="F37" s="10" t="s">
        <v>36</v>
      </c>
      <c r="K37" s="10" t="s">
        <v>32</v>
      </c>
      <c r="L37" s="10" t="s">
        <v>36</v>
      </c>
      <c r="M37" s="10">
        <v>220</v>
      </c>
      <c r="N37" s="10">
        <v>290</v>
      </c>
      <c r="S37" s="10" t="s">
        <v>32</v>
      </c>
      <c r="T37" s="10" t="s">
        <v>36</v>
      </c>
      <c r="U37" s="10" t="s">
        <v>36</v>
      </c>
      <c r="V37" s="10" t="s">
        <v>36</v>
      </c>
      <c r="X37" s="15"/>
      <c r="AB37" s="10" t="s">
        <v>32</v>
      </c>
      <c r="AC37" s="10" t="s">
        <v>36</v>
      </c>
      <c r="AD37" s="10" t="s">
        <v>36</v>
      </c>
      <c r="AE37" s="10" t="s">
        <v>36</v>
      </c>
      <c r="AJ37" s="10" t="s">
        <v>32</v>
      </c>
      <c r="AK37" s="10" t="s">
        <v>36</v>
      </c>
      <c r="AL37" s="10" t="s">
        <v>36</v>
      </c>
      <c r="AM37" s="10" t="s">
        <v>36</v>
      </c>
      <c r="AR37" s="10" t="s">
        <v>32</v>
      </c>
      <c r="AS37" s="10" t="s">
        <v>36</v>
      </c>
      <c r="AT37" s="10" t="s">
        <v>36</v>
      </c>
      <c r="AU37" s="10" t="s">
        <v>36</v>
      </c>
    </row>
    <row r="38" spans="1:47" x14ac:dyDescent="0.25">
      <c r="C38" s="10" t="s">
        <v>33</v>
      </c>
      <c r="D38" s="10" t="s">
        <v>36</v>
      </c>
      <c r="E38" s="10" t="s">
        <v>36</v>
      </c>
      <c r="F38" s="10" t="s">
        <v>36</v>
      </c>
      <c r="K38" s="10" t="s">
        <v>33</v>
      </c>
      <c r="L38" s="10" t="s">
        <v>36</v>
      </c>
      <c r="M38" s="10" t="s">
        <v>36</v>
      </c>
      <c r="N38" s="10">
        <v>190</v>
      </c>
      <c r="S38" s="10" t="s">
        <v>33</v>
      </c>
      <c r="T38" s="10" t="s">
        <v>36</v>
      </c>
      <c r="U38" s="10" t="s">
        <v>36</v>
      </c>
      <c r="V38" s="10" t="s">
        <v>36</v>
      </c>
      <c r="X38" s="15"/>
      <c r="AB38" s="10" t="s">
        <v>33</v>
      </c>
      <c r="AC38" s="10" t="s">
        <v>36</v>
      </c>
      <c r="AD38" s="10" t="s">
        <v>36</v>
      </c>
      <c r="AE38" s="10" t="s">
        <v>36</v>
      </c>
      <c r="AJ38" s="10" t="s">
        <v>33</v>
      </c>
      <c r="AK38" s="10" t="s">
        <v>36</v>
      </c>
      <c r="AL38" s="10" t="s">
        <v>36</v>
      </c>
      <c r="AM38" s="10" t="s">
        <v>36</v>
      </c>
      <c r="AR38" s="10" t="s">
        <v>33</v>
      </c>
      <c r="AS38" s="10" t="s">
        <v>36</v>
      </c>
      <c r="AT38" s="10" t="s">
        <v>36</v>
      </c>
      <c r="AU38" s="10" t="s">
        <v>36</v>
      </c>
    </row>
    <row r="39" spans="1:47" x14ac:dyDescent="0.25">
      <c r="C39" s="10" t="s">
        <v>34</v>
      </c>
      <c r="D39" s="10" t="s">
        <v>36</v>
      </c>
      <c r="E39" s="10" t="s">
        <v>36</v>
      </c>
      <c r="F39" s="10" t="s">
        <v>36</v>
      </c>
      <c r="K39" s="10" t="s">
        <v>34</v>
      </c>
      <c r="L39" s="10" t="s">
        <v>36</v>
      </c>
      <c r="M39" s="10" t="s">
        <v>36</v>
      </c>
      <c r="N39" s="10" t="s">
        <v>36</v>
      </c>
      <c r="S39" s="10" t="s">
        <v>34</v>
      </c>
      <c r="T39" s="10" t="s">
        <v>36</v>
      </c>
      <c r="U39" s="10" t="s">
        <v>36</v>
      </c>
      <c r="V39" s="10" t="s">
        <v>36</v>
      </c>
      <c r="X39" s="15"/>
      <c r="AB39" s="10" t="s">
        <v>34</v>
      </c>
      <c r="AC39" s="10" t="s">
        <v>36</v>
      </c>
      <c r="AD39" s="10" t="s">
        <v>36</v>
      </c>
      <c r="AE39" s="10" t="s">
        <v>36</v>
      </c>
      <c r="AJ39" s="10" t="s">
        <v>34</v>
      </c>
      <c r="AK39" s="10" t="s">
        <v>36</v>
      </c>
      <c r="AL39" s="10" t="s">
        <v>36</v>
      </c>
      <c r="AM39" s="10" t="s">
        <v>36</v>
      </c>
      <c r="AR39" s="10" t="s">
        <v>34</v>
      </c>
      <c r="AS39" s="10" t="s">
        <v>36</v>
      </c>
      <c r="AT39" s="10" t="s">
        <v>36</v>
      </c>
      <c r="AU39" s="10" t="s">
        <v>36</v>
      </c>
    </row>
    <row r="40" spans="1:47" x14ac:dyDescent="0.25">
      <c r="C40" s="10" t="s">
        <v>35</v>
      </c>
      <c r="D40" s="10" t="s">
        <v>36</v>
      </c>
      <c r="E40" s="10" t="s">
        <v>36</v>
      </c>
      <c r="F40" s="10" t="s">
        <v>36</v>
      </c>
      <c r="K40" s="10" t="s">
        <v>35</v>
      </c>
      <c r="L40" s="10" t="s">
        <v>36</v>
      </c>
      <c r="M40" s="10" t="s">
        <v>36</v>
      </c>
      <c r="N40" s="10" t="s">
        <v>36</v>
      </c>
      <c r="S40" s="10" t="s">
        <v>35</v>
      </c>
      <c r="T40" s="10" t="s">
        <v>36</v>
      </c>
      <c r="U40" s="10" t="s">
        <v>36</v>
      </c>
      <c r="V40" s="10" t="s">
        <v>36</v>
      </c>
      <c r="X40" s="15"/>
      <c r="AB40" s="10" t="s">
        <v>35</v>
      </c>
      <c r="AC40" s="10" t="s">
        <v>36</v>
      </c>
      <c r="AD40" s="10" t="s">
        <v>36</v>
      </c>
      <c r="AE40" s="10" t="s">
        <v>36</v>
      </c>
      <c r="AJ40" s="10" t="s">
        <v>35</v>
      </c>
      <c r="AK40" s="10" t="s">
        <v>36</v>
      </c>
      <c r="AL40" s="10" t="s">
        <v>36</v>
      </c>
      <c r="AM40" s="10" t="s">
        <v>36</v>
      </c>
      <c r="AR40" s="10" t="s">
        <v>35</v>
      </c>
      <c r="AS40" s="10" t="s">
        <v>36</v>
      </c>
      <c r="AT40" s="10" t="s">
        <v>36</v>
      </c>
      <c r="AU40" s="10" t="s">
        <v>36</v>
      </c>
    </row>
    <row r="41" spans="1:47" x14ac:dyDescent="0.25">
      <c r="X41" s="15"/>
    </row>
    <row r="42" spans="1:47" x14ac:dyDescent="0.25">
      <c r="A42" s="10" t="s">
        <v>17</v>
      </c>
      <c r="B42" s="10" t="s">
        <v>14</v>
      </c>
      <c r="C42" s="10" t="s">
        <v>28</v>
      </c>
      <c r="D42" s="10">
        <v>75</v>
      </c>
      <c r="E42" s="10" t="s">
        <v>36</v>
      </c>
      <c r="F42" s="10" t="s">
        <v>36</v>
      </c>
      <c r="I42" s="10" t="s">
        <v>17</v>
      </c>
      <c r="J42" s="10" t="s">
        <v>14</v>
      </c>
      <c r="K42" s="10" t="s">
        <v>28</v>
      </c>
      <c r="L42" s="10">
        <v>35</v>
      </c>
      <c r="M42" s="10" t="s">
        <v>36</v>
      </c>
      <c r="N42" s="10" t="s">
        <v>36</v>
      </c>
      <c r="Q42" s="10" t="s">
        <v>17</v>
      </c>
      <c r="R42" s="10" t="s">
        <v>14</v>
      </c>
      <c r="S42" s="10" t="s">
        <v>28</v>
      </c>
      <c r="T42" s="10">
        <v>32.5</v>
      </c>
      <c r="U42" s="10" t="s">
        <v>36</v>
      </c>
      <c r="V42" s="10" t="s">
        <v>36</v>
      </c>
      <c r="X42" s="15"/>
      <c r="Z42" s="10" t="s">
        <v>17</v>
      </c>
      <c r="AA42" s="10" t="s">
        <v>14</v>
      </c>
      <c r="AB42" s="10" t="s">
        <v>28</v>
      </c>
      <c r="AC42" s="10">
        <v>20</v>
      </c>
      <c r="AD42" s="10" t="s">
        <v>36</v>
      </c>
      <c r="AE42" s="10" t="s">
        <v>36</v>
      </c>
      <c r="AH42" s="10" t="s">
        <v>17</v>
      </c>
      <c r="AI42" s="10" t="s">
        <v>14</v>
      </c>
      <c r="AJ42" s="10" t="s">
        <v>28</v>
      </c>
      <c r="AK42" s="6">
        <v>25.4</v>
      </c>
      <c r="AL42" s="6">
        <v>25.4</v>
      </c>
      <c r="AM42" s="6" t="s">
        <v>36</v>
      </c>
      <c r="AP42" s="10" t="s">
        <v>17</v>
      </c>
      <c r="AQ42" s="10" t="s">
        <v>14</v>
      </c>
      <c r="AR42" s="10" t="s">
        <v>28</v>
      </c>
      <c r="AS42" s="10">
        <v>127</v>
      </c>
      <c r="AT42" s="10">
        <v>30</v>
      </c>
      <c r="AU42" s="10">
        <v>260</v>
      </c>
    </row>
    <row r="43" spans="1:47" x14ac:dyDescent="0.25">
      <c r="C43" s="10" t="s">
        <v>29</v>
      </c>
      <c r="D43" s="10">
        <v>130</v>
      </c>
      <c r="E43" s="10">
        <v>125</v>
      </c>
      <c r="F43" s="10" t="s">
        <v>36</v>
      </c>
      <c r="K43" s="10" t="s">
        <v>29</v>
      </c>
      <c r="L43" s="10">
        <v>70</v>
      </c>
      <c r="M43" s="10">
        <v>72</v>
      </c>
      <c r="N43" s="10" t="s">
        <v>36</v>
      </c>
      <c r="S43" s="10" t="s">
        <v>29</v>
      </c>
      <c r="T43" s="10">
        <v>80</v>
      </c>
      <c r="U43" s="10">
        <v>70</v>
      </c>
      <c r="V43" s="10" t="s">
        <v>36</v>
      </c>
      <c r="X43" s="15"/>
      <c r="AB43" s="10" t="s">
        <v>29</v>
      </c>
      <c r="AC43" s="10">
        <v>69</v>
      </c>
      <c r="AD43" s="10">
        <v>30</v>
      </c>
      <c r="AE43" s="10" t="s">
        <v>36</v>
      </c>
      <c r="AJ43" s="10" t="s">
        <v>29</v>
      </c>
      <c r="AK43" s="6">
        <v>70</v>
      </c>
      <c r="AL43" s="6">
        <v>76</v>
      </c>
      <c r="AM43" s="6" t="s">
        <v>36</v>
      </c>
      <c r="AR43" s="10" t="s">
        <v>29</v>
      </c>
      <c r="AS43" s="10">
        <v>101.6</v>
      </c>
      <c r="AT43" s="10">
        <v>70</v>
      </c>
      <c r="AU43" s="10">
        <v>340</v>
      </c>
    </row>
    <row r="44" spans="1:47" x14ac:dyDescent="0.25">
      <c r="C44" s="10" t="s">
        <v>30</v>
      </c>
      <c r="D44" s="10">
        <v>150</v>
      </c>
      <c r="E44" s="10">
        <v>195</v>
      </c>
      <c r="F44" s="10">
        <v>185</v>
      </c>
      <c r="K44" s="10" t="s">
        <v>30</v>
      </c>
      <c r="L44" s="10">
        <v>130</v>
      </c>
      <c r="M44" s="10">
        <v>133</v>
      </c>
      <c r="N44" s="10" t="s">
        <v>36</v>
      </c>
      <c r="S44" s="10" t="s">
        <v>30</v>
      </c>
      <c r="T44" s="10">
        <v>115</v>
      </c>
      <c r="U44" s="10">
        <v>110</v>
      </c>
      <c r="V44" s="10" t="s">
        <v>36</v>
      </c>
      <c r="X44" s="15"/>
      <c r="AB44" s="10" t="s">
        <v>30</v>
      </c>
      <c r="AC44" s="10">
        <v>101</v>
      </c>
      <c r="AD44" s="10">
        <v>80</v>
      </c>
      <c r="AE44" s="10" t="s">
        <v>36</v>
      </c>
      <c r="AJ44" s="10" t="s">
        <v>30</v>
      </c>
      <c r="AK44" s="6">
        <v>108</v>
      </c>
      <c r="AL44" s="6">
        <v>114</v>
      </c>
      <c r="AM44" s="6" t="s">
        <v>36</v>
      </c>
      <c r="AR44" s="10" t="s">
        <v>30</v>
      </c>
      <c r="AS44" s="10">
        <v>63.5</v>
      </c>
      <c r="AT44" s="10">
        <v>110</v>
      </c>
      <c r="AU44" s="10">
        <v>290</v>
      </c>
    </row>
    <row r="45" spans="1:47" x14ac:dyDescent="0.25">
      <c r="C45" s="10" t="s">
        <v>31</v>
      </c>
      <c r="D45" s="10" t="s">
        <v>36</v>
      </c>
      <c r="E45" s="10">
        <v>230</v>
      </c>
      <c r="F45" s="10">
        <v>280</v>
      </c>
      <c r="K45" s="10" t="s">
        <v>31</v>
      </c>
      <c r="L45" s="10">
        <v>220</v>
      </c>
      <c r="M45" s="10">
        <v>242</v>
      </c>
      <c r="N45" s="10" t="s">
        <v>36</v>
      </c>
      <c r="S45" s="10" t="s">
        <v>31</v>
      </c>
      <c r="T45" s="10" t="s">
        <v>36</v>
      </c>
      <c r="U45" s="10">
        <v>23.5</v>
      </c>
      <c r="V45" s="10" t="s">
        <v>36</v>
      </c>
      <c r="X45" s="15"/>
      <c r="AB45" s="10" t="s">
        <v>31</v>
      </c>
      <c r="AC45" s="10">
        <v>153</v>
      </c>
      <c r="AD45" s="10">
        <v>105</v>
      </c>
      <c r="AE45" s="10" t="s">
        <v>36</v>
      </c>
      <c r="AJ45" s="10" t="s">
        <v>31</v>
      </c>
      <c r="AK45" s="6">
        <v>121</v>
      </c>
      <c r="AL45" s="6">
        <v>267</v>
      </c>
      <c r="AM45" s="6">
        <v>267</v>
      </c>
      <c r="AR45" s="10" t="s">
        <v>31</v>
      </c>
      <c r="AS45" s="10">
        <v>25.4</v>
      </c>
      <c r="AT45" s="10">
        <v>260</v>
      </c>
      <c r="AU45" s="10" t="s">
        <v>36</v>
      </c>
    </row>
    <row r="46" spans="1:47" x14ac:dyDescent="0.25">
      <c r="C46" s="10" t="s">
        <v>32</v>
      </c>
      <c r="D46" s="10" t="s">
        <v>36</v>
      </c>
      <c r="E46" s="10">
        <v>40</v>
      </c>
      <c r="F46" s="10">
        <v>210</v>
      </c>
      <c r="K46" s="10" t="s">
        <v>32</v>
      </c>
      <c r="L46" s="10">
        <v>90</v>
      </c>
      <c r="M46" s="10">
        <v>330</v>
      </c>
      <c r="N46" s="10">
        <v>335</v>
      </c>
      <c r="S46" s="10" t="s">
        <v>32</v>
      </c>
      <c r="T46" s="10" t="s">
        <v>36</v>
      </c>
      <c r="U46" s="10">
        <v>27</v>
      </c>
      <c r="V46" s="10">
        <v>28.5</v>
      </c>
      <c r="X46" s="15"/>
      <c r="AB46" s="10" t="s">
        <v>32</v>
      </c>
      <c r="AC46" s="10" t="s">
        <v>36</v>
      </c>
      <c r="AD46" s="10">
        <v>140</v>
      </c>
      <c r="AE46" s="10">
        <v>105</v>
      </c>
      <c r="AJ46" s="10" t="s">
        <v>32</v>
      </c>
      <c r="AK46" s="10" t="s">
        <v>36</v>
      </c>
      <c r="AL46" s="6">
        <v>229</v>
      </c>
      <c r="AM46" s="6">
        <v>317.5</v>
      </c>
      <c r="AR46" s="10" t="s">
        <v>32</v>
      </c>
      <c r="AS46" s="10" t="s">
        <v>36</v>
      </c>
      <c r="AT46" s="10">
        <v>260</v>
      </c>
      <c r="AU46" s="10" t="s">
        <v>36</v>
      </c>
    </row>
    <row r="47" spans="1:47" x14ac:dyDescent="0.25">
      <c r="C47" s="10" t="s">
        <v>33</v>
      </c>
      <c r="D47" s="10" t="s">
        <v>36</v>
      </c>
      <c r="E47" s="10" t="s">
        <v>36</v>
      </c>
      <c r="F47" s="10" t="s">
        <v>36</v>
      </c>
      <c r="K47" s="10" t="s">
        <v>33</v>
      </c>
      <c r="L47" s="10" t="s">
        <v>36</v>
      </c>
      <c r="M47" s="10">
        <v>202</v>
      </c>
      <c r="N47" s="10">
        <v>315</v>
      </c>
      <c r="S47" s="10" t="s">
        <v>33</v>
      </c>
      <c r="T47" s="10" t="s">
        <v>36</v>
      </c>
      <c r="U47" s="10" t="s">
        <v>36</v>
      </c>
      <c r="V47" s="10">
        <v>22.5</v>
      </c>
      <c r="X47" s="15"/>
      <c r="AB47" s="10" t="s">
        <v>33</v>
      </c>
      <c r="AC47" s="10" t="s">
        <v>36</v>
      </c>
      <c r="AD47" s="10">
        <v>290</v>
      </c>
      <c r="AE47" s="10">
        <v>235</v>
      </c>
      <c r="AJ47" s="10" t="s">
        <v>33</v>
      </c>
      <c r="AK47" s="10" t="s">
        <v>36</v>
      </c>
      <c r="AL47" s="10">
        <v>38</v>
      </c>
      <c r="AM47" s="6">
        <v>241</v>
      </c>
      <c r="AR47" s="10" t="s">
        <v>33</v>
      </c>
      <c r="AS47" s="10" t="s">
        <v>36</v>
      </c>
      <c r="AT47" s="10">
        <v>200</v>
      </c>
      <c r="AU47" s="10" t="s">
        <v>36</v>
      </c>
    </row>
    <row r="48" spans="1:47" x14ac:dyDescent="0.25">
      <c r="C48" s="10" t="s">
        <v>34</v>
      </c>
      <c r="D48" s="10" t="s">
        <v>36</v>
      </c>
      <c r="E48" s="10" t="s">
        <v>36</v>
      </c>
      <c r="F48" s="10" t="s">
        <v>36</v>
      </c>
      <c r="K48" s="10" t="s">
        <v>34</v>
      </c>
      <c r="L48" s="10" t="s">
        <v>36</v>
      </c>
      <c r="M48" s="10" t="s">
        <v>36</v>
      </c>
      <c r="N48" s="10">
        <v>165</v>
      </c>
      <c r="S48" s="10" t="s">
        <v>34</v>
      </c>
      <c r="T48" s="10" t="s">
        <v>36</v>
      </c>
      <c r="U48" s="10" t="s">
        <v>36</v>
      </c>
      <c r="V48" s="10" t="s">
        <v>36</v>
      </c>
      <c r="X48" s="15"/>
      <c r="AB48" s="10" t="s">
        <v>34</v>
      </c>
      <c r="AC48" s="10" t="s">
        <v>36</v>
      </c>
      <c r="AD48" s="10" t="s">
        <v>36</v>
      </c>
      <c r="AE48" s="10">
        <v>285</v>
      </c>
      <c r="AJ48" s="10" t="s">
        <v>34</v>
      </c>
      <c r="AK48" s="10" t="s">
        <v>36</v>
      </c>
      <c r="AL48" s="10" t="s">
        <v>36</v>
      </c>
      <c r="AM48" s="10" t="s">
        <v>36</v>
      </c>
      <c r="AR48" s="10" t="s">
        <v>34</v>
      </c>
      <c r="AS48" s="10" t="s">
        <v>36</v>
      </c>
      <c r="AT48" s="10" t="s">
        <v>36</v>
      </c>
      <c r="AU48" s="10" t="s">
        <v>36</v>
      </c>
    </row>
    <row r="49" spans="1:47" x14ac:dyDescent="0.25">
      <c r="C49" s="10" t="s">
        <v>35</v>
      </c>
      <c r="D49" s="10" t="s">
        <v>36</v>
      </c>
      <c r="E49" s="10" t="s">
        <v>36</v>
      </c>
      <c r="F49" s="10" t="s">
        <v>36</v>
      </c>
      <c r="K49" s="10" t="s">
        <v>35</v>
      </c>
      <c r="L49" s="10" t="s">
        <v>36</v>
      </c>
      <c r="M49" s="10" t="s">
        <v>36</v>
      </c>
      <c r="N49" s="10" t="s">
        <v>36</v>
      </c>
      <c r="S49" s="10" t="s">
        <v>35</v>
      </c>
      <c r="T49" s="10" t="s">
        <v>36</v>
      </c>
      <c r="U49" s="10" t="s">
        <v>36</v>
      </c>
      <c r="V49" s="10" t="s">
        <v>36</v>
      </c>
      <c r="X49" s="15"/>
      <c r="AB49" s="10" t="s">
        <v>35</v>
      </c>
      <c r="AC49" s="10" t="s">
        <v>36</v>
      </c>
      <c r="AD49" s="10" t="s">
        <v>36</v>
      </c>
      <c r="AE49" s="10" t="s">
        <v>36</v>
      </c>
      <c r="AJ49" s="10" t="s">
        <v>35</v>
      </c>
      <c r="AK49" s="10" t="s">
        <v>36</v>
      </c>
      <c r="AL49" s="10" t="s">
        <v>36</v>
      </c>
      <c r="AM49" s="10" t="s">
        <v>36</v>
      </c>
      <c r="AR49" s="10" t="s">
        <v>35</v>
      </c>
      <c r="AS49" s="10" t="s">
        <v>36</v>
      </c>
      <c r="AT49" s="10" t="s">
        <v>36</v>
      </c>
      <c r="AU49" s="10" t="s">
        <v>36</v>
      </c>
    </row>
    <row r="50" spans="1:47" x14ac:dyDescent="0.25">
      <c r="X50" s="15"/>
    </row>
    <row r="51" spans="1:47" x14ac:dyDescent="0.25">
      <c r="B51" s="10" t="s">
        <v>15</v>
      </c>
      <c r="C51" s="10" t="s">
        <v>28</v>
      </c>
      <c r="D51" s="10">
        <v>80</v>
      </c>
      <c r="E51" s="10">
        <v>75</v>
      </c>
      <c r="F51" s="10" t="s">
        <v>36</v>
      </c>
      <c r="J51" s="10" t="s">
        <v>15</v>
      </c>
      <c r="K51" s="10" t="s">
        <v>28</v>
      </c>
      <c r="L51" s="10">
        <v>30</v>
      </c>
      <c r="M51" s="10" t="s">
        <v>36</v>
      </c>
      <c r="N51" s="10" t="s">
        <v>36</v>
      </c>
      <c r="R51" s="10" t="s">
        <v>15</v>
      </c>
      <c r="S51" s="10" t="s">
        <v>28</v>
      </c>
      <c r="T51" s="10">
        <v>32.5</v>
      </c>
      <c r="U51" s="10" t="s">
        <v>36</v>
      </c>
      <c r="V51" s="10" t="s">
        <v>36</v>
      </c>
      <c r="X51" s="15"/>
      <c r="AA51" s="10" t="s">
        <v>15</v>
      </c>
      <c r="AB51" s="10" t="s">
        <v>28</v>
      </c>
      <c r="AC51" s="10">
        <v>21</v>
      </c>
      <c r="AD51" s="10" t="s">
        <v>36</v>
      </c>
      <c r="AE51" s="10" t="s">
        <v>36</v>
      </c>
      <c r="AI51" s="10" t="s">
        <v>15</v>
      </c>
      <c r="AJ51" s="10" t="s">
        <v>28</v>
      </c>
      <c r="AK51" s="6">
        <v>25.4</v>
      </c>
      <c r="AL51" s="6">
        <v>38</v>
      </c>
      <c r="AM51" s="6" t="s">
        <v>36</v>
      </c>
      <c r="AQ51" s="10" t="s">
        <v>15</v>
      </c>
      <c r="AR51" s="10" t="s">
        <v>28</v>
      </c>
      <c r="AS51" s="10">
        <v>114.3</v>
      </c>
      <c r="AT51" s="10">
        <v>70</v>
      </c>
      <c r="AU51" s="10">
        <v>190</v>
      </c>
    </row>
    <row r="52" spans="1:47" x14ac:dyDescent="0.25">
      <c r="C52" s="10" t="s">
        <v>29</v>
      </c>
      <c r="D52" s="10">
        <v>120</v>
      </c>
      <c r="E52" s="10">
        <v>125</v>
      </c>
      <c r="F52" s="10" t="s">
        <v>36</v>
      </c>
      <c r="K52" s="10" t="s">
        <v>29</v>
      </c>
      <c r="L52" s="10">
        <v>70</v>
      </c>
      <c r="M52" s="10">
        <v>72</v>
      </c>
      <c r="N52" s="10" t="s">
        <v>36</v>
      </c>
      <c r="S52" s="10" t="s">
        <v>29</v>
      </c>
      <c r="T52" s="10">
        <v>75</v>
      </c>
      <c r="U52" s="10">
        <v>20</v>
      </c>
      <c r="V52" s="10" t="s">
        <v>36</v>
      </c>
      <c r="X52" s="15"/>
      <c r="AB52" s="10" t="s">
        <v>29</v>
      </c>
      <c r="AC52" s="10">
        <v>50</v>
      </c>
      <c r="AD52" s="10" t="s">
        <v>36</v>
      </c>
      <c r="AE52" s="10" t="s">
        <v>36</v>
      </c>
      <c r="AJ52" s="10" t="s">
        <v>29</v>
      </c>
      <c r="AK52" s="6">
        <v>64</v>
      </c>
      <c r="AL52" s="6">
        <v>76</v>
      </c>
      <c r="AM52" s="6" t="s">
        <v>36</v>
      </c>
      <c r="AR52" s="10" t="s">
        <v>29</v>
      </c>
      <c r="AS52" s="10">
        <v>101.6</v>
      </c>
      <c r="AT52" s="10">
        <v>130</v>
      </c>
      <c r="AU52" s="10">
        <v>230</v>
      </c>
    </row>
    <row r="53" spans="1:47" x14ac:dyDescent="0.25">
      <c r="C53" s="10" t="s">
        <v>30</v>
      </c>
      <c r="D53" s="10">
        <v>160</v>
      </c>
      <c r="E53" s="10">
        <v>205</v>
      </c>
      <c r="F53" s="10">
        <v>200</v>
      </c>
      <c r="K53" s="10" t="s">
        <v>30</v>
      </c>
      <c r="L53" s="10">
        <v>120</v>
      </c>
      <c r="M53" s="10">
        <v>121</v>
      </c>
      <c r="N53" s="10" t="s">
        <v>36</v>
      </c>
      <c r="S53" s="10" t="s">
        <v>30</v>
      </c>
      <c r="T53" s="10">
        <v>135</v>
      </c>
      <c r="U53" s="10">
        <v>133</v>
      </c>
      <c r="V53" s="10" t="s">
        <v>36</v>
      </c>
      <c r="X53" s="15"/>
      <c r="AB53" s="10" t="s">
        <v>30</v>
      </c>
      <c r="AC53" s="10">
        <v>92</v>
      </c>
      <c r="AD53" s="10" t="s">
        <v>36</v>
      </c>
      <c r="AE53" s="10" t="s">
        <v>36</v>
      </c>
      <c r="AJ53" s="10" t="s">
        <v>30</v>
      </c>
      <c r="AK53" s="6">
        <v>114</v>
      </c>
      <c r="AL53" s="6">
        <v>114</v>
      </c>
      <c r="AM53" s="6" t="s">
        <v>36</v>
      </c>
      <c r="AR53" s="10" t="s">
        <v>30</v>
      </c>
      <c r="AS53" s="10">
        <v>76.2</v>
      </c>
      <c r="AT53" s="10">
        <v>230</v>
      </c>
      <c r="AU53" s="10">
        <v>300</v>
      </c>
    </row>
    <row r="54" spans="1:47" x14ac:dyDescent="0.25">
      <c r="C54" s="10" t="s">
        <v>31</v>
      </c>
      <c r="D54" s="10">
        <v>25</v>
      </c>
      <c r="E54" s="10">
        <v>295</v>
      </c>
      <c r="F54" s="10">
        <v>300</v>
      </c>
      <c r="K54" s="10" t="s">
        <v>31</v>
      </c>
      <c r="L54" s="10">
        <v>200</v>
      </c>
      <c r="M54" s="10">
        <v>245</v>
      </c>
      <c r="N54" s="10" t="s">
        <v>36</v>
      </c>
      <c r="S54" s="10" t="s">
        <v>31</v>
      </c>
      <c r="T54" s="10">
        <v>190</v>
      </c>
      <c r="U54" s="10">
        <v>280</v>
      </c>
      <c r="V54" s="10">
        <v>280</v>
      </c>
      <c r="X54" s="15"/>
      <c r="AB54" s="10" t="s">
        <v>31</v>
      </c>
      <c r="AC54" s="10">
        <v>150</v>
      </c>
      <c r="AD54" s="10" t="s">
        <v>36</v>
      </c>
      <c r="AE54" s="10" t="s">
        <v>36</v>
      </c>
      <c r="AJ54" s="10" t="s">
        <v>31</v>
      </c>
      <c r="AK54" s="6">
        <v>171.45</v>
      </c>
      <c r="AL54" s="6">
        <v>279</v>
      </c>
      <c r="AM54" s="6" t="s">
        <v>36</v>
      </c>
      <c r="AR54" s="10" t="s">
        <v>31</v>
      </c>
      <c r="AS54" s="10">
        <v>25.4</v>
      </c>
      <c r="AT54" s="10">
        <v>170</v>
      </c>
      <c r="AU54" s="10" t="s">
        <v>36</v>
      </c>
    </row>
    <row r="55" spans="1:47" x14ac:dyDescent="0.25">
      <c r="C55" s="10" t="s">
        <v>32</v>
      </c>
      <c r="D55" s="10" t="s">
        <v>36</v>
      </c>
      <c r="E55" s="10">
        <v>165</v>
      </c>
      <c r="F55" s="10">
        <v>260</v>
      </c>
      <c r="K55" s="10" t="s">
        <v>32</v>
      </c>
      <c r="L55" s="10">
        <v>73</v>
      </c>
      <c r="M55" s="10">
        <v>326</v>
      </c>
      <c r="N55" s="10">
        <v>320</v>
      </c>
      <c r="S55" s="10" t="s">
        <v>32</v>
      </c>
      <c r="T55" s="10" t="s">
        <v>36</v>
      </c>
      <c r="U55" s="10">
        <v>260</v>
      </c>
      <c r="V55" s="10">
        <v>320</v>
      </c>
      <c r="X55" s="15"/>
      <c r="AB55" s="10" t="s">
        <v>32</v>
      </c>
      <c r="AC55" s="10" t="s">
        <v>36</v>
      </c>
      <c r="AD55" s="10">
        <v>180</v>
      </c>
      <c r="AE55" s="10">
        <v>115</v>
      </c>
      <c r="AJ55" s="10" t="s">
        <v>32</v>
      </c>
      <c r="AK55" s="10" t="s">
        <v>36</v>
      </c>
      <c r="AL55" s="6">
        <v>241.3</v>
      </c>
      <c r="AM55" s="6">
        <v>317.5</v>
      </c>
      <c r="AR55" s="10" t="s">
        <v>32</v>
      </c>
      <c r="AS55" s="10" t="s">
        <v>36</v>
      </c>
      <c r="AT55" s="10">
        <v>160</v>
      </c>
      <c r="AU55" s="10" t="s">
        <v>36</v>
      </c>
    </row>
    <row r="56" spans="1:47" x14ac:dyDescent="0.25">
      <c r="C56" s="10" t="s">
        <v>33</v>
      </c>
      <c r="D56" s="10" t="s">
        <v>36</v>
      </c>
      <c r="E56" s="10">
        <v>35</v>
      </c>
      <c r="F56" s="10">
        <v>170</v>
      </c>
      <c r="K56" s="10" t="s">
        <v>33</v>
      </c>
      <c r="L56" s="10" t="s">
        <v>36</v>
      </c>
      <c r="M56" s="10">
        <v>185</v>
      </c>
      <c r="N56" s="10">
        <v>310</v>
      </c>
      <c r="S56" s="10" t="s">
        <v>33</v>
      </c>
      <c r="T56" s="10" t="s">
        <v>36</v>
      </c>
      <c r="U56" s="10" t="s">
        <v>36</v>
      </c>
      <c r="V56" s="10" t="s">
        <v>36</v>
      </c>
      <c r="X56" s="15"/>
      <c r="AB56" s="10" t="s">
        <v>33</v>
      </c>
      <c r="AC56" s="10" t="s">
        <v>36</v>
      </c>
      <c r="AD56" s="10" t="s">
        <v>36</v>
      </c>
      <c r="AE56" s="10">
        <v>215</v>
      </c>
      <c r="AJ56" s="10" t="s">
        <v>33</v>
      </c>
      <c r="AK56" s="10" t="s">
        <v>36</v>
      </c>
      <c r="AL56" s="6">
        <v>63.5</v>
      </c>
      <c r="AM56" s="6">
        <v>215.9</v>
      </c>
      <c r="AR56" s="10" t="s">
        <v>33</v>
      </c>
      <c r="AS56" s="10" t="s">
        <v>36</v>
      </c>
      <c r="AT56" s="10" t="s">
        <v>36</v>
      </c>
      <c r="AU56" s="10" t="s">
        <v>36</v>
      </c>
    </row>
    <row r="57" spans="1:47" x14ac:dyDescent="0.25">
      <c r="C57" s="10" t="s">
        <v>34</v>
      </c>
      <c r="D57" s="3" t="s">
        <v>36</v>
      </c>
      <c r="E57" s="3" t="s">
        <v>36</v>
      </c>
      <c r="F57" s="3" t="s">
        <v>36</v>
      </c>
      <c r="K57" s="10" t="s">
        <v>34</v>
      </c>
      <c r="L57" s="10" t="s">
        <v>36</v>
      </c>
      <c r="M57" s="10" t="s">
        <v>36</v>
      </c>
      <c r="N57" s="10">
        <v>225</v>
      </c>
      <c r="S57" s="10" t="s">
        <v>34</v>
      </c>
      <c r="T57" s="10" t="s">
        <v>36</v>
      </c>
      <c r="U57" s="10" t="s">
        <v>36</v>
      </c>
      <c r="V57" s="10" t="s">
        <v>36</v>
      </c>
      <c r="X57" s="15"/>
      <c r="AB57" s="10" t="s">
        <v>34</v>
      </c>
      <c r="AC57" s="10" t="s">
        <v>36</v>
      </c>
      <c r="AD57" s="10" t="s">
        <v>36</v>
      </c>
      <c r="AE57" s="10" t="s">
        <v>36</v>
      </c>
      <c r="AJ57" s="10" t="s">
        <v>34</v>
      </c>
      <c r="AK57" s="10" t="s">
        <v>36</v>
      </c>
      <c r="AL57" s="10" t="s">
        <v>36</v>
      </c>
      <c r="AM57" s="10" t="s">
        <v>36</v>
      </c>
      <c r="AR57" s="10" t="s">
        <v>34</v>
      </c>
      <c r="AS57" s="10" t="s">
        <v>36</v>
      </c>
      <c r="AT57" s="10" t="s">
        <v>36</v>
      </c>
      <c r="AU57" s="10" t="s">
        <v>36</v>
      </c>
    </row>
    <row r="58" spans="1:47" x14ac:dyDescent="0.25">
      <c r="A58" s="7"/>
      <c r="B58" s="7"/>
      <c r="C58" s="7" t="s">
        <v>35</v>
      </c>
      <c r="D58" s="8" t="s">
        <v>36</v>
      </c>
      <c r="E58" s="8" t="s">
        <v>36</v>
      </c>
      <c r="F58" s="8" t="s">
        <v>36</v>
      </c>
      <c r="I58" s="7"/>
      <c r="J58" s="7"/>
      <c r="K58" s="7" t="s">
        <v>35</v>
      </c>
      <c r="L58" s="7" t="s">
        <v>36</v>
      </c>
      <c r="M58" s="7" t="s">
        <v>36</v>
      </c>
      <c r="N58" s="7" t="s">
        <v>36</v>
      </c>
      <c r="Q58" s="7"/>
      <c r="R58" s="7"/>
      <c r="S58" s="7" t="s">
        <v>35</v>
      </c>
      <c r="T58" s="7" t="s">
        <v>36</v>
      </c>
      <c r="U58" s="7" t="s">
        <v>36</v>
      </c>
      <c r="V58" s="7" t="s">
        <v>36</v>
      </c>
      <c r="W58" s="3"/>
      <c r="X58" s="15"/>
      <c r="Z58" s="7"/>
      <c r="AA58" s="7"/>
      <c r="AB58" s="7" t="s">
        <v>35</v>
      </c>
      <c r="AC58" s="7" t="s">
        <v>36</v>
      </c>
      <c r="AD58" s="7" t="s">
        <v>36</v>
      </c>
      <c r="AE58" s="7" t="s">
        <v>36</v>
      </c>
      <c r="AH58" s="7"/>
      <c r="AI58" s="7"/>
      <c r="AJ58" s="7" t="s">
        <v>35</v>
      </c>
      <c r="AK58" s="7" t="s">
        <v>36</v>
      </c>
      <c r="AL58" s="7" t="s">
        <v>36</v>
      </c>
      <c r="AM58" s="7" t="s">
        <v>36</v>
      </c>
      <c r="AP58" s="7"/>
      <c r="AQ58" s="7"/>
      <c r="AR58" s="7" t="s">
        <v>35</v>
      </c>
      <c r="AS58" s="7" t="s">
        <v>36</v>
      </c>
      <c r="AT58" s="7" t="s">
        <v>36</v>
      </c>
      <c r="AU58" s="7" t="s">
        <v>36</v>
      </c>
    </row>
    <row r="59" spans="1:47" x14ac:dyDescent="0.25">
      <c r="B59" s="1" t="s">
        <v>18</v>
      </c>
      <c r="C59" s="1"/>
      <c r="D59" s="10">
        <f>AVERAGE(D6:D13,D15:D22,D24:D31,D33:D40,D42:D49,D51:D58)</f>
        <v>97.523809523809518</v>
      </c>
      <c r="J59" s="1" t="s">
        <v>18</v>
      </c>
      <c r="K59" s="1"/>
      <c r="R59" s="1" t="s">
        <v>18</v>
      </c>
      <c r="S59" s="1"/>
      <c r="X59" s="15"/>
      <c r="AA59" s="1" t="s">
        <v>18</v>
      </c>
      <c r="AB59" s="1"/>
      <c r="AI59" s="1" t="s">
        <v>18</v>
      </c>
      <c r="AJ59" s="1"/>
      <c r="AQ59" s="1" t="s">
        <v>18</v>
      </c>
      <c r="AR59" s="1"/>
    </row>
    <row r="60" spans="1:47" x14ac:dyDescent="0.25">
      <c r="B60" s="1" t="s">
        <v>19</v>
      </c>
      <c r="C60" s="1"/>
      <c r="D60" s="10">
        <f>_xlfn.STDEV.S(D6:D58)</f>
        <v>41.008071214846296</v>
      </c>
      <c r="J60" s="1" t="s">
        <v>19</v>
      </c>
      <c r="K60" s="1"/>
      <c r="R60" s="1" t="s">
        <v>19</v>
      </c>
      <c r="S60" s="1"/>
      <c r="X60" s="15"/>
      <c r="AA60" s="1" t="s">
        <v>19</v>
      </c>
      <c r="AB60" s="1"/>
      <c r="AI60" s="1" t="s">
        <v>19</v>
      </c>
      <c r="AJ60" s="1"/>
      <c r="AQ60" s="1" t="s">
        <v>19</v>
      </c>
      <c r="AR60" s="1"/>
    </row>
    <row r="61" spans="1:47" x14ac:dyDescent="0.25">
      <c r="A61" s="7"/>
      <c r="B61" s="9" t="s">
        <v>20</v>
      </c>
      <c r="C61" s="9"/>
      <c r="D61" s="8"/>
      <c r="E61" s="7"/>
      <c r="F61" s="7"/>
      <c r="I61" s="7"/>
      <c r="J61" s="9" t="s">
        <v>20</v>
      </c>
      <c r="K61" s="9"/>
      <c r="L61" s="7"/>
      <c r="M61" s="7"/>
      <c r="N61" s="7"/>
      <c r="Q61" s="7"/>
      <c r="R61" s="9" t="s">
        <v>20</v>
      </c>
      <c r="S61" s="9"/>
      <c r="T61" s="7"/>
      <c r="U61" s="7"/>
      <c r="V61" s="7"/>
      <c r="W61" s="3"/>
      <c r="X61" s="15"/>
      <c r="Z61" s="7"/>
      <c r="AA61" s="9" t="s">
        <v>20</v>
      </c>
      <c r="AB61" s="9"/>
      <c r="AC61" s="7"/>
      <c r="AD61" s="7"/>
      <c r="AE61" s="7"/>
      <c r="AH61" s="7"/>
      <c r="AI61" s="9" t="s">
        <v>20</v>
      </c>
      <c r="AJ61" s="9"/>
      <c r="AK61" s="7"/>
      <c r="AL61" s="7"/>
      <c r="AM61" s="7"/>
      <c r="AP61" s="7"/>
      <c r="AQ61" s="9" t="s">
        <v>20</v>
      </c>
      <c r="AR61" s="9"/>
      <c r="AS61" s="7"/>
      <c r="AT61" s="7"/>
      <c r="AU61" s="7"/>
    </row>
    <row r="62" spans="1:47" x14ac:dyDescent="0.25">
      <c r="X62" s="15"/>
    </row>
    <row r="63" spans="1:47" x14ac:dyDescent="0.25">
      <c r="X63" s="15"/>
    </row>
    <row r="64" spans="1:47" x14ac:dyDescent="0.25">
      <c r="X64" s="15"/>
    </row>
    <row r="65" spans="1:47" ht="15.75" thickBot="1" x14ac:dyDescent="0.3">
      <c r="A65" s="2"/>
      <c r="B65" s="2"/>
      <c r="C65" s="2"/>
      <c r="D65" s="88" t="s">
        <v>21</v>
      </c>
      <c r="E65" s="88"/>
      <c r="F65" s="88"/>
      <c r="I65" s="2"/>
      <c r="J65" s="2"/>
      <c r="K65" s="2"/>
      <c r="L65" s="93" t="s">
        <v>37</v>
      </c>
      <c r="M65" s="93"/>
      <c r="N65" s="93"/>
      <c r="Q65" s="2"/>
      <c r="R65" s="2"/>
      <c r="S65" s="2"/>
      <c r="T65" s="96" t="s">
        <v>38</v>
      </c>
      <c r="U65" s="96"/>
      <c r="V65" s="96"/>
      <c r="W65" s="11"/>
      <c r="X65" s="15"/>
      <c r="Z65" s="2"/>
      <c r="AA65" s="2"/>
      <c r="AB65" s="2"/>
      <c r="AC65" s="88" t="s">
        <v>21</v>
      </c>
      <c r="AD65" s="88"/>
      <c r="AE65" s="88"/>
      <c r="AH65" s="2"/>
      <c r="AI65" s="2"/>
      <c r="AJ65" s="2"/>
      <c r="AK65" s="93" t="s">
        <v>37</v>
      </c>
      <c r="AL65" s="93"/>
      <c r="AM65" s="93"/>
      <c r="AP65" s="2"/>
      <c r="AQ65" s="2"/>
      <c r="AR65" s="2"/>
      <c r="AS65" s="96" t="s">
        <v>38</v>
      </c>
      <c r="AT65" s="96"/>
      <c r="AU65" s="96"/>
    </row>
    <row r="66" spans="1:47" ht="45" x14ac:dyDescent="0.25">
      <c r="A66" s="36" t="s">
        <v>22</v>
      </c>
      <c r="B66" s="4"/>
      <c r="C66" s="4"/>
      <c r="D66" s="5" t="s">
        <v>25</v>
      </c>
      <c r="E66" s="5" t="s">
        <v>26</v>
      </c>
      <c r="F66" s="5" t="s">
        <v>27</v>
      </c>
      <c r="I66" s="36" t="s">
        <v>22</v>
      </c>
      <c r="J66" s="4"/>
      <c r="K66" s="4"/>
      <c r="L66" s="5" t="s">
        <v>25</v>
      </c>
      <c r="M66" s="5" t="s">
        <v>26</v>
      </c>
      <c r="N66" s="5" t="s">
        <v>27</v>
      </c>
      <c r="Q66" s="36" t="s">
        <v>22</v>
      </c>
      <c r="R66" s="4"/>
      <c r="S66" s="4"/>
      <c r="T66" s="5" t="s">
        <v>25</v>
      </c>
      <c r="U66" s="5" t="s">
        <v>26</v>
      </c>
      <c r="V66" s="5" t="s">
        <v>27</v>
      </c>
      <c r="W66" s="12"/>
      <c r="X66" s="15"/>
      <c r="Z66" s="36" t="s">
        <v>22</v>
      </c>
      <c r="AA66" s="4"/>
      <c r="AB66" s="4"/>
      <c r="AC66" s="5" t="s">
        <v>25</v>
      </c>
      <c r="AD66" s="5" t="s">
        <v>26</v>
      </c>
      <c r="AE66" s="5" t="s">
        <v>27</v>
      </c>
      <c r="AH66" s="36" t="s">
        <v>22</v>
      </c>
      <c r="AI66" s="4"/>
      <c r="AJ66" s="4"/>
      <c r="AK66" s="5" t="s">
        <v>25</v>
      </c>
      <c r="AL66" s="5" t="s">
        <v>26</v>
      </c>
      <c r="AM66" s="5" t="s">
        <v>27</v>
      </c>
      <c r="AP66" s="36" t="s">
        <v>22</v>
      </c>
      <c r="AQ66" s="4"/>
      <c r="AR66" s="4"/>
      <c r="AS66" s="5" t="s">
        <v>25</v>
      </c>
      <c r="AT66" s="5" t="s">
        <v>26</v>
      </c>
      <c r="AU66" s="5" t="s">
        <v>27</v>
      </c>
    </row>
    <row r="67" spans="1:47" x14ac:dyDescent="0.25">
      <c r="A67" s="10" t="s">
        <v>13</v>
      </c>
      <c r="B67" s="10" t="s">
        <v>14</v>
      </c>
      <c r="C67" s="10" t="s">
        <v>28</v>
      </c>
      <c r="D67" s="10">
        <v>70</v>
      </c>
      <c r="E67" s="10">
        <v>70</v>
      </c>
      <c r="F67" s="10" t="s">
        <v>36</v>
      </c>
      <c r="I67" s="10" t="s">
        <v>13</v>
      </c>
      <c r="J67" s="10" t="s">
        <v>14</v>
      </c>
      <c r="K67" s="10" t="s">
        <v>28</v>
      </c>
      <c r="L67" s="10">
        <v>37.5</v>
      </c>
      <c r="M67" s="10">
        <v>37.5</v>
      </c>
      <c r="N67" s="10" t="s">
        <v>36</v>
      </c>
      <c r="Q67" s="10" t="s">
        <v>13</v>
      </c>
      <c r="R67" s="10" t="s">
        <v>14</v>
      </c>
      <c r="S67" s="10" t="s">
        <v>28</v>
      </c>
      <c r="T67" s="10">
        <v>32</v>
      </c>
      <c r="U67" s="10">
        <v>31</v>
      </c>
      <c r="V67" s="10" t="s">
        <v>36</v>
      </c>
      <c r="X67" s="15"/>
      <c r="Z67" s="10" t="s">
        <v>13</v>
      </c>
      <c r="AA67" s="10" t="s">
        <v>14</v>
      </c>
      <c r="AB67" s="10" t="s">
        <v>28</v>
      </c>
      <c r="AC67" s="10">
        <v>32</v>
      </c>
      <c r="AD67" s="10">
        <v>38</v>
      </c>
      <c r="AE67" s="10" t="s">
        <v>36</v>
      </c>
      <c r="AH67" s="10" t="s">
        <v>13</v>
      </c>
      <c r="AI67" s="10" t="s">
        <v>14</v>
      </c>
      <c r="AJ67" s="10" t="s">
        <v>28</v>
      </c>
      <c r="AK67" s="10">
        <v>30</v>
      </c>
      <c r="AL67" s="10" t="s">
        <v>36</v>
      </c>
      <c r="AM67" s="10" t="s">
        <v>36</v>
      </c>
      <c r="AP67" s="10" t="s">
        <v>13</v>
      </c>
      <c r="AQ67" s="10" t="s">
        <v>14</v>
      </c>
      <c r="AR67" s="10" t="s">
        <v>28</v>
      </c>
      <c r="AS67" s="10">
        <v>82</v>
      </c>
      <c r="AT67" s="10">
        <v>82</v>
      </c>
      <c r="AU67" s="10" t="s">
        <v>36</v>
      </c>
    </row>
    <row r="68" spans="1:47" x14ac:dyDescent="0.25">
      <c r="C68" s="10" t="s">
        <v>29</v>
      </c>
      <c r="D68" s="10">
        <v>114</v>
      </c>
      <c r="E68" s="10">
        <v>113</v>
      </c>
      <c r="F68" s="10" t="s">
        <v>36</v>
      </c>
      <c r="K68" s="10" t="s">
        <v>29</v>
      </c>
      <c r="L68" s="10">
        <v>85</v>
      </c>
      <c r="M68" s="10">
        <v>85</v>
      </c>
      <c r="N68" s="10" t="s">
        <v>36</v>
      </c>
      <c r="S68" s="10" t="s">
        <v>29</v>
      </c>
      <c r="T68" s="10">
        <v>74</v>
      </c>
      <c r="U68" s="10">
        <v>70</v>
      </c>
      <c r="V68" s="10" t="s">
        <v>36</v>
      </c>
      <c r="X68" s="15"/>
      <c r="AB68" s="10" t="s">
        <v>29</v>
      </c>
      <c r="AC68" s="10">
        <v>79</v>
      </c>
      <c r="AD68" s="10">
        <v>95</v>
      </c>
      <c r="AE68" s="10" t="s">
        <v>36</v>
      </c>
      <c r="AJ68" s="10" t="s">
        <v>29</v>
      </c>
      <c r="AK68" s="10">
        <v>65</v>
      </c>
      <c r="AL68" s="10">
        <v>60</v>
      </c>
      <c r="AM68" s="10" t="s">
        <v>36</v>
      </c>
      <c r="AR68" s="10" t="s">
        <v>29</v>
      </c>
      <c r="AS68" s="10">
        <v>154</v>
      </c>
      <c r="AT68" s="10">
        <v>155</v>
      </c>
      <c r="AU68" s="10" t="s">
        <v>36</v>
      </c>
    </row>
    <row r="69" spans="1:47" x14ac:dyDescent="0.25">
      <c r="C69" s="10" t="s">
        <v>30</v>
      </c>
      <c r="D69" s="10">
        <v>138</v>
      </c>
      <c r="E69" s="10">
        <v>192</v>
      </c>
      <c r="F69" s="10">
        <v>190</v>
      </c>
      <c r="K69" s="10" t="s">
        <v>30</v>
      </c>
      <c r="L69" s="10">
        <v>105</v>
      </c>
      <c r="M69" s="10">
        <v>115</v>
      </c>
      <c r="N69" s="10" t="s">
        <v>36</v>
      </c>
      <c r="S69" s="10" t="s">
        <v>30</v>
      </c>
      <c r="T69" s="10">
        <v>111</v>
      </c>
      <c r="U69" s="10">
        <v>115</v>
      </c>
      <c r="V69" s="10" t="s">
        <v>36</v>
      </c>
      <c r="X69" s="15"/>
      <c r="AB69" s="10" t="s">
        <v>30</v>
      </c>
      <c r="AC69" s="10">
        <v>146</v>
      </c>
      <c r="AD69" s="10">
        <v>147</v>
      </c>
      <c r="AE69" s="10" t="s">
        <v>36</v>
      </c>
      <c r="AJ69" s="10" t="s">
        <v>30</v>
      </c>
      <c r="AK69" s="10">
        <v>75</v>
      </c>
      <c r="AL69" s="10">
        <v>80</v>
      </c>
      <c r="AM69" s="10" t="s">
        <v>36</v>
      </c>
      <c r="AR69" s="10" t="s">
        <v>30</v>
      </c>
      <c r="AS69" s="10">
        <v>160</v>
      </c>
      <c r="AT69" s="10">
        <v>225</v>
      </c>
      <c r="AU69" s="10">
        <v>225</v>
      </c>
    </row>
    <row r="70" spans="1:47" x14ac:dyDescent="0.25">
      <c r="C70" s="10" t="s">
        <v>31</v>
      </c>
      <c r="D70" s="10" t="s">
        <v>36</v>
      </c>
      <c r="E70" s="10">
        <v>300</v>
      </c>
      <c r="F70" s="10">
        <v>330</v>
      </c>
      <c r="K70" s="10" t="s">
        <v>31</v>
      </c>
      <c r="L70" s="10">
        <v>145</v>
      </c>
      <c r="M70" s="10">
        <v>215</v>
      </c>
      <c r="N70" s="10">
        <v>215</v>
      </c>
      <c r="S70" s="10" t="s">
        <v>31</v>
      </c>
      <c r="T70" s="10">
        <v>103</v>
      </c>
      <c r="U70" s="10">
        <v>197</v>
      </c>
      <c r="V70" s="10" t="s">
        <v>36</v>
      </c>
      <c r="X70" s="15"/>
      <c r="AB70" s="10" t="s">
        <v>31</v>
      </c>
      <c r="AC70" s="10">
        <v>170</v>
      </c>
      <c r="AD70" s="10">
        <v>222</v>
      </c>
      <c r="AE70" s="10">
        <v>222</v>
      </c>
      <c r="AJ70" s="10" t="s">
        <v>31</v>
      </c>
      <c r="AK70" s="10">
        <v>128</v>
      </c>
      <c r="AL70" s="10">
        <v>187</v>
      </c>
      <c r="AM70" s="10">
        <v>185</v>
      </c>
      <c r="AR70" s="10" t="s">
        <v>31</v>
      </c>
      <c r="AS70" s="10" t="s">
        <v>36</v>
      </c>
      <c r="AT70" s="10" t="s">
        <v>36</v>
      </c>
      <c r="AU70" s="10">
        <v>275</v>
      </c>
    </row>
    <row r="71" spans="1:47" x14ac:dyDescent="0.25">
      <c r="C71" s="10" t="s">
        <v>32</v>
      </c>
      <c r="D71" s="10" t="s">
        <v>36</v>
      </c>
      <c r="E71" s="10" t="s">
        <v>36</v>
      </c>
      <c r="F71" s="10">
        <v>291</v>
      </c>
      <c r="K71" s="10" t="s">
        <v>32</v>
      </c>
      <c r="L71" s="10" t="s">
        <v>36</v>
      </c>
      <c r="M71" s="10">
        <v>185</v>
      </c>
      <c r="N71" s="10">
        <v>250</v>
      </c>
      <c r="S71" s="10" t="s">
        <v>32</v>
      </c>
      <c r="T71" s="10" t="s">
        <v>36</v>
      </c>
      <c r="U71" s="10">
        <v>262</v>
      </c>
      <c r="V71" s="10">
        <v>284</v>
      </c>
      <c r="X71" s="15"/>
      <c r="AB71" s="10" t="s">
        <v>32</v>
      </c>
      <c r="AC71" s="10" t="s">
        <v>36</v>
      </c>
      <c r="AD71" s="10">
        <v>215</v>
      </c>
      <c r="AE71" s="10">
        <v>270</v>
      </c>
      <c r="AJ71" s="10" t="s">
        <v>32</v>
      </c>
      <c r="AK71" s="10" t="s">
        <v>36</v>
      </c>
      <c r="AL71" s="10" t="s">
        <v>36</v>
      </c>
      <c r="AM71" s="10">
        <v>288</v>
      </c>
      <c r="AR71" s="10" t="s">
        <v>32</v>
      </c>
      <c r="AS71" s="10" t="s">
        <v>36</v>
      </c>
      <c r="AT71" s="10" t="s">
        <v>36</v>
      </c>
      <c r="AU71" s="10" t="s">
        <v>36</v>
      </c>
    </row>
    <row r="72" spans="1:47" x14ac:dyDescent="0.25">
      <c r="C72" s="10" t="s">
        <v>33</v>
      </c>
      <c r="D72" s="10" t="s">
        <v>36</v>
      </c>
      <c r="E72" s="10" t="s">
        <v>36</v>
      </c>
      <c r="F72" s="10" t="s">
        <v>36</v>
      </c>
      <c r="K72" s="10" t="s">
        <v>33</v>
      </c>
      <c r="L72" s="10" t="s">
        <v>36</v>
      </c>
      <c r="M72" s="10" t="s">
        <v>36</v>
      </c>
      <c r="N72" s="10">
        <v>140</v>
      </c>
      <c r="S72" s="10" t="s">
        <v>33</v>
      </c>
      <c r="T72" s="10" t="s">
        <v>36</v>
      </c>
      <c r="U72" s="10">
        <v>172</v>
      </c>
      <c r="V72" s="10">
        <v>272</v>
      </c>
      <c r="X72" s="15"/>
      <c r="AB72" s="10" t="s">
        <v>33</v>
      </c>
      <c r="AC72" s="10" t="s">
        <v>36</v>
      </c>
      <c r="AD72" s="10" t="s">
        <v>36</v>
      </c>
      <c r="AE72" s="10">
        <v>164</v>
      </c>
      <c r="AJ72" s="10" t="s">
        <v>33</v>
      </c>
      <c r="AK72" s="10" t="s">
        <v>36</v>
      </c>
      <c r="AL72" s="10" t="s">
        <v>36</v>
      </c>
      <c r="AM72" s="10">
        <v>182</v>
      </c>
      <c r="AR72" s="10" t="s">
        <v>33</v>
      </c>
      <c r="AS72" s="10" t="s">
        <v>36</v>
      </c>
      <c r="AT72" s="10" t="s">
        <v>36</v>
      </c>
      <c r="AU72" s="10" t="s">
        <v>36</v>
      </c>
    </row>
    <row r="73" spans="1:47" x14ac:dyDescent="0.25">
      <c r="C73" s="10" t="s">
        <v>34</v>
      </c>
      <c r="D73" s="10" t="s">
        <v>36</v>
      </c>
      <c r="E73" s="10" t="s">
        <v>36</v>
      </c>
      <c r="F73" s="10" t="s">
        <v>36</v>
      </c>
      <c r="K73" s="10" t="s">
        <v>34</v>
      </c>
      <c r="L73" s="10" t="s">
        <v>36</v>
      </c>
      <c r="M73" s="10" t="s">
        <v>36</v>
      </c>
      <c r="N73" s="10" t="s">
        <v>36</v>
      </c>
      <c r="S73" s="10" t="s">
        <v>34</v>
      </c>
      <c r="T73" s="10" t="s">
        <v>36</v>
      </c>
      <c r="U73" s="10" t="s">
        <v>36</v>
      </c>
      <c r="V73" s="10" t="s">
        <v>36</v>
      </c>
      <c r="X73" s="15"/>
      <c r="AB73" s="10" t="s">
        <v>34</v>
      </c>
      <c r="AC73" s="10" t="s">
        <v>36</v>
      </c>
      <c r="AD73" s="10" t="s">
        <v>36</v>
      </c>
      <c r="AE73" s="10" t="s">
        <v>36</v>
      </c>
      <c r="AJ73" s="10" t="s">
        <v>34</v>
      </c>
      <c r="AK73" s="10" t="s">
        <v>36</v>
      </c>
      <c r="AL73" s="10" t="s">
        <v>36</v>
      </c>
      <c r="AM73" s="10" t="s">
        <v>36</v>
      </c>
      <c r="AR73" s="10" t="s">
        <v>34</v>
      </c>
      <c r="AS73" s="10" t="s">
        <v>36</v>
      </c>
      <c r="AT73" s="10" t="s">
        <v>36</v>
      </c>
      <c r="AU73" s="10" t="s">
        <v>36</v>
      </c>
    </row>
    <row r="74" spans="1:47" x14ac:dyDescent="0.25">
      <c r="C74" s="10" t="s">
        <v>35</v>
      </c>
      <c r="D74" s="10" t="s">
        <v>36</v>
      </c>
      <c r="E74" s="10" t="s">
        <v>36</v>
      </c>
      <c r="F74" s="10" t="s">
        <v>36</v>
      </c>
      <c r="K74" s="10" t="s">
        <v>35</v>
      </c>
      <c r="L74" s="10" t="s">
        <v>36</v>
      </c>
      <c r="M74" s="10" t="s">
        <v>36</v>
      </c>
      <c r="N74" s="10" t="s">
        <v>36</v>
      </c>
      <c r="S74" s="10" t="s">
        <v>35</v>
      </c>
      <c r="T74" s="10" t="s">
        <v>36</v>
      </c>
      <c r="U74" s="10" t="s">
        <v>36</v>
      </c>
      <c r="V74" s="10" t="s">
        <v>36</v>
      </c>
      <c r="X74" s="15"/>
      <c r="AB74" s="10" t="s">
        <v>35</v>
      </c>
      <c r="AC74" s="10" t="s">
        <v>36</v>
      </c>
      <c r="AD74" s="10" t="s">
        <v>36</v>
      </c>
      <c r="AE74" s="10" t="s">
        <v>36</v>
      </c>
      <c r="AJ74" s="10" t="s">
        <v>35</v>
      </c>
      <c r="AK74" s="10" t="s">
        <v>36</v>
      </c>
      <c r="AL74" s="10" t="s">
        <v>36</v>
      </c>
      <c r="AM74" s="10" t="s">
        <v>36</v>
      </c>
      <c r="AR74" s="10" t="s">
        <v>35</v>
      </c>
      <c r="AS74" s="10" t="s">
        <v>36</v>
      </c>
      <c r="AT74" s="10" t="s">
        <v>36</v>
      </c>
      <c r="AU74" s="10" t="s">
        <v>36</v>
      </c>
    </row>
    <row r="75" spans="1:47" x14ac:dyDescent="0.25">
      <c r="X75" s="15"/>
    </row>
    <row r="76" spans="1:47" x14ac:dyDescent="0.25">
      <c r="B76" s="10" t="s">
        <v>15</v>
      </c>
      <c r="C76" s="10" t="s">
        <v>28</v>
      </c>
      <c r="D76" s="10">
        <v>75</v>
      </c>
      <c r="E76" s="10">
        <v>75</v>
      </c>
      <c r="F76" s="10" t="s">
        <v>36</v>
      </c>
      <c r="J76" s="10" t="s">
        <v>15</v>
      </c>
      <c r="K76" s="10" t="s">
        <v>28</v>
      </c>
      <c r="L76" s="10">
        <v>35</v>
      </c>
      <c r="M76" s="10">
        <v>35</v>
      </c>
      <c r="N76" s="10" t="s">
        <v>36</v>
      </c>
      <c r="R76" s="10" t="s">
        <v>15</v>
      </c>
      <c r="S76" s="10" t="s">
        <v>28</v>
      </c>
      <c r="T76" s="10">
        <v>30</v>
      </c>
      <c r="U76" s="10">
        <v>61</v>
      </c>
      <c r="V76" s="10" t="s">
        <v>36</v>
      </c>
      <c r="X76" s="15"/>
      <c r="AA76" s="10" t="s">
        <v>15</v>
      </c>
      <c r="AB76" s="10" t="s">
        <v>28</v>
      </c>
      <c r="AC76" s="10">
        <v>33</v>
      </c>
      <c r="AD76" s="10">
        <v>39</v>
      </c>
      <c r="AE76" s="10" t="s">
        <v>36</v>
      </c>
      <c r="AI76" s="10" t="s">
        <v>15</v>
      </c>
      <c r="AJ76" s="10" t="s">
        <v>28</v>
      </c>
      <c r="AK76" s="10">
        <v>30</v>
      </c>
      <c r="AL76" s="10" t="s">
        <v>36</v>
      </c>
      <c r="AM76" s="10" t="s">
        <v>36</v>
      </c>
      <c r="AQ76" s="10" t="s">
        <v>15</v>
      </c>
      <c r="AR76" s="10" t="s">
        <v>28</v>
      </c>
      <c r="AS76" s="10">
        <v>70</v>
      </c>
      <c r="AT76" s="10">
        <v>60</v>
      </c>
      <c r="AU76" s="10" t="s">
        <v>36</v>
      </c>
    </row>
    <row r="77" spans="1:47" x14ac:dyDescent="0.25">
      <c r="C77" s="10" t="s">
        <v>29</v>
      </c>
      <c r="D77" s="10">
        <v>115</v>
      </c>
      <c r="E77" s="10">
        <v>115</v>
      </c>
      <c r="F77" s="10" t="s">
        <v>36</v>
      </c>
      <c r="K77" s="10" t="s">
        <v>29</v>
      </c>
      <c r="L77" s="10">
        <v>80</v>
      </c>
      <c r="M77" s="10">
        <v>90</v>
      </c>
      <c r="N77" s="10" t="s">
        <v>36</v>
      </c>
      <c r="S77" s="10" t="s">
        <v>29</v>
      </c>
      <c r="T77" s="10">
        <v>64</v>
      </c>
      <c r="U77" s="10">
        <v>116</v>
      </c>
      <c r="V77" s="10" t="s">
        <v>36</v>
      </c>
      <c r="X77" s="15"/>
      <c r="AB77" s="10" t="s">
        <v>29</v>
      </c>
      <c r="AC77" s="10">
        <v>73</v>
      </c>
      <c r="AD77" s="10">
        <v>75</v>
      </c>
      <c r="AE77" s="10" t="s">
        <v>36</v>
      </c>
      <c r="AJ77" s="10" t="s">
        <v>29</v>
      </c>
      <c r="AK77" s="10">
        <v>75</v>
      </c>
      <c r="AL77" s="10">
        <v>76</v>
      </c>
      <c r="AM77" s="10" t="s">
        <v>36</v>
      </c>
      <c r="AR77" s="10" t="s">
        <v>29</v>
      </c>
      <c r="AS77" s="10">
        <v>125</v>
      </c>
      <c r="AT77" s="10">
        <v>125</v>
      </c>
      <c r="AU77" s="10">
        <v>140</v>
      </c>
    </row>
    <row r="78" spans="1:47" x14ac:dyDescent="0.25">
      <c r="C78" s="10" t="s">
        <v>30</v>
      </c>
      <c r="D78" s="10">
        <v>138</v>
      </c>
      <c r="E78" s="10">
        <v>241</v>
      </c>
      <c r="F78" s="10" t="s">
        <v>36</v>
      </c>
      <c r="K78" s="10" t="s">
        <v>30</v>
      </c>
      <c r="L78" s="10">
        <v>110</v>
      </c>
      <c r="M78" s="10">
        <v>110</v>
      </c>
      <c r="N78" s="10" t="s">
        <v>36</v>
      </c>
      <c r="S78" s="10" t="s">
        <v>30</v>
      </c>
      <c r="T78" s="10">
        <v>110</v>
      </c>
      <c r="U78" s="10">
        <v>174</v>
      </c>
      <c r="V78" s="10" t="s">
        <v>36</v>
      </c>
      <c r="X78" s="15"/>
      <c r="AB78" s="10" t="s">
        <v>30</v>
      </c>
      <c r="AC78" s="10">
        <v>127</v>
      </c>
      <c r="AD78" s="10">
        <v>128</v>
      </c>
      <c r="AE78" s="10" t="s">
        <v>36</v>
      </c>
      <c r="AJ78" s="10" t="s">
        <v>30</v>
      </c>
      <c r="AK78" s="10">
        <v>94</v>
      </c>
      <c r="AL78" s="10">
        <v>95</v>
      </c>
      <c r="AM78" s="10" t="s">
        <v>36</v>
      </c>
      <c r="AR78" s="10" t="s">
        <v>30</v>
      </c>
      <c r="AS78" s="10">
        <v>152</v>
      </c>
      <c r="AT78" s="10">
        <v>203</v>
      </c>
      <c r="AU78" s="10">
        <v>195</v>
      </c>
    </row>
    <row r="79" spans="1:47" x14ac:dyDescent="0.25">
      <c r="C79" s="10" t="s">
        <v>31</v>
      </c>
      <c r="D79" s="10" t="s">
        <v>36</v>
      </c>
      <c r="E79" s="10">
        <v>237</v>
      </c>
      <c r="F79" s="10">
        <v>236</v>
      </c>
      <c r="K79" s="10" t="s">
        <v>31</v>
      </c>
      <c r="L79" s="10">
        <v>145</v>
      </c>
      <c r="M79" s="10">
        <v>250</v>
      </c>
      <c r="N79" s="10">
        <v>250</v>
      </c>
      <c r="S79" s="10" t="s">
        <v>31</v>
      </c>
      <c r="T79" s="10">
        <v>105</v>
      </c>
      <c r="U79" s="10">
        <v>267</v>
      </c>
      <c r="V79" s="10" t="s">
        <v>36</v>
      </c>
      <c r="X79" s="15"/>
      <c r="AB79" s="10" t="s">
        <v>31</v>
      </c>
      <c r="AC79" s="10">
        <v>120</v>
      </c>
      <c r="AD79" s="10">
        <v>215</v>
      </c>
      <c r="AE79" s="10">
        <v>215</v>
      </c>
      <c r="AJ79" s="10" t="s">
        <v>31</v>
      </c>
      <c r="AK79" s="10">
        <v>105</v>
      </c>
      <c r="AL79" s="10">
        <v>222</v>
      </c>
      <c r="AM79" s="10">
        <v>215</v>
      </c>
      <c r="AR79" s="10" t="s">
        <v>31</v>
      </c>
      <c r="AS79" s="10" t="s">
        <v>36</v>
      </c>
      <c r="AT79" s="10">
        <v>21</v>
      </c>
      <c r="AU79" s="10">
        <v>206</v>
      </c>
    </row>
    <row r="80" spans="1:47" x14ac:dyDescent="0.25">
      <c r="C80" s="10" t="s">
        <v>32</v>
      </c>
      <c r="D80" s="10" t="s">
        <v>36</v>
      </c>
      <c r="E80" s="10" t="s">
        <v>36</v>
      </c>
      <c r="F80" s="10">
        <v>281</v>
      </c>
      <c r="K80" s="10" t="s">
        <v>32</v>
      </c>
      <c r="L80" s="10" t="s">
        <v>36</v>
      </c>
      <c r="M80" s="10">
        <v>215</v>
      </c>
      <c r="N80" s="10">
        <v>285</v>
      </c>
      <c r="S80" s="10" t="s">
        <v>32</v>
      </c>
      <c r="T80" s="10" t="s">
        <v>36</v>
      </c>
      <c r="U80" s="10">
        <v>293</v>
      </c>
      <c r="V80" s="10">
        <v>231</v>
      </c>
      <c r="X80" s="15"/>
      <c r="AB80" s="10" t="s">
        <v>32</v>
      </c>
      <c r="AC80" s="10" t="s">
        <v>36</v>
      </c>
      <c r="AD80" s="10">
        <v>215</v>
      </c>
      <c r="AE80" s="10">
        <v>240</v>
      </c>
      <c r="AJ80" s="10" t="s">
        <v>32</v>
      </c>
      <c r="AK80" s="10" t="s">
        <v>36</v>
      </c>
      <c r="AL80" s="10" t="s">
        <v>36</v>
      </c>
      <c r="AM80" s="10">
        <v>315</v>
      </c>
      <c r="AR80" s="10" t="s">
        <v>32</v>
      </c>
      <c r="AS80" s="10" t="s">
        <v>36</v>
      </c>
      <c r="AT80" s="10" t="s">
        <v>36</v>
      </c>
      <c r="AU80" s="10" t="s">
        <v>36</v>
      </c>
    </row>
    <row r="81" spans="1:47" x14ac:dyDescent="0.25">
      <c r="C81" s="10" t="s">
        <v>33</v>
      </c>
      <c r="D81" s="10" t="s">
        <v>36</v>
      </c>
      <c r="E81" s="10" t="s">
        <v>36</v>
      </c>
      <c r="F81" s="10">
        <v>208</v>
      </c>
      <c r="K81" s="10" t="s">
        <v>33</v>
      </c>
      <c r="L81" s="10" t="s">
        <v>36</v>
      </c>
      <c r="M81" s="10" t="s">
        <v>36</v>
      </c>
      <c r="N81" s="10">
        <v>210</v>
      </c>
      <c r="S81" s="10" t="s">
        <v>33</v>
      </c>
      <c r="T81" s="10" t="s">
        <v>36</v>
      </c>
      <c r="U81" s="10">
        <v>241</v>
      </c>
      <c r="V81" s="10">
        <v>232</v>
      </c>
      <c r="X81" s="15"/>
      <c r="AB81" s="10" t="s">
        <v>33</v>
      </c>
      <c r="AC81" s="10" t="s">
        <v>36</v>
      </c>
      <c r="AD81" s="10">
        <v>70</v>
      </c>
      <c r="AE81" s="10">
        <v>205</v>
      </c>
      <c r="AJ81" s="10" t="s">
        <v>33</v>
      </c>
      <c r="AK81" s="10" t="s">
        <v>36</v>
      </c>
      <c r="AL81" s="10" t="s">
        <v>36</v>
      </c>
      <c r="AM81" s="10">
        <v>270</v>
      </c>
      <c r="AR81" s="10" t="s">
        <v>33</v>
      </c>
      <c r="AS81" s="10" t="s">
        <v>36</v>
      </c>
      <c r="AT81" s="10" t="s">
        <v>36</v>
      </c>
      <c r="AU81" s="10" t="s">
        <v>36</v>
      </c>
    </row>
    <row r="82" spans="1:47" x14ac:dyDescent="0.25">
      <c r="C82" s="10" t="s">
        <v>34</v>
      </c>
      <c r="D82" s="10" t="s">
        <v>36</v>
      </c>
      <c r="E82" s="10" t="s">
        <v>36</v>
      </c>
      <c r="F82" s="10" t="s">
        <v>36</v>
      </c>
      <c r="K82" s="10" t="s">
        <v>34</v>
      </c>
      <c r="L82" s="10" t="s">
        <v>36</v>
      </c>
      <c r="M82" s="10" t="s">
        <v>36</v>
      </c>
      <c r="N82" s="10" t="s">
        <v>36</v>
      </c>
      <c r="S82" s="10" t="s">
        <v>34</v>
      </c>
      <c r="T82" s="10" t="s">
        <v>36</v>
      </c>
      <c r="U82" s="10" t="s">
        <v>36</v>
      </c>
      <c r="V82" s="10" t="s">
        <v>36</v>
      </c>
      <c r="X82" s="15"/>
      <c r="AB82" s="10" t="s">
        <v>34</v>
      </c>
      <c r="AC82" s="10" t="s">
        <v>36</v>
      </c>
      <c r="AD82" s="10" t="s">
        <v>36</v>
      </c>
      <c r="AE82" s="10">
        <v>99</v>
      </c>
      <c r="AJ82" s="10" t="s">
        <v>34</v>
      </c>
      <c r="AK82" s="10" t="s">
        <v>36</v>
      </c>
      <c r="AL82" s="10" t="s">
        <v>36</v>
      </c>
      <c r="AM82" s="10" t="s">
        <v>36</v>
      </c>
      <c r="AR82" s="10" t="s">
        <v>34</v>
      </c>
      <c r="AS82" s="10" t="s">
        <v>36</v>
      </c>
      <c r="AT82" s="10" t="s">
        <v>36</v>
      </c>
      <c r="AU82" s="10" t="s">
        <v>36</v>
      </c>
    </row>
    <row r="83" spans="1:47" x14ac:dyDescent="0.25">
      <c r="C83" s="10" t="s">
        <v>35</v>
      </c>
      <c r="D83" s="10" t="s">
        <v>36</v>
      </c>
      <c r="E83" s="10" t="s">
        <v>36</v>
      </c>
      <c r="F83" s="10" t="s">
        <v>36</v>
      </c>
      <c r="K83" s="10" t="s">
        <v>35</v>
      </c>
      <c r="L83" s="10" t="s">
        <v>36</v>
      </c>
      <c r="M83" s="10" t="s">
        <v>36</v>
      </c>
      <c r="N83" s="10" t="s">
        <v>36</v>
      </c>
      <c r="S83" s="10" t="s">
        <v>35</v>
      </c>
      <c r="T83" s="10" t="s">
        <v>36</v>
      </c>
      <c r="U83" s="10" t="s">
        <v>36</v>
      </c>
      <c r="V83" s="10" t="s">
        <v>36</v>
      </c>
      <c r="X83" s="15"/>
      <c r="AB83" s="10" t="s">
        <v>35</v>
      </c>
      <c r="AC83" s="10" t="s">
        <v>36</v>
      </c>
      <c r="AD83" s="10" t="s">
        <v>36</v>
      </c>
      <c r="AE83" s="10" t="s">
        <v>36</v>
      </c>
      <c r="AJ83" s="10" t="s">
        <v>35</v>
      </c>
      <c r="AK83" s="10" t="s">
        <v>36</v>
      </c>
      <c r="AL83" s="10" t="s">
        <v>36</v>
      </c>
      <c r="AM83" s="10" t="s">
        <v>36</v>
      </c>
      <c r="AR83" s="10" t="s">
        <v>35</v>
      </c>
      <c r="AS83" s="10" t="s">
        <v>36</v>
      </c>
      <c r="AT83" s="10" t="s">
        <v>36</v>
      </c>
      <c r="AU83" s="10" t="s">
        <v>36</v>
      </c>
    </row>
    <row r="84" spans="1:47" x14ac:dyDescent="0.25">
      <c r="X84" s="15"/>
    </row>
    <row r="85" spans="1:47" x14ac:dyDescent="0.25">
      <c r="A85" s="10" t="s">
        <v>16</v>
      </c>
      <c r="B85" s="10" t="s">
        <v>14</v>
      </c>
      <c r="C85" s="10" t="s">
        <v>28</v>
      </c>
      <c r="D85" s="10">
        <v>30</v>
      </c>
      <c r="E85" s="10">
        <v>30</v>
      </c>
      <c r="F85" s="10">
        <v>76</v>
      </c>
      <c r="I85" s="10" t="s">
        <v>16</v>
      </c>
      <c r="J85" s="10" t="s">
        <v>14</v>
      </c>
      <c r="K85" s="10" t="s">
        <v>28</v>
      </c>
      <c r="L85" s="10">
        <v>29</v>
      </c>
      <c r="M85" s="10">
        <v>20</v>
      </c>
      <c r="N85" s="10" t="s">
        <v>36</v>
      </c>
      <c r="Q85" s="10" t="s">
        <v>16</v>
      </c>
      <c r="R85" s="10" t="s">
        <v>14</v>
      </c>
      <c r="S85" s="10" t="s">
        <v>28</v>
      </c>
      <c r="T85" s="10">
        <v>30</v>
      </c>
      <c r="U85" s="10">
        <v>38</v>
      </c>
      <c r="V85" s="10" t="s">
        <v>36</v>
      </c>
      <c r="X85" s="15"/>
      <c r="Z85" s="10" t="s">
        <v>16</v>
      </c>
      <c r="AA85" s="10" t="s">
        <v>14</v>
      </c>
      <c r="AB85" s="10" t="s">
        <v>28</v>
      </c>
      <c r="AC85" s="10">
        <v>58</v>
      </c>
      <c r="AD85" s="10">
        <v>18</v>
      </c>
      <c r="AE85" s="10">
        <v>22</v>
      </c>
      <c r="AH85" s="10" t="s">
        <v>16</v>
      </c>
      <c r="AI85" s="10" t="s">
        <v>14</v>
      </c>
      <c r="AJ85" s="10" t="s">
        <v>28</v>
      </c>
      <c r="AK85" s="10" t="s">
        <v>36</v>
      </c>
      <c r="AL85" s="10" t="s">
        <v>36</v>
      </c>
      <c r="AM85" s="10" t="s">
        <v>36</v>
      </c>
      <c r="AP85" s="10" t="s">
        <v>16</v>
      </c>
      <c r="AQ85" s="10" t="s">
        <v>14</v>
      </c>
      <c r="AR85" s="10" t="s">
        <v>28</v>
      </c>
      <c r="AS85" s="10" t="s">
        <v>36</v>
      </c>
      <c r="AT85" s="10" t="s">
        <v>36</v>
      </c>
      <c r="AU85" s="10" t="s">
        <v>36</v>
      </c>
    </row>
    <row r="86" spans="1:47" x14ac:dyDescent="0.25">
      <c r="C86" s="10" t="s">
        <v>29</v>
      </c>
      <c r="D86" s="10">
        <v>76</v>
      </c>
      <c r="E86" s="10">
        <v>70</v>
      </c>
      <c r="F86" s="10">
        <v>114</v>
      </c>
      <c r="K86" s="10" t="s">
        <v>29</v>
      </c>
      <c r="L86" s="10">
        <v>62</v>
      </c>
      <c r="M86" s="10">
        <v>60</v>
      </c>
      <c r="N86" s="10" t="s">
        <v>36</v>
      </c>
      <c r="S86" s="10" t="s">
        <v>29</v>
      </c>
      <c r="T86" s="10">
        <v>60</v>
      </c>
      <c r="U86" s="10">
        <v>60</v>
      </c>
      <c r="V86" s="10" t="s">
        <v>36</v>
      </c>
      <c r="X86" s="15"/>
      <c r="AB86" s="10" t="s">
        <v>29</v>
      </c>
      <c r="AC86" s="10">
        <v>101</v>
      </c>
      <c r="AD86" s="10">
        <v>63</v>
      </c>
      <c r="AE86" s="10">
        <v>71</v>
      </c>
      <c r="AJ86" s="10" t="s">
        <v>29</v>
      </c>
      <c r="AK86" s="10" t="s">
        <v>36</v>
      </c>
      <c r="AL86" s="10" t="s">
        <v>36</v>
      </c>
      <c r="AM86" s="10" t="s">
        <v>36</v>
      </c>
      <c r="AR86" s="10" t="s">
        <v>29</v>
      </c>
      <c r="AS86" s="10" t="s">
        <v>36</v>
      </c>
      <c r="AT86" s="10" t="s">
        <v>36</v>
      </c>
      <c r="AU86" s="10" t="s">
        <v>36</v>
      </c>
    </row>
    <row r="87" spans="1:47" x14ac:dyDescent="0.25">
      <c r="C87" s="10" t="s">
        <v>30</v>
      </c>
      <c r="D87" s="10">
        <v>120</v>
      </c>
      <c r="E87" s="10">
        <v>100</v>
      </c>
      <c r="F87" s="10">
        <v>235</v>
      </c>
      <c r="K87" s="10" t="s">
        <v>30</v>
      </c>
      <c r="L87" s="10">
        <v>109</v>
      </c>
      <c r="M87" s="10">
        <v>110</v>
      </c>
      <c r="N87" s="10" t="s">
        <v>36</v>
      </c>
      <c r="S87" s="10" t="s">
        <v>30</v>
      </c>
      <c r="T87" s="10">
        <v>100</v>
      </c>
      <c r="U87" s="10">
        <v>89</v>
      </c>
      <c r="V87" s="10">
        <v>205</v>
      </c>
      <c r="X87" s="15"/>
      <c r="AB87" s="10" t="s">
        <v>30</v>
      </c>
      <c r="AC87" s="10">
        <v>102</v>
      </c>
      <c r="AD87" s="10">
        <v>91</v>
      </c>
      <c r="AE87" s="10">
        <v>192</v>
      </c>
      <c r="AJ87" s="10" t="s">
        <v>30</v>
      </c>
      <c r="AK87" s="10" t="s">
        <v>36</v>
      </c>
      <c r="AL87" s="10" t="s">
        <v>36</v>
      </c>
      <c r="AM87" s="10" t="s">
        <v>36</v>
      </c>
      <c r="AR87" s="10" t="s">
        <v>30</v>
      </c>
      <c r="AS87" s="10" t="s">
        <v>36</v>
      </c>
      <c r="AT87" s="10" t="s">
        <v>36</v>
      </c>
      <c r="AU87" s="10" t="s">
        <v>36</v>
      </c>
    </row>
    <row r="88" spans="1:47" x14ac:dyDescent="0.25">
      <c r="C88" s="10" t="s">
        <v>31</v>
      </c>
      <c r="D88" s="10">
        <v>125</v>
      </c>
      <c r="E88" s="10">
        <v>240</v>
      </c>
      <c r="F88" s="10">
        <v>293</v>
      </c>
      <c r="K88" s="10" t="s">
        <v>31</v>
      </c>
      <c r="L88" s="10">
        <v>142</v>
      </c>
      <c r="M88" s="10">
        <v>210</v>
      </c>
      <c r="N88" s="10">
        <v>205</v>
      </c>
      <c r="S88" s="10" t="s">
        <v>31</v>
      </c>
      <c r="T88" s="10" t="s">
        <v>36</v>
      </c>
      <c r="U88" s="10">
        <v>210</v>
      </c>
      <c r="V88" s="10">
        <v>276</v>
      </c>
      <c r="X88" s="15"/>
      <c r="AB88" s="10" t="s">
        <v>31</v>
      </c>
      <c r="AC88" s="10" t="s">
        <v>36</v>
      </c>
      <c r="AD88" s="10">
        <v>200</v>
      </c>
      <c r="AE88" s="10">
        <v>181</v>
      </c>
      <c r="AJ88" s="10" t="s">
        <v>31</v>
      </c>
      <c r="AK88" s="10" t="s">
        <v>36</v>
      </c>
      <c r="AL88" s="10" t="s">
        <v>36</v>
      </c>
      <c r="AM88" s="10" t="s">
        <v>36</v>
      </c>
      <c r="AR88" s="10" t="s">
        <v>31</v>
      </c>
      <c r="AS88" s="10" t="s">
        <v>36</v>
      </c>
      <c r="AT88" s="10" t="s">
        <v>36</v>
      </c>
      <c r="AU88" s="10" t="s">
        <v>36</v>
      </c>
    </row>
    <row r="89" spans="1:47" x14ac:dyDescent="0.25">
      <c r="C89" s="10" t="s">
        <v>32</v>
      </c>
      <c r="D89" s="10" t="s">
        <v>36</v>
      </c>
      <c r="E89" s="10">
        <v>255</v>
      </c>
      <c r="F89" s="10">
        <v>265</v>
      </c>
      <c r="K89" s="10" t="s">
        <v>32</v>
      </c>
      <c r="L89" s="10" t="s">
        <v>36</v>
      </c>
      <c r="M89" s="10">
        <v>230</v>
      </c>
      <c r="N89" s="10">
        <v>295</v>
      </c>
      <c r="S89" s="10" t="s">
        <v>32</v>
      </c>
      <c r="T89" s="10" t="s">
        <v>36</v>
      </c>
      <c r="U89" s="10" t="s">
        <v>36</v>
      </c>
      <c r="V89" s="10" t="s">
        <v>36</v>
      </c>
      <c r="X89" s="15"/>
      <c r="AB89" s="10" t="s">
        <v>32</v>
      </c>
      <c r="AC89" s="10" t="s">
        <v>36</v>
      </c>
      <c r="AD89" s="10" t="s">
        <v>36</v>
      </c>
      <c r="AE89" s="10" t="s">
        <v>36</v>
      </c>
      <c r="AJ89" s="10" t="s">
        <v>32</v>
      </c>
      <c r="AK89" s="10" t="s">
        <v>36</v>
      </c>
      <c r="AL89" s="10" t="s">
        <v>36</v>
      </c>
      <c r="AM89" s="10" t="s">
        <v>36</v>
      </c>
      <c r="AR89" s="10" t="s">
        <v>32</v>
      </c>
      <c r="AS89" s="10" t="s">
        <v>36</v>
      </c>
      <c r="AT89" s="10" t="s">
        <v>36</v>
      </c>
      <c r="AU89" s="10" t="s">
        <v>36</v>
      </c>
    </row>
    <row r="90" spans="1:47" x14ac:dyDescent="0.25">
      <c r="C90" s="10" t="s">
        <v>33</v>
      </c>
      <c r="D90" s="10" t="s">
        <v>36</v>
      </c>
      <c r="E90" s="10">
        <v>140</v>
      </c>
      <c r="F90" s="10" t="s">
        <v>36</v>
      </c>
      <c r="K90" s="10" t="s">
        <v>33</v>
      </c>
      <c r="L90" s="10" t="s">
        <v>36</v>
      </c>
      <c r="M90" s="10" t="s">
        <v>36</v>
      </c>
      <c r="N90" s="10">
        <v>215</v>
      </c>
      <c r="S90" s="10" t="s">
        <v>33</v>
      </c>
      <c r="T90" s="10" t="s">
        <v>36</v>
      </c>
      <c r="U90" s="10" t="s">
        <v>36</v>
      </c>
      <c r="V90" s="10" t="s">
        <v>36</v>
      </c>
      <c r="X90" s="15"/>
      <c r="AB90" s="10" t="s">
        <v>33</v>
      </c>
      <c r="AC90" s="10" t="s">
        <v>36</v>
      </c>
      <c r="AD90" s="10" t="s">
        <v>36</v>
      </c>
      <c r="AE90" s="10" t="s">
        <v>36</v>
      </c>
      <c r="AJ90" s="10" t="s">
        <v>33</v>
      </c>
      <c r="AK90" s="10" t="s">
        <v>36</v>
      </c>
      <c r="AL90" s="10" t="s">
        <v>36</v>
      </c>
      <c r="AM90" s="10" t="s">
        <v>36</v>
      </c>
      <c r="AR90" s="10" t="s">
        <v>33</v>
      </c>
      <c r="AS90" s="10" t="s">
        <v>36</v>
      </c>
      <c r="AT90" s="10" t="s">
        <v>36</v>
      </c>
      <c r="AU90" s="10" t="s">
        <v>36</v>
      </c>
    </row>
    <row r="91" spans="1:47" x14ac:dyDescent="0.25">
      <c r="C91" s="10" t="s">
        <v>34</v>
      </c>
      <c r="D91" s="10" t="s">
        <v>36</v>
      </c>
      <c r="E91" s="10" t="s">
        <v>36</v>
      </c>
      <c r="F91" s="10" t="s">
        <v>36</v>
      </c>
      <c r="K91" s="10" t="s">
        <v>34</v>
      </c>
      <c r="L91" s="10" t="s">
        <v>36</v>
      </c>
      <c r="M91" s="10" t="s">
        <v>36</v>
      </c>
      <c r="N91" s="10" t="s">
        <v>36</v>
      </c>
      <c r="S91" s="10" t="s">
        <v>34</v>
      </c>
      <c r="T91" s="10" t="s">
        <v>36</v>
      </c>
      <c r="U91" s="10" t="s">
        <v>36</v>
      </c>
      <c r="V91" s="10" t="s">
        <v>36</v>
      </c>
      <c r="X91" s="15"/>
      <c r="AB91" s="10" t="s">
        <v>34</v>
      </c>
      <c r="AC91" s="10" t="s">
        <v>36</v>
      </c>
      <c r="AD91" s="10" t="s">
        <v>36</v>
      </c>
      <c r="AE91" s="10" t="s">
        <v>36</v>
      </c>
      <c r="AJ91" s="10" t="s">
        <v>34</v>
      </c>
      <c r="AK91" s="10" t="s">
        <v>36</v>
      </c>
      <c r="AL91" s="10" t="s">
        <v>36</v>
      </c>
      <c r="AM91" s="10" t="s">
        <v>36</v>
      </c>
      <c r="AR91" s="10" t="s">
        <v>34</v>
      </c>
      <c r="AS91" s="10" t="s">
        <v>36</v>
      </c>
      <c r="AT91" s="10" t="s">
        <v>36</v>
      </c>
      <c r="AU91" s="10" t="s">
        <v>36</v>
      </c>
    </row>
    <row r="92" spans="1:47" x14ac:dyDescent="0.25">
      <c r="C92" s="10" t="s">
        <v>35</v>
      </c>
      <c r="D92" s="10" t="s">
        <v>36</v>
      </c>
      <c r="E92" s="10" t="s">
        <v>36</v>
      </c>
      <c r="F92" s="10" t="s">
        <v>36</v>
      </c>
      <c r="K92" s="10" t="s">
        <v>35</v>
      </c>
      <c r="L92" s="10" t="s">
        <v>36</v>
      </c>
      <c r="M92" s="10" t="s">
        <v>36</v>
      </c>
      <c r="N92" s="10" t="s">
        <v>36</v>
      </c>
      <c r="S92" s="10" t="s">
        <v>35</v>
      </c>
      <c r="T92" s="10" t="s">
        <v>36</v>
      </c>
      <c r="U92" s="10" t="s">
        <v>36</v>
      </c>
      <c r="V92" s="10" t="s">
        <v>36</v>
      </c>
      <c r="X92" s="15"/>
      <c r="AB92" s="10" t="s">
        <v>35</v>
      </c>
      <c r="AC92" s="10" t="s">
        <v>36</v>
      </c>
      <c r="AD92" s="10" t="s">
        <v>36</v>
      </c>
      <c r="AE92" s="10" t="s">
        <v>36</v>
      </c>
      <c r="AJ92" s="10" t="s">
        <v>35</v>
      </c>
      <c r="AK92" s="10" t="s">
        <v>36</v>
      </c>
      <c r="AL92" s="10" t="s">
        <v>36</v>
      </c>
      <c r="AM92" s="10" t="s">
        <v>36</v>
      </c>
      <c r="AR92" s="10" t="s">
        <v>35</v>
      </c>
      <c r="AS92" s="10" t="s">
        <v>36</v>
      </c>
      <c r="AT92" s="10" t="s">
        <v>36</v>
      </c>
      <c r="AU92" s="10" t="s">
        <v>36</v>
      </c>
    </row>
    <row r="93" spans="1:47" x14ac:dyDescent="0.25">
      <c r="X93" s="15"/>
    </row>
    <row r="94" spans="1:47" x14ac:dyDescent="0.25">
      <c r="B94" s="10" t="s">
        <v>15</v>
      </c>
      <c r="C94" s="10" t="s">
        <v>28</v>
      </c>
      <c r="D94" s="10">
        <v>30</v>
      </c>
      <c r="E94" s="10">
        <v>20</v>
      </c>
      <c r="F94" s="10">
        <v>115</v>
      </c>
      <c r="J94" s="10" t="s">
        <v>15</v>
      </c>
      <c r="K94" s="10" t="s">
        <v>28</v>
      </c>
      <c r="L94" s="10">
        <v>32</v>
      </c>
      <c r="M94" s="10">
        <v>20</v>
      </c>
      <c r="N94" s="10" t="s">
        <v>36</v>
      </c>
      <c r="R94" s="10" t="s">
        <v>15</v>
      </c>
      <c r="S94" s="10" t="s">
        <v>28</v>
      </c>
      <c r="T94" s="10">
        <v>32</v>
      </c>
      <c r="U94" s="10">
        <v>30</v>
      </c>
      <c r="V94" s="10" t="s">
        <v>36</v>
      </c>
      <c r="X94" s="15"/>
      <c r="AA94" s="10" t="s">
        <v>15</v>
      </c>
      <c r="AB94" s="10" t="s">
        <v>28</v>
      </c>
      <c r="AC94" s="10">
        <v>62</v>
      </c>
      <c r="AD94" s="10">
        <v>22</v>
      </c>
      <c r="AE94" s="10">
        <v>25</v>
      </c>
      <c r="AI94" s="10" t="s">
        <v>15</v>
      </c>
      <c r="AJ94" s="10" t="s">
        <v>28</v>
      </c>
      <c r="AK94" s="10" t="s">
        <v>36</v>
      </c>
      <c r="AL94" s="10" t="s">
        <v>36</v>
      </c>
      <c r="AM94" s="10" t="s">
        <v>36</v>
      </c>
      <c r="AQ94" s="10" t="s">
        <v>15</v>
      </c>
      <c r="AR94" s="10" t="s">
        <v>28</v>
      </c>
      <c r="AS94" s="10" t="s">
        <v>36</v>
      </c>
      <c r="AT94" s="10" t="s">
        <v>36</v>
      </c>
      <c r="AU94" s="10" t="s">
        <v>36</v>
      </c>
    </row>
    <row r="95" spans="1:47" x14ac:dyDescent="0.25">
      <c r="C95" s="10" t="s">
        <v>29</v>
      </c>
      <c r="D95" s="10">
        <v>70</v>
      </c>
      <c r="E95" s="10">
        <v>65</v>
      </c>
      <c r="F95" s="10">
        <v>155</v>
      </c>
      <c r="K95" s="10" t="s">
        <v>29</v>
      </c>
      <c r="L95" s="10">
        <v>65</v>
      </c>
      <c r="M95" s="10">
        <v>105</v>
      </c>
      <c r="N95" s="10" t="s">
        <v>36</v>
      </c>
      <c r="S95" s="10" t="s">
        <v>29</v>
      </c>
      <c r="T95" s="10">
        <v>89</v>
      </c>
      <c r="U95" s="10">
        <v>90</v>
      </c>
      <c r="V95" s="10" t="s">
        <v>36</v>
      </c>
      <c r="X95" s="15"/>
      <c r="AB95" s="10" t="s">
        <v>29</v>
      </c>
      <c r="AC95" s="10">
        <v>105</v>
      </c>
      <c r="AD95" s="10">
        <v>53</v>
      </c>
      <c r="AE95" s="10">
        <v>83</v>
      </c>
      <c r="AJ95" s="10" t="s">
        <v>29</v>
      </c>
      <c r="AK95" s="10" t="s">
        <v>36</v>
      </c>
      <c r="AL95" s="10" t="s">
        <v>36</v>
      </c>
      <c r="AM95" s="10" t="s">
        <v>36</v>
      </c>
      <c r="AR95" s="10" t="s">
        <v>29</v>
      </c>
      <c r="AS95" s="10" t="s">
        <v>36</v>
      </c>
      <c r="AT95" s="10" t="s">
        <v>36</v>
      </c>
      <c r="AU95" s="10" t="s">
        <v>36</v>
      </c>
    </row>
    <row r="96" spans="1:47" x14ac:dyDescent="0.25">
      <c r="C96" s="10" t="s">
        <v>30</v>
      </c>
      <c r="D96" s="10">
        <v>120</v>
      </c>
      <c r="E96" s="10">
        <v>110</v>
      </c>
      <c r="F96" s="10">
        <v>271</v>
      </c>
      <c r="K96" s="10" t="s">
        <v>30</v>
      </c>
      <c r="L96" s="10">
        <v>100</v>
      </c>
      <c r="M96" s="10">
        <v>190</v>
      </c>
      <c r="N96" s="10" t="s">
        <v>36</v>
      </c>
      <c r="S96" s="10" t="s">
        <v>30</v>
      </c>
      <c r="T96" s="10">
        <v>136</v>
      </c>
      <c r="U96" s="10">
        <v>132</v>
      </c>
      <c r="V96" s="10">
        <v>220</v>
      </c>
      <c r="X96" s="15"/>
      <c r="AB96" s="10" t="s">
        <v>30</v>
      </c>
      <c r="AC96" s="10">
        <v>144</v>
      </c>
      <c r="AD96" s="10">
        <v>90</v>
      </c>
      <c r="AE96" s="10">
        <v>238</v>
      </c>
      <c r="AJ96" s="10" t="s">
        <v>30</v>
      </c>
      <c r="AK96" s="10" t="s">
        <v>36</v>
      </c>
      <c r="AL96" s="10" t="s">
        <v>36</v>
      </c>
      <c r="AM96" s="10" t="s">
        <v>36</v>
      </c>
      <c r="AR96" s="10" t="s">
        <v>30</v>
      </c>
      <c r="AS96" s="10" t="s">
        <v>36</v>
      </c>
      <c r="AT96" s="10" t="s">
        <v>36</v>
      </c>
      <c r="AU96" s="10" t="s">
        <v>36</v>
      </c>
    </row>
    <row r="97" spans="1:47" x14ac:dyDescent="0.25">
      <c r="C97" s="10" t="s">
        <v>31</v>
      </c>
      <c r="D97" s="10">
        <v>175</v>
      </c>
      <c r="E97" s="10">
        <v>200</v>
      </c>
      <c r="F97" s="10">
        <v>160</v>
      </c>
      <c r="K97" s="10" t="s">
        <v>31</v>
      </c>
      <c r="L97" s="10">
        <v>170</v>
      </c>
      <c r="M97" s="10">
        <v>260</v>
      </c>
      <c r="N97" s="10" t="s">
        <v>36</v>
      </c>
      <c r="S97" s="10" t="s">
        <v>31</v>
      </c>
      <c r="T97" s="10" t="s">
        <v>36</v>
      </c>
      <c r="U97" s="10">
        <v>232</v>
      </c>
      <c r="V97" s="10">
        <v>200</v>
      </c>
      <c r="X97" s="15"/>
      <c r="AB97" s="10" t="s">
        <v>31</v>
      </c>
      <c r="AC97" s="10" t="s">
        <v>36</v>
      </c>
      <c r="AD97" s="10">
        <v>231</v>
      </c>
      <c r="AE97" s="10">
        <v>310</v>
      </c>
      <c r="AJ97" s="10" t="s">
        <v>31</v>
      </c>
      <c r="AK97" s="10" t="s">
        <v>36</v>
      </c>
      <c r="AL97" s="10" t="s">
        <v>36</v>
      </c>
      <c r="AM97" s="10" t="s">
        <v>36</v>
      </c>
      <c r="AR97" s="10" t="s">
        <v>31</v>
      </c>
      <c r="AS97" s="10" t="s">
        <v>36</v>
      </c>
      <c r="AT97" s="10" t="s">
        <v>36</v>
      </c>
      <c r="AU97" s="10" t="s">
        <v>36</v>
      </c>
    </row>
    <row r="98" spans="1:47" x14ac:dyDescent="0.25">
      <c r="C98" s="10" t="s">
        <v>32</v>
      </c>
      <c r="D98" s="10" t="s">
        <v>36</v>
      </c>
      <c r="E98" s="10">
        <v>220</v>
      </c>
      <c r="F98" s="10" t="s">
        <v>36</v>
      </c>
      <c r="K98" s="10" t="s">
        <v>32</v>
      </c>
      <c r="L98" s="10" t="s">
        <v>36</v>
      </c>
      <c r="M98" s="10">
        <v>165</v>
      </c>
      <c r="N98" s="10">
        <v>265</v>
      </c>
      <c r="S98" s="10" t="s">
        <v>32</v>
      </c>
      <c r="T98" s="10" t="s">
        <v>36</v>
      </c>
      <c r="U98" s="10" t="s">
        <v>36</v>
      </c>
      <c r="V98" s="10" t="s">
        <v>36</v>
      </c>
      <c r="X98" s="15"/>
      <c r="AB98" s="10" t="s">
        <v>32</v>
      </c>
      <c r="AC98" s="10" t="s">
        <v>36</v>
      </c>
      <c r="AD98" s="10" t="s">
        <v>36</v>
      </c>
      <c r="AE98" s="10">
        <v>300</v>
      </c>
      <c r="AJ98" s="10" t="s">
        <v>32</v>
      </c>
      <c r="AK98" s="10" t="s">
        <v>36</v>
      </c>
      <c r="AL98" s="10" t="s">
        <v>36</v>
      </c>
      <c r="AM98" s="10" t="s">
        <v>36</v>
      </c>
      <c r="AR98" s="10" t="s">
        <v>32</v>
      </c>
      <c r="AS98" s="10" t="s">
        <v>36</v>
      </c>
      <c r="AT98" s="10" t="s">
        <v>36</v>
      </c>
      <c r="AU98" s="10" t="s">
        <v>36</v>
      </c>
    </row>
    <row r="99" spans="1:47" x14ac:dyDescent="0.25">
      <c r="C99" s="10" t="s">
        <v>33</v>
      </c>
      <c r="D99" s="10" t="s">
        <v>36</v>
      </c>
      <c r="E99" s="10" t="s">
        <v>36</v>
      </c>
      <c r="F99" s="10" t="s">
        <v>36</v>
      </c>
      <c r="K99" s="10" t="s">
        <v>33</v>
      </c>
      <c r="L99" s="10" t="s">
        <v>36</v>
      </c>
      <c r="M99" s="10" t="s">
        <v>36</v>
      </c>
      <c r="N99" s="10">
        <v>300</v>
      </c>
      <c r="S99" s="10" t="s">
        <v>33</v>
      </c>
      <c r="T99" s="10" t="s">
        <v>36</v>
      </c>
      <c r="U99" s="10" t="s">
        <v>36</v>
      </c>
      <c r="V99" s="10" t="s">
        <v>36</v>
      </c>
      <c r="X99" s="15"/>
      <c r="AB99" s="10" t="s">
        <v>33</v>
      </c>
      <c r="AC99" s="10" t="s">
        <v>36</v>
      </c>
      <c r="AD99" s="10" t="s">
        <v>36</v>
      </c>
      <c r="AE99" s="10" t="s">
        <v>36</v>
      </c>
      <c r="AJ99" s="10" t="s">
        <v>33</v>
      </c>
      <c r="AK99" s="10" t="s">
        <v>36</v>
      </c>
      <c r="AL99" s="10" t="s">
        <v>36</v>
      </c>
      <c r="AM99" s="10" t="s">
        <v>36</v>
      </c>
      <c r="AR99" s="10" t="s">
        <v>33</v>
      </c>
      <c r="AS99" s="10" t="s">
        <v>36</v>
      </c>
      <c r="AT99" s="10" t="s">
        <v>36</v>
      </c>
      <c r="AU99" s="10" t="s">
        <v>36</v>
      </c>
    </row>
    <row r="100" spans="1:47" x14ac:dyDescent="0.25">
      <c r="C100" s="10" t="s">
        <v>34</v>
      </c>
      <c r="D100" s="10" t="s">
        <v>36</v>
      </c>
      <c r="E100" s="10" t="s">
        <v>36</v>
      </c>
      <c r="F100" s="10" t="s">
        <v>36</v>
      </c>
      <c r="K100" s="10" t="s">
        <v>34</v>
      </c>
      <c r="L100" s="10" t="s">
        <v>36</v>
      </c>
      <c r="M100" s="10" t="s">
        <v>36</v>
      </c>
      <c r="N100" s="10">
        <v>165</v>
      </c>
      <c r="S100" s="10" t="s">
        <v>34</v>
      </c>
      <c r="T100" s="10" t="s">
        <v>36</v>
      </c>
      <c r="U100" s="10" t="s">
        <v>36</v>
      </c>
      <c r="V100" s="10" t="s">
        <v>36</v>
      </c>
      <c r="X100" s="15"/>
      <c r="AB100" s="10" t="s">
        <v>34</v>
      </c>
      <c r="AC100" s="10" t="s">
        <v>36</v>
      </c>
      <c r="AD100" s="10" t="s">
        <v>36</v>
      </c>
      <c r="AE100" s="10" t="s">
        <v>36</v>
      </c>
      <c r="AJ100" s="10" t="s">
        <v>34</v>
      </c>
      <c r="AK100" s="10" t="s">
        <v>36</v>
      </c>
      <c r="AL100" s="10" t="s">
        <v>36</v>
      </c>
      <c r="AM100" s="10" t="s">
        <v>36</v>
      </c>
      <c r="AR100" s="10" t="s">
        <v>34</v>
      </c>
      <c r="AS100" s="10" t="s">
        <v>36</v>
      </c>
      <c r="AT100" s="10" t="s">
        <v>36</v>
      </c>
      <c r="AU100" s="10" t="s">
        <v>36</v>
      </c>
    </row>
    <row r="101" spans="1:47" x14ac:dyDescent="0.25">
      <c r="C101" s="10" t="s">
        <v>35</v>
      </c>
      <c r="D101" s="10" t="s">
        <v>36</v>
      </c>
      <c r="E101" s="10" t="s">
        <v>36</v>
      </c>
      <c r="F101" s="10" t="s">
        <v>36</v>
      </c>
      <c r="K101" s="10" t="s">
        <v>35</v>
      </c>
      <c r="L101" s="10" t="s">
        <v>36</v>
      </c>
      <c r="M101" s="10" t="s">
        <v>36</v>
      </c>
      <c r="N101" s="10" t="s">
        <v>36</v>
      </c>
      <c r="S101" s="10" t="s">
        <v>35</v>
      </c>
      <c r="T101" s="10" t="s">
        <v>36</v>
      </c>
      <c r="U101" s="10" t="s">
        <v>36</v>
      </c>
      <c r="V101" s="10" t="s">
        <v>36</v>
      </c>
      <c r="X101" s="15"/>
      <c r="AB101" s="10" t="s">
        <v>35</v>
      </c>
      <c r="AC101" s="10" t="s">
        <v>36</v>
      </c>
      <c r="AD101" s="10" t="s">
        <v>36</v>
      </c>
      <c r="AE101" s="10" t="s">
        <v>36</v>
      </c>
      <c r="AJ101" s="10" t="s">
        <v>35</v>
      </c>
      <c r="AK101" s="10" t="s">
        <v>36</v>
      </c>
      <c r="AL101" s="10" t="s">
        <v>36</v>
      </c>
      <c r="AM101" s="10" t="s">
        <v>36</v>
      </c>
      <c r="AR101" s="10" t="s">
        <v>35</v>
      </c>
      <c r="AS101" s="10" t="s">
        <v>36</v>
      </c>
      <c r="AT101" s="10" t="s">
        <v>36</v>
      </c>
      <c r="AU101" s="10" t="s">
        <v>36</v>
      </c>
    </row>
    <row r="102" spans="1:47" x14ac:dyDescent="0.25">
      <c r="X102" s="15"/>
    </row>
    <row r="103" spans="1:47" x14ac:dyDescent="0.25">
      <c r="A103" s="10" t="s">
        <v>17</v>
      </c>
      <c r="B103" s="10" t="s">
        <v>14</v>
      </c>
      <c r="C103" s="10" t="s">
        <v>28</v>
      </c>
      <c r="D103" s="10">
        <v>60</v>
      </c>
      <c r="E103" s="10">
        <v>65</v>
      </c>
      <c r="F103" s="3" t="s">
        <v>36</v>
      </c>
      <c r="I103" s="10" t="s">
        <v>17</v>
      </c>
      <c r="J103" s="10" t="s">
        <v>14</v>
      </c>
      <c r="K103" s="10" t="s">
        <v>28</v>
      </c>
      <c r="L103" s="10">
        <v>33</v>
      </c>
      <c r="M103" s="10" t="s">
        <v>36</v>
      </c>
      <c r="N103" s="10" t="s">
        <v>36</v>
      </c>
      <c r="Q103" s="10" t="s">
        <v>17</v>
      </c>
      <c r="R103" s="10" t="s">
        <v>14</v>
      </c>
      <c r="S103" s="10" t="s">
        <v>28</v>
      </c>
      <c r="T103" s="10">
        <v>30</v>
      </c>
      <c r="U103" s="10" t="s">
        <v>36</v>
      </c>
      <c r="V103" s="10" t="s">
        <v>36</v>
      </c>
      <c r="X103" s="15"/>
      <c r="Z103" s="10" t="s">
        <v>17</v>
      </c>
      <c r="AA103" s="10" t="s">
        <v>14</v>
      </c>
      <c r="AB103" s="10" t="s">
        <v>28</v>
      </c>
      <c r="AC103" s="10">
        <v>21</v>
      </c>
      <c r="AD103" s="10" t="s">
        <v>36</v>
      </c>
      <c r="AE103" s="10" t="s">
        <v>36</v>
      </c>
      <c r="AH103" s="10" t="s">
        <v>17</v>
      </c>
      <c r="AI103" s="10" t="s">
        <v>14</v>
      </c>
      <c r="AJ103" s="10" t="s">
        <v>28</v>
      </c>
      <c r="AK103" s="10">
        <v>32</v>
      </c>
      <c r="AL103" s="10" t="s">
        <v>36</v>
      </c>
      <c r="AM103" s="10" t="s">
        <v>36</v>
      </c>
      <c r="AP103" s="10" t="s">
        <v>17</v>
      </c>
      <c r="AQ103" s="10" t="s">
        <v>14</v>
      </c>
      <c r="AR103" s="10" t="s">
        <v>28</v>
      </c>
      <c r="AS103" s="10">
        <v>152.4</v>
      </c>
      <c r="AT103" s="10">
        <v>240</v>
      </c>
      <c r="AU103" s="10">
        <v>245</v>
      </c>
    </row>
    <row r="104" spans="1:47" x14ac:dyDescent="0.25">
      <c r="C104" s="10" t="s">
        <v>29</v>
      </c>
      <c r="D104" s="10">
        <v>100</v>
      </c>
      <c r="E104" s="10">
        <v>95</v>
      </c>
      <c r="F104" s="3" t="s">
        <v>36</v>
      </c>
      <c r="K104" s="10" t="s">
        <v>29</v>
      </c>
      <c r="L104" s="10">
        <v>71</v>
      </c>
      <c r="M104" s="10">
        <v>71</v>
      </c>
      <c r="N104" s="10" t="s">
        <v>36</v>
      </c>
      <c r="S104" s="10" t="s">
        <v>29</v>
      </c>
      <c r="T104" s="10">
        <v>80</v>
      </c>
      <c r="U104" s="10">
        <v>70</v>
      </c>
      <c r="V104" s="10" t="s">
        <v>36</v>
      </c>
      <c r="X104" s="15"/>
      <c r="AB104" s="10" t="s">
        <v>29</v>
      </c>
      <c r="AC104" s="10">
        <v>50</v>
      </c>
      <c r="AD104" s="10" t="s">
        <v>36</v>
      </c>
      <c r="AE104" s="10" t="s">
        <v>36</v>
      </c>
      <c r="AJ104" s="10" t="s">
        <v>29</v>
      </c>
      <c r="AK104" s="10">
        <v>70</v>
      </c>
      <c r="AL104" s="10" t="s">
        <v>36</v>
      </c>
      <c r="AM104" s="10" t="s">
        <v>36</v>
      </c>
      <c r="AR104" s="10" t="s">
        <v>29</v>
      </c>
      <c r="AS104" s="10">
        <v>114.3</v>
      </c>
      <c r="AT104" s="10">
        <v>290</v>
      </c>
      <c r="AU104" s="10">
        <v>300</v>
      </c>
    </row>
    <row r="105" spans="1:47" x14ac:dyDescent="0.25">
      <c r="C105" s="10" t="s">
        <v>30</v>
      </c>
      <c r="D105" s="10">
        <v>135</v>
      </c>
      <c r="E105" s="10">
        <v>205</v>
      </c>
      <c r="F105" s="10">
        <v>200</v>
      </c>
      <c r="K105" s="10" t="s">
        <v>30</v>
      </c>
      <c r="L105" s="10">
        <v>108</v>
      </c>
      <c r="M105" s="10">
        <v>107</v>
      </c>
      <c r="N105" s="10" t="s">
        <v>36</v>
      </c>
      <c r="S105" s="10" t="s">
        <v>30</v>
      </c>
      <c r="T105" s="10">
        <v>75</v>
      </c>
      <c r="U105" s="10">
        <v>90</v>
      </c>
      <c r="V105" s="10" t="s">
        <v>36</v>
      </c>
      <c r="X105" s="15"/>
      <c r="AB105" s="10" t="s">
        <v>30</v>
      </c>
      <c r="AC105" s="10">
        <v>50</v>
      </c>
      <c r="AD105" s="10" t="s">
        <v>36</v>
      </c>
      <c r="AE105" s="10" t="s">
        <v>36</v>
      </c>
      <c r="AJ105" s="10" t="s">
        <v>30</v>
      </c>
      <c r="AK105" s="10">
        <v>102</v>
      </c>
      <c r="AL105" s="10">
        <v>102</v>
      </c>
      <c r="AM105" s="10" t="s">
        <v>36</v>
      </c>
      <c r="AR105" s="10" t="s">
        <v>30</v>
      </c>
      <c r="AS105" s="10">
        <v>76.2</v>
      </c>
      <c r="AT105" s="10">
        <v>190</v>
      </c>
      <c r="AU105" s="10">
        <v>320</v>
      </c>
    </row>
    <row r="106" spans="1:47" x14ac:dyDescent="0.25">
      <c r="C106" s="10" t="s">
        <v>31</v>
      </c>
      <c r="D106" s="3" t="s">
        <v>36</v>
      </c>
      <c r="E106" s="10">
        <v>200</v>
      </c>
      <c r="F106" s="10">
        <v>260</v>
      </c>
      <c r="K106" s="10" t="s">
        <v>31</v>
      </c>
      <c r="L106" s="10">
        <v>199</v>
      </c>
      <c r="M106" s="10">
        <v>250</v>
      </c>
      <c r="N106" s="10" t="s">
        <v>36</v>
      </c>
      <c r="S106" s="10" t="s">
        <v>31</v>
      </c>
      <c r="T106" s="10">
        <v>140</v>
      </c>
      <c r="U106" s="10">
        <v>230</v>
      </c>
      <c r="V106" s="10">
        <v>225</v>
      </c>
      <c r="X106" s="15"/>
      <c r="AB106" s="10" t="s">
        <v>31</v>
      </c>
      <c r="AC106" s="10">
        <v>122</v>
      </c>
      <c r="AD106" s="10">
        <v>80</v>
      </c>
      <c r="AE106" s="10" t="s">
        <v>36</v>
      </c>
      <c r="AJ106" s="10" t="s">
        <v>31</v>
      </c>
      <c r="AK106" s="10">
        <v>178</v>
      </c>
      <c r="AL106" s="10">
        <v>229</v>
      </c>
      <c r="AM106" s="10">
        <v>241</v>
      </c>
      <c r="AR106" s="10" t="s">
        <v>31</v>
      </c>
      <c r="AS106" s="10">
        <v>25.4</v>
      </c>
      <c r="AT106" s="10">
        <v>96</v>
      </c>
      <c r="AU106" s="10" t="s">
        <v>36</v>
      </c>
    </row>
    <row r="107" spans="1:47" x14ac:dyDescent="0.25">
      <c r="C107" s="10" t="s">
        <v>32</v>
      </c>
      <c r="D107" s="3" t="s">
        <v>36</v>
      </c>
      <c r="E107" s="10">
        <v>40</v>
      </c>
      <c r="F107" s="10">
        <v>175</v>
      </c>
      <c r="K107" s="10" t="s">
        <v>32</v>
      </c>
      <c r="L107" s="10">
        <v>80</v>
      </c>
      <c r="M107" s="10">
        <v>263</v>
      </c>
      <c r="N107" s="10">
        <v>295</v>
      </c>
      <c r="S107" s="10" t="s">
        <v>32</v>
      </c>
      <c r="T107" s="10" t="s">
        <v>36</v>
      </c>
      <c r="U107" s="10">
        <v>210</v>
      </c>
      <c r="V107" s="10">
        <v>240</v>
      </c>
      <c r="X107" s="15"/>
      <c r="AB107" s="10" t="s">
        <v>32</v>
      </c>
      <c r="AC107" s="10">
        <v>175</v>
      </c>
      <c r="AD107" s="10">
        <v>180</v>
      </c>
      <c r="AE107" s="10">
        <v>115</v>
      </c>
      <c r="AJ107" s="10" t="s">
        <v>32</v>
      </c>
      <c r="AK107" s="10" t="s">
        <v>36</v>
      </c>
      <c r="AL107" s="10">
        <v>140</v>
      </c>
      <c r="AM107" s="10">
        <v>229</v>
      </c>
      <c r="AR107" s="10" t="s">
        <v>32</v>
      </c>
      <c r="AS107" s="10" t="s">
        <v>36</v>
      </c>
      <c r="AT107" s="10" t="s">
        <v>36</v>
      </c>
      <c r="AU107" s="10" t="s">
        <v>36</v>
      </c>
    </row>
    <row r="108" spans="1:47" x14ac:dyDescent="0.25">
      <c r="C108" s="10" t="s">
        <v>33</v>
      </c>
      <c r="D108" s="3" t="s">
        <v>36</v>
      </c>
      <c r="E108" s="3" t="s">
        <v>36</v>
      </c>
      <c r="F108" s="3" t="s">
        <v>36</v>
      </c>
      <c r="K108" s="10" t="s">
        <v>33</v>
      </c>
      <c r="L108" s="10" t="s">
        <v>36</v>
      </c>
      <c r="M108" s="10">
        <v>120</v>
      </c>
      <c r="N108" s="10">
        <v>223</v>
      </c>
      <c r="S108" s="10" t="s">
        <v>33</v>
      </c>
      <c r="T108" s="10" t="s">
        <v>36</v>
      </c>
      <c r="U108" s="10" t="s">
        <v>36</v>
      </c>
      <c r="V108" s="10" t="s">
        <v>36</v>
      </c>
      <c r="X108" s="15"/>
      <c r="AB108" s="10" t="s">
        <v>33</v>
      </c>
      <c r="AC108" s="10" t="s">
        <v>36</v>
      </c>
      <c r="AD108" s="10">
        <v>210</v>
      </c>
      <c r="AE108" s="10">
        <v>250</v>
      </c>
      <c r="AJ108" s="10" t="s">
        <v>33</v>
      </c>
      <c r="AK108" s="10" t="s">
        <v>36</v>
      </c>
      <c r="AL108" s="10" t="s">
        <v>36</v>
      </c>
      <c r="AM108" s="10">
        <v>102</v>
      </c>
      <c r="AR108" s="10" t="s">
        <v>33</v>
      </c>
      <c r="AS108" s="10" t="s">
        <v>36</v>
      </c>
      <c r="AT108" s="10" t="s">
        <v>36</v>
      </c>
      <c r="AU108" s="10" t="s">
        <v>36</v>
      </c>
    </row>
    <row r="109" spans="1:47" x14ac:dyDescent="0.25">
      <c r="C109" s="10" t="s">
        <v>34</v>
      </c>
      <c r="D109" s="3" t="s">
        <v>36</v>
      </c>
      <c r="E109" s="3" t="s">
        <v>36</v>
      </c>
      <c r="F109" s="3" t="s">
        <v>36</v>
      </c>
      <c r="K109" s="10" t="s">
        <v>34</v>
      </c>
      <c r="L109" s="10" t="s">
        <v>36</v>
      </c>
      <c r="M109" s="10" t="s">
        <v>36</v>
      </c>
      <c r="N109" s="10" t="s">
        <v>36</v>
      </c>
      <c r="S109" s="10" t="s">
        <v>34</v>
      </c>
      <c r="T109" s="10" t="s">
        <v>36</v>
      </c>
      <c r="U109" s="10" t="s">
        <v>36</v>
      </c>
      <c r="V109" s="10" t="s">
        <v>36</v>
      </c>
      <c r="X109" s="15"/>
      <c r="AB109" s="10" t="s">
        <v>34</v>
      </c>
      <c r="AC109" s="10" t="s">
        <v>36</v>
      </c>
      <c r="AD109" s="10" t="s">
        <v>36</v>
      </c>
      <c r="AE109" s="10" t="s">
        <v>36</v>
      </c>
      <c r="AJ109" s="10" t="s">
        <v>34</v>
      </c>
      <c r="AK109" s="10" t="s">
        <v>36</v>
      </c>
      <c r="AL109" s="10" t="s">
        <v>36</v>
      </c>
      <c r="AM109" s="10" t="s">
        <v>36</v>
      </c>
      <c r="AR109" s="10" t="s">
        <v>34</v>
      </c>
      <c r="AS109" s="10" t="s">
        <v>36</v>
      </c>
      <c r="AT109" s="10" t="s">
        <v>36</v>
      </c>
      <c r="AU109" s="10" t="s">
        <v>36</v>
      </c>
    </row>
    <row r="110" spans="1:47" x14ac:dyDescent="0.25">
      <c r="C110" s="10" t="s">
        <v>35</v>
      </c>
      <c r="D110" s="3" t="s">
        <v>36</v>
      </c>
      <c r="E110" s="3" t="s">
        <v>36</v>
      </c>
      <c r="F110" s="3" t="s">
        <v>36</v>
      </c>
      <c r="K110" s="10" t="s">
        <v>35</v>
      </c>
      <c r="L110" s="10" t="s">
        <v>36</v>
      </c>
      <c r="M110" s="10" t="s">
        <v>36</v>
      </c>
      <c r="N110" s="10" t="s">
        <v>36</v>
      </c>
      <c r="S110" s="10" t="s">
        <v>35</v>
      </c>
      <c r="T110" s="10" t="s">
        <v>36</v>
      </c>
      <c r="U110" s="10" t="s">
        <v>36</v>
      </c>
      <c r="V110" s="10" t="s">
        <v>36</v>
      </c>
      <c r="X110" s="15"/>
      <c r="AB110" s="10" t="s">
        <v>35</v>
      </c>
      <c r="AC110" s="10" t="s">
        <v>36</v>
      </c>
      <c r="AD110" s="10" t="s">
        <v>36</v>
      </c>
      <c r="AE110" s="10" t="s">
        <v>36</v>
      </c>
      <c r="AJ110" s="10" t="s">
        <v>35</v>
      </c>
      <c r="AK110" s="10" t="s">
        <v>36</v>
      </c>
      <c r="AL110" s="10" t="s">
        <v>36</v>
      </c>
      <c r="AM110" s="10" t="s">
        <v>36</v>
      </c>
      <c r="AR110" s="10" t="s">
        <v>35</v>
      </c>
      <c r="AS110" s="10" t="s">
        <v>36</v>
      </c>
      <c r="AT110" s="10" t="s">
        <v>36</v>
      </c>
      <c r="AU110" s="10" t="s">
        <v>36</v>
      </c>
    </row>
    <row r="111" spans="1:47" x14ac:dyDescent="0.25">
      <c r="X111" s="15"/>
    </row>
    <row r="112" spans="1:47" x14ac:dyDescent="0.25">
      <c r="B112" s="10" t="s">
        <v>15</v>
      </c>
      <c r="C112" s="10" t="s">
        <v>28</v>
      </c>
      <c r="D112" s="10">
        <v>70</v>
      </c>
      <c r="E112" s="10">
        <v>75</v>
      </c>
      <c r="F112" s="3" t="s">
        <v>36</v>
      </c>
      <c r="J112" s="10" t="s">
        <v>15</v>
      </c>
      <c r="K112" s="10" t="s">
        <v>28</v>
      </c>
      <c r="L112" s="10">
        <v>31</v>
      </c>
      <c r="M112" s="10" t="s">
        <v>36</v>
      </c>
      <c r="N112" s="10" t="s">
        <v>36</v>
      </c>
      <c r="R112" s="10" t="s">
        <v>15</v>
      </c>
      <c r="S112" s="10" t="s">
        <v>28</v>
      </c>
      <c r="T112" s="10">
        <v>35</v>
      </c>
      <c r="U112" s="10" t="s">
        <v>36</v>
      </c>
      <c r="V112" s="10" t="s">
        <v>36</v>
      </c>
      <c r="X112" s="15"/>
      <c r="AA112" s="10" t="s">
        <v>15</v>
      </c>
      <c r="AB112" s="10" t="s">
        <v>28</v>
      </c>
      <c r="AC112" s="10">
        <v>30</v>
      </c>
      <c r="AD112" s="10" t="s">
        <v>36</v>
      </c>
      <c r="AE112" s="10" t="s">
        <v>36</v>
      </c>
      <c r="AI112" s="10" t="s">
        <v>15</v>
      </c>
      <c r="AJ112" s="10" t="s">
        <v>28</v>
      </c>
      <c r="AK112" s="10">
        <v>38</v>
      </c>
      <c r="AL112" s="10" t="s">
        <v>36</v>
      </c>
      <c r="AM112" s="10" t="s">
        <v>36</v>
      </c>
      <c r="AQ112" s="10" t="s">
        <v>15</v>
      </c>
      <c r="AR112" s="10" t="s">
        <v>28</v>
      </c>
      <c r="AS112" s="10">
        <v>152.4</v>
      </c>
      <c r="AT112" s="10">
        <v>70</v>
      </c>
      <c r="AU112" s="10">
        <v>240</v>
      </c>
    </row>
    <row r="113" spans="1:47" x14ac:dyDescent="0.25">
      <c r="C113" s="10" t="s">
        <v>29</v>
      </c>
      <c r="D113" s="10">
        <v>110</v>
      </c>
      <c r="E113" s="10">
        <v>105</v>
      </c>
      <c r="F113" s="3" t="s">
        <v>36</v>
      </c>
      <c r="K113" s="10" t="s">
        <v>29</v>
      </c>
      <c r="L113" s="10">
        <v>74</v>
      </c>
      <c r="M113" s="10" t="s">
        <v>36</v>
      </c>
      <c r="N113" s="10" t="s">
        <v>36</v>
      </c>
      <c r="S113" s="10" t="s">
        <v>29</v>
      </c>
      <c r="T113" s="10">
        <v>90</v>
      </c>
      <c r="U113" s="10">
        <v>80</v>
      </c>
      <c r="V113" s="10" t="s">
        <v>36</v>
      </c>
      <c r="X113" s="15"/>
      <c r="AB113" s="10" t="s">
        <v>29</v>
      </c>
      <c r="AC113" s="10">
        <v>60</v>
      </c>
      <c r="AD113" s="10">
        <v>70</v>
      </c>
      <c r="AE113" s="10" t="s">
        <v>36</v>
      </c>
      <c r="AJ113" s="10" t="s">
        <v>29</v>
      </c>
      <c r="AK113" s="10">
        <v>76</v>
      </c>
      <c r="AL113" s="10">
        <v>76</v>
      </c>
      <c r="AM113" s="10" t="s">
        <v>36</v>
      </c>
      <c r="AR113" s="10" t="s">
        <v>29</v>
      </c>
      <c r="AS113" s="10">
        <v>114.3</v>
      </c>
      <c r="AT113" s="10">
        <v>300</v>
      </c>
      <c r="AU113" s="10">
        <v>280</v>
      </c>
    </row>
    <row r="114" spans="1:47" x14ac:dyDescent="0.25">
      <c r="C114" s="10" t="s">
        <v>30</v>
      </c>
      <c r="D114" s="10">
        <v>160</v>
      </c>
      <c r="E114" s="10">
        <v>205</v>
      </c>
      <c r="F114" s="10">
        <v>200</v>
      </c>
      <c r="K114" s="10" t="s">
        <v>30</v>
      </c>
      <c r="L114" s="10">
        <v>113</v>
      </c>
      <c r="M114" s="10">
        <v>115</v>
      </c>
      <c r="N114" s="10" t="s">
        <v>36</v>
      </c>
      <c r="S114" s="10" t="s">
        <v>30</v>
      </c>
      <c r="T114" s="10">
        <v>85</v>
      </c>
      <c r="U114" s="10">
        <v>120</v>
      </c>
      <c r="V114" s="10" t="s">
        <v>36</v>
      </c>
      <c r="X114" s="15"/>
      <c r="AB114" s="10" t="s">
        <v>30</v>
      </c>
      <c r="AC114" s="10">
        <v>70</v>
      </c>
      <c r="AD114" s="10">
        <v>100</v>
      </c>
      <c r="AE114" s="10" t="s">
        <v>36</v>
      </c>
      <c r="AJ114" s="10" t="s">
        <v>30</v>
      </c>
      <c r="AK114" s="10">
        <v>127</v>
      </c>
      <c r="AL114" s="10">
        <v>102</v>
      </c>
      <c r="AM114" s="10" t="s">
        <v>36</v>
      </c>
      <c r="AR114" s="10" t="s">
        <v>30</v>
      </c>
      <c r="AS114" s="10">
        <v>76.2</v>
      </c>
      <c r="AT114" s="10">
        <v>290</v>
      </c>
      <c r="AU114" s="10">
        <v>290</v>
      </c>
    </row>
    <row r="115" spans="1:47" x14ac:dyDescent="0.25">
      <c r="C115" s="10" t="s">
        <v>31</v>
      </c>
      <c r="D115" s="10">
        <v>45</v>
      </c>
      <c r="E115" s="10">
        <v>265</v>
      </c>
      <c r="F115" s="10">
        <v>285</v>
      </c>
      <c r="K115" s="10" t="s">
        <v>31</v>
      </c>
      <c r="L115" s="10">
        <v>182</v>
      </c>
      <c r="M115" s="10">
        <v>213</v>
      </c>
      <c r="N115" s="10" t="s">
        <v>36</v>
      </c>
      <c r="S115" s="10" t="s">
        <v>31</v>
      </c>
      <c r="T115" s="10">
        <v>140</v>
      </c>
      <c r="U115" s="10">
        <v>260</v>
      </c>
      <c r="V115" s="6">
        <v>250</v>
      </c>
      <c r="W115" s="6"/>
      <c r="X115" s="15"/>
      <c r="AB115" s="10" t="s">
        <v>31</v>
      </c>
      <c r="AC115" s="10">
        <v>115</v>
      </c>
      <c r="AD115" s="10">
        <v>115</v>
      </c>
      <c r="AE115" s="10">
        <v>30</v>
      </c>
      <c r="AJ115" s="10" t="s">
        <v>31</v>
      </c>
      <c r="AK115" s="10">
        <v>203</v>
      </c>
      <c r="AL115" s="10">
        <v>229</v>
      </c>
      <c r="AM115" s="10" t="s">
        <v>36</v>
      </c>
      <c r="AR115" s="10" t="s">
        <v>31</v>
      </c>
      <c r="AS115" s="10">
        <v>25.4</v>
      </c>
      <c r="AT115" s="10">
        <v>92</v>
      </c>
      <c r="AU115" s="10" t="s">
        <v>36</v>
      </c>
    </row>
    <row r="116" spans="1:47" x14ac:dyDescent="0.25">
      <c r="C116" s="10" t="s">
        <v>32</v>
      </c>
      <c r="D116" s="3" t="s">
        <v>36</v>
      </c>
      <c r="E116" s="10">
        <v>120</v>
      </c>
      <c r="F116" s="10">
        <v>240</v>
      </c>
      <c r="K116" s="10" t="s">
        <v>32</v>
      </c>
      <c r="L116" s="10">
        <v>70</v>
      </c>
      <c r="M116" s="10">
        <v>132</v>
      </c>
      <c r="N116" s="10">
        <v>235</v>
      </c>
      <c r="S116" s="10" t="s">
        <v>32</v>
      </c>
      <c r="T116" s="10" t="s">
        <v>36</v>
      </c>
      <c r="U116" s="10">
        <v>255</v>
      </c>
      <c r="V116" s="10">
        <v>265</v>
      </c>
      <c r="X116" s="15"/>
      <c r="AB116" s="10" t="s">
        <v>32</v>
      </c>
      <c r="AC116" s="10">
        <v>170</v>
      </c>
      <c r="AD116" s="10">
        <v>250</v>
      </c>
      <c r="AE116" s="10">
        <v>190</v>
      </c>
      <c r="AJ116" s="10" t="s">
        <v>32</v>
      </c>
      <c r="AK116" s="10" t="s">
        <v>36</v>
      </c>
      <c r="AL116" s="10">
        <v>229</v>
      </c>
      <c r="AM116" s="10">
        <v>292</v>
      </c>
      <c r="AR116" s="10" t="s">
        <v>32</v>
      </c>
      <c r="AS116" s="10" t="s">
        <v>36</v>
      </c>
      <c r="AT116" s="10" t="s">
        <v>36</v>
      </c>
      <c r="AU116" s="10" t="s">
        <v>36</v>
      </c>
    </row>
    <row r="117" spans="1:47" x14ac:dyDescent="0.25">
      <c r="C117" s="10" t="s">
        <v>33</v>
      </c>
      <c r="D117" s="3" t="s">
        <v>36</v>
      </c>
      <c r="E117" s="3" t="s">
        <v>36</v>
      </c>
      <c r="F117" s="3" t="s">
        <v>36</v>
      </c>
      <c r="K117" s="10" t="s">
        <v>33</v>
      </c>
      <c r="L117" s="10" t="s">
        <v>36</v>
      </c>
      <c r="M117" s="10" t="s">
        <v>36</v>
      </c>
      <c r="N117" s="10">
        <v>140</v>
      </c>
      <c r="S117" s="10" t="s">
        <v>33</v>
      </c>
      <c r="T117" s="10" t="s">
        <v>36</v>
      </c>
      <c r="U117" s="10" t="s">
        <v>36</v>
      </c>
      <c r="V117" s="10" t="s">
        <v>36</v>
      </c>
      <c r="X117" s="15"/>
      <c r="AB117" s="10" t="s">
        <v>33</v>
      </c>
      <c r="AC117" s="10" t="s">
        <v>36</v>
      </c>
      <c r="AD117" s="10">
        <v>260</v>
      </c>
      <c r="AE117" s="10">
        <v>330</v>
      </c>
      <c r="AJ117" s="10" t="s">
        <v>33</v>
      </c>
      <c r="AK117" s="10" t="s">
        <v>36</v>
      </c>
      <c r="AL117" s="10">
        <v>25</v>
      </c>
      <c r="AM117" s="10">
        <v>184</v>
      </c>
      <c r="AR117" s="10" t="s">
        <v>33</v>
      </c>
      <c r="AS117" s="10" t="s">
        <v>36</v>
      </c>
      <c r="AT117" s="10" t="s">
        <v>36</v>
      </c>
      <c r="AU117" s="10" t="s">
        <v>36</v>
      </c>
    </row>
    <row r="118" spans="1:47" x14ac:dyDescent="0.25">
      <c r="C118" s="10" t="s">
        <v>34</v>
      </c>
      <c r="D118" s="3" t="s">
        <v>36</v>
      </c>
      <c r="E118" s="3" t="s">
        <v>36</v>
      </c>
      <c r="F118" s="3" t="s">
        <v>36</v>
      </c>
      <c r="K118" s="10" t="s">
        <v>34</v>
      </c>
      <c r="L118" s="10" t="s">
        <v>36</v>
      </c>
      <c r="M118" s="10" t="s">
        <v>36</v>
      </c>
      <c r="N118" s="10" t="s">
        <v>36</v>
      </c>
      <c r="S118" s="10" t="s">
        <v>34</v>
      </c>
      <c r="T118" s="10" t="s">
        <v>36</v>
      </c>
      <c r="U118" s="10" t="s">
        <v>36</v>
      </c>
      <c r="V118" s="10" t="s">
        <v>36</v>
      </c>
      <c r="X118" s="15"/>
      <c r="AB118" s="10" t="s">
        <v>34</v>
      </c>
      <c r="AC118" s="10" t="s">
        <v>36</v>
      </c>
      <c r="AD118" s="10" t="s">
        <v>36</v>
      </c>
      <c r="AE118" s="10" t="s">
        <v>36</v>
      </c>
      <c r="AJ118" s="10" t="s">
        <v>34</v>
      </c>
      <c r="AK118" s="10" t="s">
        <v>36</v>
      </c>
      <c r="AL118" s="10" t="s">
        <v>36</v>
      </c>
      <c r="AM118" s="10" t="s">
        <v>36</v>
      </c>
      <c r="AR118" s="10" t="s">
        <v>34</v>
      </c>
      <c r="AS118" s="10" t="s">
        <v>36</v>
      </c>
      <c r="AT118" s="10" t="s">
        <v>36</v>
      </c>
      <c r="AU118" s="10" t="s">
        <v>36</v>
      </c>
    </row>
    <row r="119" spans="1:47" x14ac:dyDescent="0.25">
      <c r="A119" s="7"/>
      <c r="B119" s="7"/>
      <c r="C119" s="7" t="s">
        <v>35</v>
      </c>
      <c r="D119" s="8" t="s">
        <v>36</v>
      </c>
      <c r="E119" s="8" t="s">
        <v>36</v>
      </c>
      <c r="F119" s="8" t="s">
        <v>36</v>
      </c>
      <c r="I119" s="7"/>
      <c r="J119" s="7"/>
      <c r="K119" s="7" t="s">
        <v>35</v>
      </c>
      <c r="L119" s="7" t="s">
        <v>36</v>
      </c>
      <c r="M119" s="7" t="s">
        <v>36</v>
      </c>
      <c r="N119" s="7" t="s">
        <v>36</v>
      </c>
      <c r="Q119" s="7"/>
      <c r="R119" s="7"/>
      <c r="S119" s="7" t="s">
        <v>35</v>
      </c>
      <c r="T119" s="7" t="s">
        <v>36</v>
      </c>
      <c r="U119" s="7" t="s">
        <v>36</v>
      </c>
      <c r="V119" s="7" t="s">
        <v>36</v>
      </c>
      <c r="W119" s="3"/>
      <c r="X119" s="15"/>
      <c r="Z119" s="7"/>
      <c r="AA119" s="7"/>
      <c r="AB119" s="7" t="s">
        <v>35</v>
      </c>
      <c r="AC119" s="7" t="s">
        <v>36</v>
      </c>
      <c r="AD119" s="7" t="s">
        <v>36</v>
      </c>
      <c r="AE119" s="7" t="s">
        <v>36</v>
      </c>
      <c r="AH119" s="7"/>
      <c r="AI119" s="7"/>
      <c r="AJ119" s="7" t="s">
        <v>35</v>
      </c>
      <c r="AK119" s="7" t="s">
        <v>36</v>
      </c>
      <c r="AL119" s="7" t="s">
        <v>36</v>
      </c>
      <c r="AM119" s="7" t="s">
        <v>36</v>
      </c>
      <c r="AP119" s="7"/>
      <c r="AQ119" s="7"/>
      <c r="AR119" s="7" t="s">
        <v>35</v>
      </c>
      <c r="AS119" s="7" t="s">
        <v>36</v>
      </c>
      <c r="AT119" s="7" t="s">
        <v>36</v>
      </c>
      <c r="AU119" s="7" t="s">
        <v>36</v>
      </c>
    </row>
    <row r="120" spans="1:47" x14ac:dyDescent="0.25">
      <c r="B120" s="1" t="s">
        <v>18</v>
      </c>
      <c r="C120" s="1"/>
      <c r="J120" s="1" t="s">
        <v>18</v>
      </c>
      <c r="K120" s="1"/>
      <c r="R120" s="1" t="s">
        <v>18</v>
      </c>
      <c r="S120" s="1"/>
      <c r="X120" s="15"/>
      <c r="AA120" s="1" t="s">
        <v>18</v>
      </c>
      <c r="AB120" s="1"/>
      <c r="AI120" s="1" t="s">
        <v>18</v>
      </c>
      <c r="AJ120" s="1"/>
      <c r="AQ120" s="1" t="s">
        <v>18</v>
      </c>
      <c r="AR120" s="1"/>
    </row>
    <row r="121" spans="1:47" x14ac:dyDescent="0.25">
      <c r="B121" s="1" t="s">
        <v>19</v>
      </c>
      <c r="C121" s="1"/>
      <c r="J121" s="1" t="s">
        <v>19</v>
      </c>
      <c r="K121" s="1"/>
      <c r="R121" s="1" t="s">
        <v>19</v>
      </c>
      <c r="S121" s="1"/>
      <c r="X121" s="15"/>
      <c r="AA121" s="1" t="s">
        <v>19</v>
      </c>
      <c r="AB121" s="1"/>
      <c r="AI121" s="1" t="s">
        <v>19</v>
      </c>
      <c r="AJ121" s="1"/>
      <c r="AQ121" s="1" t="s">
        <v>19</v>
      </c>
      <c r="AR121" s="1"/>
    </row>
    <row r="122" spans="1:47" x14ac:dyDescent="0.25">
      <c r="A122" s="7"/>
      <c r="B122" s="9" t="s">
        <v>20</v>
      </c>
      <c r="C122" s="9"/>
      <c r="D122" s="7"/>
      <c r="E122" s="7"/>
      <c r="F122" s="7"/>
      <c r="I122" s="7"/>
      <c r="J122" s="9" t="s">
        <v>20</v>
      </c>
      <c r="K122" s="9"/>
      <c r="L122" s="7"/>
      <c r="M122" s="7"/>
      <c r="N122" s="7"/>
      <c r="Q122" s="7"/>
      <c r="R122" s="9" t="s">
        <v>20</v>
      </c>
      <c r="S122" s="9"/>
      <c r="T122" s="7"/>
      <c r="U122" s="7"/>
      <c r="V122" s="7"/>
      <c r="W122" s="3"/>
      <c r="X122" s="15"/>
      <c r="Z122" s="7"/>
      <c r="AA122" s="9" t="s">
        <v>20</v>
      </c>
      <c r="AB122" s="9"/>
      <c r="AC122" s="7"/>
      <c r="AD122" s="7"/>
      <c r="AE122" s="7"/>
      <c r="AH122" s="7"/>
      <c r="AI122" s="9" t="s">
        <v>20</v>
      </c>
      <c r="AJ122" s="9"/>
      <c r="AK122" s="7"/>
      <c r="AL122" s="7"/>
      <c r="AM122" s="7"/>
      <c r="AP122" s="7"/>
      <c r="AQ122" s="9" t="s">
        <v>20</v>
      </c>
      <c r="AR122" s="9"/>
      <c r="AS122" s="7"/>
      <c r="AT122" s="7"/>
      <c r="AU122" s="7"/>
    </row>
    <row r="123" spans="1:47" x14ac:dyDescent="0.25">
      <c r="X123" s="15"/>
    </row>
    <row r="124" spans="1:47" x14ac:dyDescent="0.25">
      <c r="X124" s="15"/>
    </row>
    <row r="125" spans="1:47" x14ac:dyDescent="0.25">
      <c r="X125" s="15"/>
    </row>
    <row r="126" spans="1:47" ht="15.75" thickBot="1" x14ac:dyDescent="0.3">
      <c r="A126" s="2"/>
      <c r="B126" s="2"/>
      <c r="C126" s="2"/>
      <c r="D126" s="88" t="s">
        <v>21</v>
      </c>
      <c r="E126" s="88"/>
      <c r="F126" s="88"/>
      <c r="I126" s="2"/>
      <c r="J126" s="2"/>
      <c r="K126" s="2"/>
      <c r="L126" s="93" t="s">
        <v>37</v>
      </c>
      <c r="M126" s="93"/>
      <c r="N126" s="93"/>
      <c r="Q126" s="2"/>
      <c r="R126" s="2"/>
      <c r="S126" s="2"/>
      <c r="T126" s="96" t="s">
        <v>38</v>
      </c>
      <c r="U126" s="96"/>
      <c r="V126" s="96"/>
      <c r="W126" s="11"/>
      <c r="X126" s="15"/>
      <c r="Z126" s="2"/>
      <c r="AA126" s="2"/>
      <c r="AB126" s="2"/>
      <c r="AC126" s="88" t="s">
        <v>21</v>
      </c>
      <c r="AD126" s="88"/>
      <c r="AE126" s="88"/>
      <c r="AH126" s="2"/>
      <c r="AI126" s="2"/>
      <c r="AJ126" s="2"/>
      <c r="AK126" s="93" t="s">
        <v>37</v>
      </c>
      <c r="AL126" s="93"/>
      <c r="AM126" s="93"/>
      <c r="AP126" s="2"/>
      <c r="AQ126" s="2"/>
      <c r="AR126" s="2"/>
      <c r="AS126" s="96" t="s">
        <v>38</v>
      </c>
      <c r="AT126" s="96"/>
      <c r="AU126" s="96"/>
    </row>
    <row r="127" spans="1:47" ht="45" x14ac:dyDescent="0.25">
      <c r="A127" s="37" t="s">
        <v>39</v>
      </c>
      <c r="B127" s="4"/>
      <c r="C127" s="4"/>
      <c r="D127" s="5" t="s">
        <v>25</v>
      </c>
      <c r="E127" s="5" t="s">
        <v>26</v>
      </c>
      <c r="F127" s="5" t="s">
        <v>27</v>
      </c>
      <c r="I127" s="37" t="s">
        <v>39</v>
      </c>
      <c r="J127" s="4"/>
      <c r="K127" s="4"/>
      <c r="L127" s="5" t="s">
        <v>25</v>
      </c>
      <c r="M127" s="5" t="s">
        <v>26</v>
      </c>
      <c r="N127" s="5" t="s">
        <v>27</v>
      </c>
      <c r="Q127" s="37" t="s">
        <v>39</v>
      </c>
      <c r="R127" s="4"/>
      <c r="S127" s="4"/>
      <c r="T127" s="5" t="s">
        <v>25</v>
      </c>
      <c r="U127" s="5" t="s">
        <v>26</v>
      </c>
      <c r="V127" s="5" t="s">
        <v>27</v>
      </c>
      <c r="W127" s="12"/>
      <c r="X127" s="15"/>
      <c r="Z127" s="37" t="s">
        <v>39</v>
      </c>
      <c r="AA127" s="4"/>
      <c r="AB127" s="4"/>
      <c r="AC127" s="5" t="s">
        <v>25</v>
      </c>
      <c r="AD127" s="5" t="s">
        <v>26</v>
      </c>
      <c r="AE127" s="5" t="s">
        <v>27</v>
      </c>
      <c r="AH127" s="37" t="s">
        <v>39</v>
      </c>
      <c r="AI127" s="4"/>
      <c r="AJ127" s="4"/>
      <c r="AK127" s="5" t="s">
        <v>25</v>
      </c>
      <c r="AL127" s="5" t="s">
        <v>26</v>
      </c>
      <c r="AM127" s="5" t="s">
        <v>27</v>
      </c>
      <c r="AP127" s="37" t="s">
        <v>39</v>
      </c>
      <c r="AQ127" s="4"/>
      <c r="AR127" s="4"/>
      <c r="AS127" s="5" t="s">
        <v>25</v>
      </c>
      <c r="AT127" s="5" t="s">
        <v>26</v>
      </c>
      <c r="AU127" s="5" t="s">
        <v>27</v>
      </c>
    </row>
    <row r="128" spans="1:47" x14ac:dyDescent="0.25">
      <c r="A128" s="10" t="s">
        <v>13</v>
      </c>
      <c r="B128" s="10" t="s">
        <v>14</v>
      </c>
      <c r="C128" s="10" t="s">
        <v>28</v>
      </c>
      <c r="D128" s="10">
        <v>69</v>
      </c>
      <c r="E128" s="10">
        <v>70</v>
      </c>
      <c r="F128" s="10" t="s">
        <v>36</v>
      </c>
      <c r="I128" s="10" t="s">
        <v>13</v>
      </c>
      <c r="J128" s="10" t="s">
        <v>14</v>
      </c>
      <c r="K128" s="10" t="s">
        <v>28</v>
      </c>
      <c r="L128" s="10">
        <v>35</v>
      </c>
      <c r="M128" s="10">
        <v>35</v>
      </c>
      <c r="N128" s="10" t="s">
        <v>36</v>
      </c>
      <c r="Q128" s="10" t="s">
        <v>13</v>
      </c>
      <c r="R128" s="10" t="s">
        <v>14</v>
      </c>
      <c r="S128" s="10" t="s">
        <v>28</v>
      </c>
      <c r="T128" s="10">
        <v>17</v>
      </c>
      <c r="U128" s="10">
        <v>68</v>
      </c>
      <c r="V128" s="10" t="s">
        <v>36</v>
      </c>
      <c r="X128" s="15"/>
      <c r="Z128" s="10" t="s">
        <v>13</v>
      </c>
      <c r="AA128" s="10" t="s">
        <v>14</v>
      </c>
      <c r="AB128" s="10" t="s">
        <v>28</v>
      </c>
      <c r="AC128" s="10">
        <v>38</v>
      </c>
      <c r="AD128" s="10">
        <v>34</v>
      </c>
      <c r="AE128" s="10" t="s">
        <v>36</v>
      </c>
      <c r="AH128" s="10" t="s">
        <v>13</v>
      </c>
      <c r="AI128" s="10" t="s">
        <v>14</v>
      </c>
      <c r="AJ128" s="10" t="s">
        <v>28</v>
      </c>
      <c r="AK128" s="10">
        <v>35</v>
      </c>
      <c r="AL128" s="10" t="s">
        <v>36</v>
      </c>
      <c r="AM128" s="10" t="s">
        <v>36</v>
      </c>
      <c r="AP128" s="10" t="s">
        <v>13</v>
      </c>
      <c r="AQ128" s="10" t="s">
        <v>14</v>
      </c>
      <c r="AR128" s="10" t="s">
        <v>28</v>
      </c>
      <c r="AS128" s="10">
        <v>7.7</v>
      </c>
      <c r="AT128" s="10">
        <v>7.5</v>
      </c>
      <c r="AU128" s="10" t="s">
        <v>36</v>
      </c>
    </row>
    <row r="129" spans="2:47" x14ac:dyDescent="0.25">
      <c r="C129" s="10" t="s">
        <v>29</v>
      </c>
      <c r="D129" s="10">
        <v>109</v>
      </c>
      <c r="E129" s="10">
        <v>100</v>
      </c>
      <c r="F129" s="10">
        <v>96</v>
      </c>
      <c r="K129" s="10" t="s">
        <v>29</v>
      </c>
      <c r="L129" s="10">
        <v>75</v>
      </c>
      <c r="M129" s="10">
        <v>75</v>
      </c>
      <c r="N129" s="10" t="s">
        <v>36</v>
      </c>
      <c r="S129" s="10" t="s">
        <v>29</v>
      </c>
      <c r="T129" s="10">
        <v>60</v>
      </c>
      <c r="U129" s="10">
        <v>174</v>
      </c>
      <c r="V129" s="10" t="s">
        <v>36</v>
      </c>
      <c r="X129" s="15"/>
      <c r="AB129" s="10" t="s">
        <v>29</v>
      </c>
      <c r="AC129" s="10">
        <v>74</v>
      </c>
      <c r="AD129" s="10">
        <v>73</v>
      </c>
      <c r="AE129" s="10" t="s">
        <v>36</v>
      </c>
      <c r="AJ129" s="10" t="s">
        <v>29</v>
      </c>
      <c r="AK129" s="10">
        <v>75</v>
      </c>
      <c r="AL129" s="10">
        <v>73</v>
      </c>
      <c r="AM129" s="10" t="s">
        <v>36</v>
      </c>
      <c r="AR129" s="10" t="s">
        <v>29</v>
      </c>
      <c r="AS129" s="10">
        <v>12.5</v>
      </c>
      <c r="AT129" s="10">
        <v>12.8</v>
      </c>
      <c r="AU129" s="10">
        <v>12.5</v>
      </c>
    </row>
    <row r="130" spans="2:47" x14ac:dyDescent="0.25">
      <c r="C130" s="10" t="s">
        <v>30</v>
      </c>
      <c r="D130" s="10">
        <v>126</v>
      </c>
      <c r="E130" s="10">
        <v>224</v>
      </c>
      <c r="F130" s="10">
        <v>226</v>
      </c>
      <c r="K130" s="10" t="s">
        <v>30</v>
      </c>
      <c r="L130" s="10">
        <v>90</v>
      </c>
      <c r="M130" s="10">
        <v>90</v>
      </c>
      <c r="N130" s="10" t="s">
        <v>36</v>
      </c>
      <c r="S130" s="10" t="s">
        <v>30</v>
      </c>
      <c r="T130" s="10">
        <v>96</v>
      </c>
      <c r="U130" s="10">
        <v>94</v>
      </c>
      <c r="V130" s="10" t="s">
        <v>36</v>
      </c>
      <c r="X130" s="15"/>
      <c r="AB130" s="10" t="s">
        <v>30</v>
      </c>
      <c r="AC130" s="10">
        <v>124</v>
      </c>
      <c r="AD130" s="10">
        <v>124</v>
      </c>
      <c r="AE130" s="10" t="s">
        <v>36</v>
      </c>
      <c r="AJ130" s="10" t="s">
        <v>30</v>
      </c>
      <c r="AK130" s="10">
        <v>105</v>
      </c>
      <c r="AL130" s="10">
        <v>104</v>
      </c>
      <c r="AM130" s="10">
        <v>24</v>
      </c>
      <c r="AR130" s="10" t="s">
        <v>30</v>
      </c>
      <c r="AS130" s="10" t="s">
        <v>36</v>
      </c>
      <c r="AT130" s="10">
        <v>21.8</v>
      </c>
      <c r="AU130" s="10">
        <v>22.5</v>
      </c>
    </row>
    <row r="131" spans="2:47" x14ac:dyDescent="0.25">
      <c r="C131" s="10" t="s">
        <v>31</v>
      </c>
      <c r="D131" s="10" t="s">
        <v>36</v>
      </c>
      <c r="E131" s="10">
        <v>230</v>
      </c>
      <c r="F131" s="10">
        <v>302</v>
      </c>
      <c r="K131" s="10" t="s">
        <v>31</v>
      </c>
      <c r="L131" s="10">
        <v>170</v>
      </c>
      <c r="M131" s="10">
        <v>225</v>
      </c>
      <c r="N131" s="10" t="s">
        <v>36</v>
      </c>
      <c r="S131" s="10" t="s">
        <v>31</v>
      </c>
      <c r="T131" s="10">
        <v>120</v>
      </c>
      <c r="U131" s="10">
        <v>251</v>
      </c>
      <c r="V131" s="10">
        <v>261</v>
      </c>
      <c r="X131" s="15"/>
      <c r="AB131" s="10" t="s">
        <v>31</v>
      </c>
      <c r="AC131" s="10">
        <v>120</v>
      </c>
      <c r="AD131" s="10">
        <v>182</v>
      </c>
      <c r="AE131" s="10">
        <v>175</v>
      </c>
      <c r="AJ131" s="10" t="s">
        <v>31</v>
      </c>
      <c r="AK131" s="10">
        <v>130</v>
      </c>
      <c r="AL131" s="10">
        <v>243</v>
      </c>
      <c r="AM131" s="10">
        <v>335</v>
      </c>
      <c r="AR131" s="10" t="s">
        <v>31</v>
      </c>
      <c r="AS131" s="10" t="s">
        <v>36</v>
      </c>
      <c r="AT131" s="10">
        <v>30.3</v>
      </c>
      <c r="AU131" s="10">
        <v>33.5</v>
      </c>
    </row>
    <row r="132" spans="2:47" x14ac:dyDescent="0.25">
      <c r="C132" s="10" t="s">
        <v>32</v>
      </c>
      <c r="D132" s="10" t="s">
        <v>36</v>
      </c>
      <c r="E132" s="10" t="s">
        <v>36</v>
      </c>
      <c r="F132" s="10">
        <v>200</v>
      </c>
      <c r="K132" s="10" t="s">
        <v>32</v>
      </c>
      <c r="L132" s="10" t="s">
        <v>36</v>
      </c>
      <c r="M132" s="10">
        <v>290</v>
      </c>
      <c r="N132" s="10">
        <v>325</v>
      </c>
      <c r="S132" s="10" t="s">
        <v>32</v>
      </c>
      <c r="T132" s="10" t="s">
        <v>36</v>
      </c>
      <c r="U132" s="10">
        <v>255</v>
      </c>
      <c r="V132" s="10">
        <v>264</v>
      </c>
      <c r="X132" s="15"/>
      <c r="AB132" s="10" t="s">
        <v>32</v>
      </c>
      <c r="AC132" s="10" t="s">
        <v>36</v>
      </c>
      <c r="AD132" s="10">
        <v>215</v>
      </c>
      <c r="AE132" s="10">
        <v>259</v>
      </c>
      <c r="AJ132" s="10" t="s">
        <v>32</v>
      </c>
      <c r="AK132" s="10" t="s">
        <v>36</v>
      </c>
      <c r="AL132" s="10" t="s">
        <v>36</v>
      </c>
      <c r="AM132" s="10">
        <v>243</v>
      </c>
      <c r="AR132" s="10" t="s">
        <v>32</v>
      </c>
      <c r="AS132" s="10" t="s">
        <v>36</v>
      </c>
      <c r="AT132" s="10" t="s">
        <v>36</v>
      </c>
      <c r="AU132" s="10">
        <v>28</v>
      </c>
    </row>
    <row r="133" spans="2:47" x14ac:dyDescent="0.25">
      <c r="C133" s="10" t="s">
        <v>33</v>
      </c>
      <c r="D133" s="10" t="s">
        <v>36</v>
      </c>
      <c r="E133" s="10" t="s">
        <v>36</v>
      </c>
      <c r="F133" s="10" t="s">
        <v>36</v>
      </c>
      <c r="K133" s="10" t="s">
        <v>33</v>
      </c>
      <c r="L133" s="10" t="s">
        <v>36</v>
      </c>
      <c r="M133" s="10" t="s">
        <v>36</v>
      </c>
      <c r="N133" s="10">
        <v>200</v>
      </c>
      <c r="S133" s="10" t="s">
        <v>33</v>
      </c>
      <c r="T133" s="10" t="s">
        <v>36</v>
      </c>
      <c r="U133" s="10">
        <v>257</v>
      </c>
      <c r="V133" s="10">
        <v>216</v>
      </c>
      <c r="X133" s="15"/>
      <c r="AB133" s="10" t="s">
        <v>33</v>
      </c>
      <c r="AC133" s="10" t="s">
        <v>36</v>
      </c>
      <c r="AD133" s="10">
        <v>75</v>
      </c>
      <c r="AE133" s="10">
        <v>194</v>
      </c>
      <c r="AJ133" s="10" t="s">
        <v>33</v>
      </c>
      <c r="AK133" s="10" t="s">
        <v>36</v>
      </c>
      <c r="AL133" s="10" t="s">
        <v>36</v>
      </c>
      <c r="AM133" s="10" t="s">
        <v>36</v>
      </c>
      <c r="AR133" s="10" t="s">
        <v>33</v>
      </c>
      <c r="AS133" s="10" t="s">
        <v>36</v>
      </c>
      <c r="AT133" s="10" t="s">
        <v>36</v>
      </c>
      <c r="AU133" s="10" t="s">
        <v>36</v>
      </c>
    </row>
    <row r="134" spans="2:47" x14ac:dyDescent="0.25">
      <c r="C134" s="10" t="s">
        <v>34</v>
      </c>
      <c r="D134" s="10" t="s">
        <v>36</v>
      </c>
      <c r="E134" s="10" t="s">
        <v>36</v>
      </c>
      <c r="F134" s="10" t="s">
        <v>36</v>
      </c>
      <c r="K134" s="10" t="s">
        <v>34</v>
      </c>
      <c r="L134" s="10" t="s">
        <v>36</v>
      </c>
      <c r="M134" s="10" t="s">
        <v>36</v>
      </c>
      <c r="N134" s="10" t="s">
        <v>36</v>
      </c>
      <c r="S134" s="10" t="s">
        <v>34</v>
      </c>
      <c r="T134" s="10" t="s">
        <v>36</v>
      </c>
      <c r="U134" s="10" t="s">
        <v>36</v>
      </c>
      <c r="V134" s="10" t="s">
        <v>36</v>
      </c>
      <c r="X134" s="15"/>
      <c r="AB134" s="10" t="s">
        <v>34</v>
      </c>
      <c r="AC134" s="10" t="s">
        <v>36</v>
      </c>
      <c r="AD134" s="10" t="s">
        <v>36</v>
      </c>
      <c r="AE134" s="10">
        <v>64</v>
      </c>
      <c r="AJ134" s="10" t="s">
        <v>34</v>
      </c>
      <c r="AK134" s="10" t="s">
        <v>36</v>
      </c>
      <c r="AL134" s="10" t="s">
        <v>36</v>
      </c>
      <c r="AM134" s="10" t="s">
        <v>36</v>
      </c>
      <c r="AR134" s="10" t="s">
        <v>34</v>
      </c>
      <c r="AS134" s="10" t="s">
        <v>36</v>
      </c>
      <c r="AT134" s="10" t="s">
        <v>36</v>
      </c>
      <c r="AU134" s="10" t="s">
        <v>36</v>
      </c>
    </row>
    <row r="135" spans="2:47" x14ac:dyDescent="0.25">
      <c r="C135" s="10" t="s">
        <v>35</v>
      </c>
      <c r="D135" s="10" t="s">
        <v>36</v>
      </c>
      <c r="E135" s="10" t="s">
        <v>36</v>
      </c>
      <c r="F135" s="10" t="s">
        <v>36</v>
      </c>
      <c r="K135" s="10" t="s">
        <v>35</v>
      </c>
      <c r="L135" s="10" t="s">
        <v>36</v>
      </c>
      <c r="M135" s="10" t="s">
        <v>36</v>
      </c>
      <c r="N135" s="10" t="s">
        <v>36</v>
      </c>
      <c r="S135" s="10" t="s">
        <v>35</v>
      </c>
      <c r="T135" s="10" t="s">
        <v>36</v>
      </c>
      <c r="U135" s="10" t="s">
        <v>36</v>
      </c>
      <c r="V135" s="10" t="s">
        <v>36</v>
      </c>
      <c r="X135" s="15"/>
      <c r="AB135" s="10" t="s">
        <v>35</v>
      </c>
      <c r="AC135" s="10" t="s">
        <v>36</v>
      </c>
      <c r="AD135" s="10" t="s">
        <v>36</v>
      </c>
      <c r="AE135" s="10" t="s">
        <v>36</v>
      </c>
      <c r="AJ135" s="10" t="s">
        <v>35</v>
      </c>
      <c r="AK135" s="10" t="s">
        <v>36</v>
      </c>
      <c r="AL135" s="10" t="s">
        <v>36</v>
      </c>
      <c r="AM135" s="10" t="s">
        <v>36</v>
      </c>
      <c r="AR135" s="10" t="s">
        <v>35</v>
      </c>
      <c r="AS135" s="10" t="s">
        <v>36</v>
      </c>
      <c r="AT135" s="10" t="s">
        <v>36</v>
      </c>
      <c r="AU135" s="10" t="s">
        <v>36</v>
      </c>
    </row>
    <row r="136" spans="2:47" x14ac:dyDescent="0.25">
      <c r="X136" s="15"/>
    </row>
    <row r="137" spans="2:47" x14ac:dyDescent="0.25">
      <c r="B137" s="10" t="s">
        <v>15</v>
      </c>
      <c r="C137" s="10" t="s">
        <v>28</v>
      </c>
      <c r="D137" s="10">
        <v>82</v>
      </c>
      <c r="E137" s="10">
        <v>82</v>
      </c>
      <c r="F137" s="10" t="s">
        <v>36</v>
      </c>
      <c r="J137" s="10" t="s">
        <v>15</v>
      </c>
      <c r="K137" s="10" t="s">
        <v>28</v>
      </c>
      <c r="L137" s="10">
        <v>30</v>
      </c>
      <c r="M137" s="10">
        <v>30</v>
      </c>
      <c r="N137" s="10" t="s">
        <v>36</v>
      </c>
      <c r="R137" s="10" t="s">
        <v>15</v>
      </c>
      <c r="S137" s="10" t="s">
        <v>28</v>
      </c>
      <c r="T137" s="10">
        <v>31</v>
      </c>
      <c r="U137" s="10">
        <v>27</v>
      </c>
      <c r="V137" s="10" t="s">
        <v>36</v>
      </c>
      <c r="X137" s="15"/>
      <c r="AA137" s="10" t="s">
        <v>15</v>
      </c>
      <c r="AB137" s="10" t="s">
        <v>28</v>
      </c>
      <c r="AC137" s="10">
        <v>38</v>
      </c>
      <c r="AD137" s="10">
        <v>45</v>
      </c>
      <c r="AE137" s="10" t="s">
        <v>36</v>
      </c>
      <c r="AI137" s="10" t="s">
        <v>15</v>
      </c>
      <c r="AJ137" s="10" t="s">
        <v>28</v>
      </c>
      <c r="AK137" s="10">
        <v>35</v>
      </c>
      <c r="AL137" s="10" t="s">
        <v>36</v>
      </c>
      <c r="AM137" s="10" t="s">
        <v>36</v>
      </c>
      <c r="AQ137" s="10" t="s">
        <v>15</v>
      </c>
      <c r="AR137" s="10" t="s">
        <v>28</v>
      </c>
      <c r="AS137" s="10">
        <v>87</v>
      </c>
      <c r="AT137" s="10">
        <v>86</v>
      </c>
      <c r="AU137" s="10" t="s">
        <v>36</v>
      </c>
    </row>
    <row r="138" spans="2:47" x14ac:dyDescent="0.25">
      <c r="C138" s="10" t="s">
        <v>29</v>
      </c>
      <c r="D138" s="10">
        <v>114</v>
      </c>
      <c r="E138" s="10">
        <v>111</v>
      </c>
      <c r="F138" s="10">
        <v>107</v>
      </c>
      <c r="K138" s="10" t="s">
        <v>29</v>
      </c>
      <c r="L138" s="10">
        <v>80</v>
      </c>
      <c r="M138" s="10">
        <v>80</v>
      </c>
      <c r="N138" s="10" t="s">
        <v>36</v>
      </c>
      <c r="S138" s="10" t="s">
        <v>29</v>
      </c>
      <c r="T138" s="10">
        <v>66</v>
      </c>
      <c r="U138" s="10">
        <v>64</v>
      </c>
      <c r="V138" s="10" t="s">
        <v>36</v>
      </c>
      <c r="X138" s="15"/>
      <c r="AB138" s="10" t="s">
        <v>29</v>
      </c>
      <c r="AC138" s="10">
        <v>89</v>
      </c>
      <c r="AD138" s="10">
        <v>87</v>
      </c>
      <c r="AE138" s="10" t="s">
        <v>36</v>
      </c>
      <c r="AJ138" s="10" t="s">
        <v>29</v>
      </c>
      <c r="AK138" s="10">
        <v>65</v>
      </c>
      <c r="AL138" s="10">
        <v>70</v>
      </c>
      <c r="AM138" s="10" t="s">
        <v>36</v>
      </c>
      <c r="AR138" s="10" t="s">
        <v>29</v>
      </c>
      <c r="AS138" s="10">
        <v>153</v>
      </c>
      <c r="AT138" s="10">
        <v>156</v>
      </c>
      <c r="AU138" s="10">
        <v>150</v>
      </c>
    </row>
    <row r="139" spans="2:47" x14ac:dyDescent="0.25">
      <c r="C139" s="10" t="s">
        <v>30</v>
      </c>
      <c r="D139" s="10">
        <v>149</v>
      </c>
      <c r="E139" s="10">
        <v>246</v>
      </c>
      <c r="F139" s="10">
        <v>246</v>
      </c>
      <c r="K139" s="10" t="s">
        <v>30</v>
      </c>
      <c r="L139" s="10">
        <v>95</v>
      </c>
      <c r="M139" s="10">
        <v>100</v>
      </c>
      <c r="N139" s="10" t="s">
        <v>36</v>
      </c>
      <c r="S139" s="10" t="s">
        <v>30</v>
      </c>
      <c r="T139" s="10">
        <v>95</v>
      </c>
      <c r="U139" s="10">
        <v>91</v>
      </c>
      <c r="V139" s="10" t="s">
        <v>36</v>
      </c>
      <c r="X139" s="15"/>
      <c r="AB139" s="10" t="s">
        <v>30</v>
      </c>
      <c r="AC139" s="10">
        <v>147</v>
      </c>
      <c r="AD139" s="10">
        <v>146</v>
      </c>
      <c r="AE139" s="10">
        <v>145</v>
      </c>
      <c r="AJ139" s="10" t="s">
        <v>30</v>
      </c>
      <c r="AK139" s="10">
        <v>98</v>
      </c>
      <c r="AL139" s="10">
        <v>98</v>
      </c>
      <c r="AM139" s="10" t="s">
        <v>36</v>
      </c>
      <c r="AR139" s="10" t="s">
        <v>30</v>
      </c>
      <c r="AS139" s="10" t="s">
        <v>36</v>
      </c>
      <c r="AT139" s="10">
        <v>200</v>
      </c>
      <c r="AU139" s="10">
        <v>205</v>
      </c>
    </row>
    <row r="140" spans="2:47" x14ac:dyDescent="0.25">
      <c r="C140" s="10" t="s">
        <v>31</v>
      </c>
      <c r="D140" s="10" t="s">
        <v>36</v>
      </c>
      <c r="E140" s="10">
        <v>252</v>
      </c>
      <c r="F140" s="10">
        <v>332</v>
      </c>
      <c r="K140" s="10" t="s">
        <v>31</v>
      </c>
      <c r="L140" s="10">
        <v>150</v>
      </c>
      <c r="M140" s="10">
        <v>220</v>
      </c>
      <c r="N140" s="10">
        <v>235</v>
      </c>
      <c r="S140" s="10" t="s">
        <v>31</v>
      </c>
      <c r="T140" s="10">
        <v>79</v>
      </c>
      <c r="U140" s="10">
        <v>244</v>
      </c>
      <c r="V140" s="10">
        <v>239</v>
      </c>
      <c r="X140" s="15"/>
      <c r="AB140" s="10" t="s">
        <v>31</v>
      </c>
      <c r="AC140" s="10">
        <v>105</v>
      </c>
      <c r="AD140" s="10">
        <v>222</v>
      </c>
      <c r="AE140" s="10">
        <v>225</v>
      </c>
      <c r="AJ140" s="10" t="s">
        <v>31</v>
      </c>
      <c r="AK140" s="10">
        <v>100</v>
      </c>
      <c r="AL140" s="10">
        <v>212</v>
      </c>
      <c r="AM140" s="10">
        <v>200</v>
      </c>
      <c r="AR140" s="10" t="s">
        <v>31</v>
      </c>
      <c r="AS140" s="10" t="s">
        <v>36</v>
      </c>
      <c r="AT140" s="10">
        <v>240</v>
      </c>
      <c r="AU140" s="10">
        <v>285</v>
      </c>
    </row>
    <row r="141" spans="2:47" x14ac:dyDescent="0.25">
      <c r="C141" s="10" t="s">
        <v>32</v>
      </c>
      <c r="D141" s="10" t="s">
        <v>36</v>
      </c>
      <c r="E141" s="10" t="s">
        <v>36</v>
      </c>
      <c r="F141" s="10">
        <v>241</v>
      </c>
      <c r="K141" s="10" t="s">
        <v>32</v>
      </c>
      <c r="L141" s="10" t="s">
        <v>36</v>
      </c>
      <c r="M141" s="10">
        <v>180</v>
      </c>
      <c r="N141" s="10">
        <v>260</v>
      </c>
      <c r="S141" s="10" t="s">
        <v>32</v>
      </c>
      <c r="T141" s="10" t="s">
        <v>36</v>
      </c>
      <c r="U141" s="10">
        <v>221</v>
      </c>
      <c r="V141" s="10">
        <v>233</v>
      </c>
      <c r="X141" s="15"/>
      <c r="AB141" s="10" t="s">
        <v>32</v>
      </c>
      <c r="AC141" s="10" t="s">
        <v>36</v>
      </c>
      <c r="AD141" s="10">
        <v>143</v>
      </c>
      <c r="AE141" s="10">
        <v>205</v>
      </c>
      <c r="AJ141" s="10" t="s">
        <v>32</v>
      </c>
      <c r="AK141" s="10" t="s">
        <v>36</v>
      </c>
      <c r="AL141" s="10" t="s">
        <v>36</v>
      </c>
      <c r="AM141" s="10">
        <v>246</v>
      </c>
      <c r="AR141" s="10" t="s">
        <v>32</v>
      </c>
      <c r="AS141" s="10" t="s">
        <v>36</v>
      </c>
      <c r="AT141" s="10" t="s">
        <v>36</v>
      </c>
      <c r="AU141" s="10" t="s">
        <v>36</v>
      </c>
    </row>
    <row r="142" spans="2:47" x14ac:dyDescent="0.25">
      <c r="C142" s="10" t="s">
        <v>33</v>
      </c>
      <c r="D142" s="10" t="s">
        <v>36</v>
      </c>
      <c r="E142" s="10" t="s">
        <v>36</v>
      </c>
      <c r="F142" s="10" t="s">
        <v>36</v>
      </c>
      <c r="K142" s="10" t="s">
        <v>33</v>
      </c>
      <c r="L142" s="10" t="s">
        <v>36</v>
      </c>
      <c r="M142" s="10" t="s">
        <v>36</v>
      </c>
      <c r="N142" s="10" t="s">
        <v>36</v>
      </c>
      <c r="S142" s="10" t="s">
        <v>33</v>
      </c>
      <c r="T142" s="10" t="s">
        <v>36</v>
      </c>
      <c r="U142" s="10">
        <v>156</v>
      </c>
      <c r="V142" s="10">
        <v>155</v>
      </c>
      <c r="X142" s="15"/>
      <c r="AB142" s="10" t="s">
        <v>33</v>
      </c>
      <c r="AC142" s="10" t="s">
        <v>36</v>
      </c>
      <c r="AD142" s="10">
        <v>115</v>
      </c>
      <c r="AE142" s="10">
        <v>84</v>
      </c>
      <c r="AJ142" s="10" t="s">
        <v>33</v>
      </c>
      <c r="AK142" s="10" t="s">
        <v>36</v>
      </c>
      <c r="AL142" s="10" t="s">
        <v>36</v>
      </c>
      <c r="AM142" s="10">
        <v>246</v>
      </c>
      <c r="AR142" s="10" t="s">
        <v>33</v>
      </c>
      <c r="AS142" s="10" t="s">
        <v>36</v>
      </c>
      <c r="AT142" s="10" t="s">
        <v>36</v>
      </c>
      <c r="AU142" s="10" t="s">
        <v>36</v>
      </c>
    </row>
    <row r="143" spans="2:47" x14ac:dyDescent="0.25">
      <c r="C143" s="10" t="s">
        <v>34</v>
      </c>
      <c r="D143" s="10" t="s">
        <v>36</v>
      </c>
      <c r="E143" s="10" t="s">
        <v>36</v>
      </c>
      <c r="F143" s="10" t="s">
        <v>36</v>
      </c>
      <c r="K143" s="10" t="s">
        <v>34</v>
      </c>
      <c r="L143" s="10" t="s">
        <v>36</v>
      </c>
      <c r="M143" s="10" t="s">
        <v>36</v>
      </c>
      <c r="N143" s="10" t="s">
        <v>36</v>
      </c>
      <c r="S143" s="10" t="s">
        <v>34</v>
      </c>
      <c r="T143" s="10" t="s">
        <v>36</v>
      </c>
      <c r="U143" s="10" t="s">
        <v>36</v>
      </c>
      <c r="V143" s="10" t="s">
        <v>36</v>
      </c>
      <c r="X143" s="15"/>
      <c r="AB143" s="10" t="s">
        <v>34</v>
      </c>
      <c r="AC143" s="10" t="s">
        <v>36</v>
      </c>
      <c r="AD143" s="10" t="s">
        <v>36</v>
      </c>
      <c r="AE143" s="10" t="s">
        <v>36</v>
      </c>
      <c r="AJ143" s="10" t="s">
        <v>34</v>
      </c>
      <c r="AK143" s="10" t="s">
        <v>36</v>
      </c>
      <c r="AL143" s="10" t="s">
        <v>36</v>
      </c>
      <c r="AM143" s="10" t="s">
        <v>36</v>
      </c>
      <c r="AR143" s="10" t="s">
        <v>34</v>
      </c>
      <c r="AS143" s="10" t="s">
        <v>36</v>
      </c>
      <c r="AT143" s="10" t="s">
        <v>36</v>
      </c>
      <c r="AU143" s="10" t="s">
        <v>36</v>
      </c>
    </row>
    <row r="144" spans="2:47" x14ac:dyDescent="0.25">
      <c r="C144" s="10" t="s">
        <v>35</v>
      </c>
      <c r="D144" s="10" t="s">
        <v>36</v>
      </c>
      <c r="E144" s="10" t="s">
        <v>36</v>
      </c>
      <c r="F144" s="10" t="s">
        <v>36</v>
      </c>
      <c r="K144" s="10" t="s">
        <v>35</v>
      </c>
      <c r="L144" s="10" t="s">
        <v>36</v>
      </c>
      <c r="M144" s="10" t="s">
        <v>36</v>
      </c>
      <c r="N144" s="10" t="s">
        <v>36</v>
      </c>
      <c r="S144" s="10" t="s">
        <v>35</v>
      </c>
      <c r="T144" s="10" t="s">
        <v>36</v>
      </c>
      <c r="U144" s="10" t="s">
        <v>36</v>
      </c>
      <c r="V144" s="10" t="s">
        <v>36</v>
      </c>
      <c r="X144" s="15"/>
      <c r="AB144" s="10" t="s">
        <v>35</v>
      </c>
      <c r="AC144" s="10" t="s">
        <v>36</v>
      </c>
      <c r="AD144" s="10" t="s">
        <v>36</v>
      </c>
      <c r="AE144" s="10" t="s">
        <v>36</v>
      </c>
      <c r="AJ144" s="10" t="s">
        <v>35</v>
      </c>
      <c r="AK144" s="10" t="s">
        <v>36</v>
      </c>
      <c r="AL144" s="10" t="s">
        <v>36</v>
      </c>
      <c r="AM144" s="10" t="s">
        <v>36</v>
      </c>
      <c r="AR144" s="10" t="s">
        <v>35</v>
      </c>
      <c r="AS144" s="10" t="s">
        <v>36</v>
      </c>
      <c r="AT144" s="10" t="s">
        <v>36</v>
      </c>
      <c r="AU144" s="10" t="s">
        <v>36</v>
      </c>
    </row>
    <row r="145" spans="1:47" x14ac:dyDescent="0.25">
      <c r="X145" s="15"/>
    </row>
    <row r="146" spans="1:47" x14ac:dyDescent="0.25">
      <c r="A146" s="10" t="s">
        <v>16</v>
      </c>
      <c r="B146" s="10" t="s">
        <v>14</v>
      </c>
      <c r="C146" s="10" t="s">
        <v>28</v>
      </c>
      <c r="D146" s="10">
        <v>30</v>
      </c>
      <c r="E146" s="10">
        <v>30</v>
      </c>
      <c r="F146" s="10">
        <v>105</v>
      </c>
      <c r="I146" s="10" t="s">
        <v>16</v>
      </c>
      <c r="J146" s="10" t="s">
        <v>14</v>
      </c>
      <c r="K146" s="10" t="s">
        <v>28</v>
      </c>
      <c r="L146" s="10">
        <v>27</v>
      </c>
      <c r="M146" s="10">
        <v>62</v>
      </c>
      <c r="N146" s="10">
        <v>60</v>
      </c>
      <c r="Q146" s="10" t="s">
        <v>16</v>
      </c>
      <c r="R146" s="10" t="s">
        <v>14</v>
      </c>
      <c r="S146" s="10" t="s">
        <v>28</v>
      </c>
      <c r="T146" s="10">
        <v>30</v>
      </c>
      <c r="U146" s="10">
        <v>31</v>
      </c>
      <c r="V146" s="10" t="s">
        <v>36</v>
      </c>
      <c r="X146" s="15"/>
      <c r="Z146" s="10" t="s">
        <v>16</v>
      </c>
      <c r="AA146" s="10" t="s">
        <v>14</v>
      </c>
      <c r="AB146" s="10" t="s">
        <v>28</v>
      </c>
      <c r="AC146" s="10">
        <v>70</v>
      </c>
      <c r="AD146" s="10">
        <v>25</v>
      </c>
      <c r="AE146" s="10" t="s">
        <v>36</v>
      </c>
      <c r="AH146" s="10" t="s">
        <v>16</v>
      </c>
      <c r="AI146" s="10" t="s">
        <v>14</v>
      </c>
      <c r="AJ146" s="10" t="s">
        <v>28</v>
      </c>
      <c r="AK146" s="10" t="s">
        <v>36</v>
      </c>
      <c r="AL146" s="10" t="s">
        <v>36</v>
      </c>
      <c r="AM146" s="10" t="s">
        <v>36</v>
      </c>
      <c r="AP146" s="10" t="s">
        <v>16</v>
      </c>
      <c r="AQ146" s="10" t="s">
        <v>14</v>
      </c>
      <c r="AR146" s="10" t="s">
        <v>28</v>
      </c>
      <c r="AS146" s="10" t="s">
        <v>36</v>
      </c>
      <c r="AT146" s="10" t="s">
        <v>36</v>
      </c>
      <c r="AU146" s="10" t="s">
        <v>36</v>
      </c>
    </row>
    <row r="147" spans="1:47" x14ac:dyDescent="0.25">
      <c r="C147" s="10" t="s">
        <v>29</v>
      </c>
      <c r="D147" s="10">
        <v>68</v>
      </c>
      <c r="E147" s="10">
        <v>60</v>
      </c>
      <c r="F147" s="10">
        <v>214</v>
      </c>
      <c r="K147" s="10" t="s">
        <v>29</v>
      </c>
      <c r="L147" s="10">
        <v>60</v>
      </c>
      <c r="M147" s="10">
        <v>103</v>
      </c>
      <c r="N147" s="10">
        <v>105</v>
      </c>
      <c r="S147" s="10" t="s">
        <v>29</v>
      </c>
      <c r="T147" s="10">
        <v>75</v>
      </c>
      <c r="U147" s="10">
        <v>71</v>
      </c>
      <c r="V147" s="10" t="s">
        <v>36</v>
      </c>
      <c r="X147" s="15"/>
      <c r="AB147" s="10" t="s">
        <v>29</v>
      </c>
      <c r="AC147" s="10">
        <v>133</v>
      </c>
      <c r="AD147" s="10">
        <v>71</v>
      </c>
      <c r="AE147" s="10">
        <v>26</v>
      </c>
      <c r="AJ147" s="10" t="s">
        <v>29</v>
      </c>
      <c r="AK147" s="10" t="s">
        <v>36</v>
      </c>
      <c r="AL147" s="10" t="s">
        <v>36</v>
      </c>
      <c r="AM147" s="10" t="s">
        <v>36</v>
      </c>
      <c r="AR147" s="10" t="s">
        <v>29</v>
      </c>
      <c r="AS147" s="10" t="s">
        <v>36</v>
      </c>
      <c r="AT147" s="10" t="s">
        <v>36</v>
      </c>
      <c r="AU147" s="10" t="s">
        <v>36</v>
      </c>
    </row>
    <row r="148" spans="1:47" x14ac:dyDescent="0.25">
      <c r="C148" s="10" t="s">
        <v>30</v>
      </c>
      <c r="D148" s="10">
        <v>105</v>
      </c>
      <c r="E148" s="10">
        <v>105</v>
      </c>
      <c r="F148" s="10">
        <v>315</v>
      </c>
      <c r="K148" s="10" t="s">
        <v>30</v>
      </c>
      <c r="L148" s="10">
        <v>105</v>
      </c>
      <c r="M148" s="10">
        <v>202</v>
      </c>
      <c r="N148" s="10">
        <v>210</v>
      </c>
      <c r="S148" s="10" t="s">
        <v>30</v>
      </c>
      <c r="T148" s="10">
        <v>140</v>
      </c>
      <c r="U148" s="10">
        <v>131</v>
      </c>
      <c r="V148" s="10" t="s">
        <v>36</v>
      </c>
      <c r="X148" s="15"/>
      <c r="AB148" s="10" t="s">
        <v>30</v>
      </c>
      <c r="AC148" s="10">
        <v>141</v>
      </c>
      <c r="AD148" s="10">
        <v>125</v>
      </c>
      <c r="AE148" s="10">
        <v>240</v>
      </c>
      <c r="AJ148" s="10" t="s">
        <v>30</v>
      </c>
      <c r="AK148" s="10" t="s">
        <v>36</v>
      </c>
      <c r="AL148" s="10" t="s">
        <v>36</v>
      </c>
      <c r="AM148" s="10" t="s">
        <v>36</v>
      </c>
      <c r="AR148" s="10" t="s">
        <v>30</v>
      </c>
      <c r="AS148" s="10" t="s">
        <v>36</v>
      </c>
      <c r="AT148" s="10" t="s">
        <v>36</v>
      </c>
      <c r="AU148" s="10" t="s">
        <v>36</v>
      </c>
    </row>
    <row r="149" spans="1:47" x14ac:dyDescent="0.25">
      <c r="C149" s="10" t="s">
        <v>31</v>
      </c>
      <c r="D149" s="10">
        <v>185</v>
      </c>
      <c r="E149" s="10">
        <v>195</v>
      </c>
      <c r="F149" s="10">
        <v>209</v>
      </c>
      <c r="K149" s="10" t="s">
        <v>31</v>
      </c>
      <c r="L149" s="10" t="s">
        <v>36</v>
      </c>
      <c r="M149" s="10" t="s">
        <v>36</v>
      </c>
      <c r="N149" s="10">
        <v>295</v>
      </c>
      <c r="S149" s="10" t="s">
        <v>31</v>
      </c>
      <c r="T149" s="10" t="s">
        <v>36</v>
      </c>
      <c r="U149" s="10">
        <v>265</v>
      </c>
      <c r="V149" s="10">
        <v>350</v>
      </c>
      <c r="X149" s="15"/>
      <c r="AB149" s="10" t="s">
        <v>31</v>
      </c>
      <c r="AC149" s="10" t="s">
        <v>36</v>
      </c>
      <c r="AD149" s="10">
        <v>242</v>
      </c>
      <c r="AE149" s="10">
        <v>262</v>
      </c>
      <c r="AJ149" s="10" t="s">
        <v>31</v>
      </c>
      <c r="AK149" s="10" t="s">
        <v>36</v>
      </c>
      <c r="AL149" s="10" t="s">
        <v>36</v>
      </c>
      <c r="AM149" s="10" t="s">
        <v>36</v>
      </c>
      <c r="AR149" s="10" t="s">
        <v>31</v>
      </c>
      <c r="AS149" s="10" t="s">
        <v>36</v>
      </c>
      <c r="AT149" s="10" t="s">
        <v>36</v>
      </c>
      <c r="AU149" s="10" t="s">
        <v>36</v>
      </c>
    </row>
    <row r="150" spans="1:47" x14ac:dyDescent="0.25">
      <c r="C150" s="10" t="s">
        <v>32</v>
      </c>
      <c r="D150" s="10" t="s">
        <v>36</v>
      </c>
      <c r="E150" s="10">
        <v>285</v>
      </c>
      <c r="F150" s="10" t="s">
        <v>36</v>
      </c>
      <c r="K150" s="10" t="s">
        <v>32</v>
      </c>
      <c r="L150" s="10" t="s">
        <v>36</v>
      </c>
      <c r="M150" s="10" t="s">
        <v>36</v>
      </c>
      <c r="N150" s="10" t="s">
        <v>36</v>
      </c>
      <c r="S150" s="10" t="s">
        <v>32</v>
      </c>
      <c r="T150" s="10" t="s">
        <v>36</v>
      </c>
      <c r="U150" s="10">
        <v>322</v>
      </c>
      <c r="V150" s="10" t="s">
        <v>36</v>
      </c>
      <c r="X150" s="15"/>
      <c r="AB150" s="10" t="s">
        <v>32</v>
      </c>
      <c r="AC150" s="10" t="s">
        <v>36</v>
      </c>
      <c r="AD150" s="10" t="s">
        <v>36</v>
      </c>
      <c r="AE150" s="10">
        <v>263</v>
      </c>
      <c r="AJ150" s="10" t="s">
        <v>32</v>
      </c>
      <c r="AK150" s="10" t="s">
        <v>36</v>
      </c>
      <c r="AL150" s="10" t="s">
        <v>36</v>
      </c>
      <c r="AM150" s="10" t="s">
        <v>36</v>
      </c>
      <c r="AR150" s="10" t="s">
        <v>32</v>
      </c>
      <c r="AS150" s="10" t="s">
        <v>36</v>
      </c>
      <c r="AT150" s="10" t="s">
        <v>36</v>
      </c>
      <c r="AU150" s="10" t="s">
        <v>36</v>
      </c>
    </row>
    <row r="151" spans="1:47" x14ac:dyDescent="0.25">
      <c r="C151" s="10" t="s">
        <v>33</v>
      </c>
      <c r="D151" s="10" t="s">
        <v>36</v>
      </c>
      <c r="E151" s="10" t="s">
        <v>36</v>
      </c>
      <c r="F151" s="10" t="s">
        <v>36</v>
      </c>
      <c r="K151" s="10" t="s">
        <v>33</v>
      </c>
      <c r="L151" s="10" t="s">
        <v>36</v>
      </c>
      <c r="M151" s="10" t="s">
        <v>36</v>
      </c>
      <c r="N151" s="10" t="s">
        <v>36</v>
      </c>
      <c r="S151" s="10" t="s">
        <v>33</v>
      </c>
      <c r="T151" s="10" t="s">
        <v>36</v>
      </c>
      <c r="U151" s="10" t="s">
        <v>36</v>
      </c>
      <c r="V151" s="10" t="s">
        <v>36</v>
      </c>
      <c r="X151" s="15"/>
      <c r="AB151" s="10" t="s">
        <v>33</v>
      </c>
      <c r="AC151" s="10" t="s">
        <v>36</v>
      </c>
      <c r="AD151" s="10" t="s">
        <v>36</v>
      </c>
      <c r="AE151" s="10" t="s">
        <v>36</v>
      </c>
      <c r="AJ151" s="10" t="s">
        <v>33</v>
      </c>
      <c r="AK151" s="10" t="s">
        <v>36</v>
      </c>
      <c r="AL151" s="10" t="s">
        <v>36</v>
      </c>
      <c r="AM151" s="10" t="s">
        <v>36</v>
      </c>
      <c r="AR151" s="10" t="s">
        <v>33</v>
      </c>
      <c r="AS151" s="10" t="s">
        <v>36</v>
      </c>
      <c r="AT151" s="10" t="s">
        <v>36</v>
      </c>
      <c r="AU151" s="10" t="s">
        <v>36</v>
      </c>
    </row>
    <row r="152" spans="1:47" x14ac:dyDescent="0.25">
      <c r="C152" s="10" t="s">
        <v>34</v>
      </c>
      <c r="D152" s="10" t="s">
        <v>36</v>
      </c>
      <c r="E152" s="10" t="s">
        <v>36</v>
      </c>
      <c r="F152" s="10" t="s">
        <v>36</v>
      </c>
      <c r="K152" s="10" t="s">
        <v>34</v>
      </c>
      <c r="L152" s="10" t="s">
        <v>36</v>
      </c>
      <c r="M152" s="10" t="s">
        <v>36</v>
      </c>
      <c r="N152" s="10" t="s">
        <v>36</v>
      </c>
      <c r="S152" s="10" t="s">
        <v>34</v>
      </c>
      <c r="T152" s="10" t="s">
        <v>36</v>
      </c>
      <c r="U152" s="10" t="s">
        <v>36</v>
      </c>
      <c r="V152" s="10" t="s">
        <v>36</v>
      </c>
      <c r="X152" s="15"/>
      <c r="AB152" s="10" t="s">
        <v>34</v>
      </c>
      <c r="AC152" s="10" t="s">
        <v>36</v>
      </c>
      <c r="AD152" s="10" t="s">
        <v>36</v>
      </c>
      <c r="AE152" s="10" t="s">
        <v>36</v>
      </c>
      <c r="AJ152" s="10" t="s">
        <v>34</v>
      </c>
      <c r="AK152" s="10" t="s">
        <v>36</v>
      </c>
      <c r="AL152" s="10" t="s">
        <v>36</v>
      </c>
      <c r="AM152" s="10" t="s">
        <v>36</v>
      </c>
      <c r="AR152" s="10" t="s">
        <v>34</v>
      </c>
      <c r="AS152" s="10" t="s">
        <v>36</v>
      </c>
      <c r="AT152" s="10" t="s">
        <v>36</v>
      </c>
      <c r="AU152" s="10" t="s">
        <v>36</v>
      </c>
    </row>
    <row r="153" spans="1:47" x14ac:dyDescent="0.25">
      <c r="C153" s="10" t="s">
        <v>35</v>
      </c>
      <c r="D153" s="10" t="s">
        <v>36</v>
      </c>
      <c r="E153" s="10" t="s">
        <v>36</v>
      </c>
      <c r="F153" s="10" t="s">
        <v>36</v>
      </c>
      <c r="K153" s="10" t="s">
        <v>35</v>
      </c>
      <c r="L153" s="10" t="s">
        <v>36</v>
      </c>
      <c r="M153" s="10" t="s">
        <v>36</v>
      </c>
      <c r="N153" s="10" t="s">
        <v>36</v>
      </c>
      <c r="S153" s="10" t="s">
        <v>35</v>
      </c>
      <c r="T153" s="10" t="s">
        <v>36</v>
      </c>
      <c r="U153" s="10" t="s">
        <v>36</v>
      </c>
      <c r="V153" s="10" t="s">
        <v>36</v>
      </c>
      <c r="X153" s="15"/>
      <c r="AB153" s="10" t="s">
        <v>35</v>
      </c>
      <c r="AC153" s="10" t="s">
        <v>36</v>
      </c>
      <c r="AD153" s="10" t="s">
        <v>36</v>
      </c>
      <c r="AE153" s="10" t="s">
        <v>36</v>
      </c>
      <c r="AJ153" s="10" t="s">
        <v>35</v>
      </c>
      <c r="AK153" s="10" t="s">
        <v>36</v>
      </c>
      <c r="AL153" s="10" t="s">
        <v>36</v>
      </c>
      <c r="AM153" s="10" t="s">
        <v>36</v>
      </c>
      <c r="AR153" s="10" t="s">
        <v>35</v>
      </c>
      <c r="AS153" s="10" t="s">
        <v>36</v>
      </c>
      <c r="AT153" s="10" t="s">
        <v>36</v>
      </c>
      <c r="AU153" s="10" t="s">
        <v>36</v>
      </c>
    </row>
    <row r="154" spans="1:47" x14ac:dyDescent="0.25">
      <c r="X154" s="15"/>
    </row>
    <row r="155" spans="1:47" x14ac:dyDescent="0.25">
      <c r="B155" s="10" t="s">
        <v>15</v>
      </c>
      <c r="C155" s="10" t="s">
        <v>28</v>
      </c>
      <c r="D155" s="10">
        <v>27</v>
      </c>
      <c r="E155" s="10">
        <v>20</v>
      </c>
      <c r="F155" s="10">
        <v>92</v>
      </c>
      <c r="J155" s="10" t="s">
        <v>15</v>
      </c>
      <c r="K155" s="10" t="s">
        <v>28</v>
      </c>
      <c r="L155" s="10">
        <v>30</v>
      </c>
      <c r="M155" s="10">
        <v>25</v>
      </c>
      <c r="N155" s="10" t="s">
        <v>36</v>
      </c>
      <c r="R155" s="10" t="s">
        <v>15</v>
      </c>
      <c r="S155" s="10" t="s">
        <v>28</v>
      </c>
      <c r="T155" s="10">
        <v>33</v>
      </c>
      <c r="U155" s="10">
        <v>30</v>
      </c>
      <c r="V155" s="10" t="s">
        <v>36</v>
      </c>
      <c r="X155" s="15"/>
      <c r="AA155" s="10" t="s">
        <v>15</v>
      </c>
      <c r="AB155" s="10" t="s">
        <v>28</v>
      </c>
      <c r="AC155" s="10">
        <v>69</v>
      </c>
      <c r="AD155" s="10">
        <v>30</v>
      </c>
      <c r="AE155" s="10">
        <v>74</v>
      </c>
      <c r="AI155" s="10" t="s">
        <v>15</v>
      </c>
      <c r="AJ155" s="10" t="s">
        <v>28</v>
      </c>
      <c r="AK155" s="10" t="s">
        <v>36</v>
      </c>
      <c r="AL155" s="10" t="s">
        <v>36</v>
      </c>
      <c r="AM155" s="10" t="s">
        <v>36</v>
      </c>
      <c r="AQ155" s="10" t="s">
        <v>15</v>
      </c>
      <c r="AR155" s="10" t="s">
        <v>28</v>
      </c>
      <c r="AS155" s="10" t="s">
        <v>36</v>
      </c>
      <c r="AT155" s="10" t="s">
        <v>36</v>
      </c>
      <c r="AU155" s="10" t="s">
        <v>36</v>
      </c>
    </row>
    <row r="156" spans="1:47" x14ac:dyDescent="0.25">
      <c r="C156" s="10" t="s">
        <v>29</v>
      </c>
      <c r="D156" s="10">
        <v>68</v>
      </c>
      <c r="E156" s="10">
        <v>60</v>
      </c>
      <c r="F156" s="10">
        <v>235</v>
      </c>
      <c r="K156" s="10" t="s">
        <v>29</v>
      </c>
      <c r="L156" s="10">
        <v>70</v>
      </c>
      <c r="M156" s="10">
        <v>71</v>
      </c>
      <c r="N156" s="10" t="s">
        <v>36</v>
      </c>
      <c r="S156" s="10" t="s">
        <v>29</v>
      </c>
      <c r="T156" s="10">
        <v>76</v>
      </c>
      <c r="U156" s="10">
        <v>70</v>
      </c>
      <c r="V156" s="10" t="s">
        <v>36</v>
      </c>
      <c r="X156" s="15"/>
      <c r="AB156" s="10" t="s">
        <v>29</v>
      </c>
      <c r="AC156" s="10">
        <v>110</v>
      </c>
      <c r="AD156" s="10">
        <v>63</v>
      </c>
      <c r="AE156" s="10">
        <v>112</v>
      </c>
      <c r="AJ156" s="10" t="s">
        <v>29</v>
      </c>
      <c r="AK156" s="10" t="s">
        <v>36</v>
      </c>
      <c r="AL156" s="10" t="s">
        <v>36</v>
      </c>
      <c r="AM156" s="10" t="s">
        <v>36</v>
      </c>
      <c r="AR156" s="10" t="s">
        <v>29</v>
      </c>
      <c r="AS156" s="10" t="s">
        <v>36</v>
      </c>
      <c r="AT156" s="10" t="s">
        <v>36</v>
      </c>
      <c r="AU156" s="10" t="s">
        <v>36</v>
      </c>
    </row>
    <row r="157" spans="1:47" x14ac:dyDescent="0.25">
      <c r="C157" s="10" t="s">
        <v>30</v>
      </c>
      <c r="D157" s="10">
        <v>105</v>
      </c>
      <c r="E157" s="10">
        <v>90</v>
      </c>
      <c r="F157" s="10">
        <v>267</v>
      </c>
      <c r="K157" s="10" t="s">
        <v>30</v>
      </c>
      <c r="L157" s="10">
        <v>115</v>
      </c>
      <c r="M157" s="10">
        <v>101</v>
      </c>
      <c r="N157" s="10">
        <v>235</v>
      </c>
      <c r="S157" s="10" t="s">
        <v>30</v>
      </c>
      <c r="T157" s="10">
        <v>123</v>
      </c>
      <c r="U157" s="10">
        <v>101</v>
      </c>
      <c r="V157" s="10">
        <v>210</v>
      </c>
      <c r="X157" s="15"/>
      <c r="AB157" s="10" t="s">
        <v>30</v>
      </c>
      <c r="AC157" s="10">
        <v>131</v>
      </c>
      <c r="AD157" s="10">
        <v>98</v>
      </c>
      <c r="AE157" s="10">
        <v>205</v>
      </c>
      <c r="AJ157" s="10" t="s">
        <v>30</v>
      </c>
      <c r="AK157" s="10" t="s">
        <v>36</v>
      </c>
      <c r="AL157" s="10" t="s">
        <v>36</v>
      </c>
      <c r="AM157" s="10" t="s">
        <v>36</v>
      </c>
      <c r="AR157" s="10" t="s">
        <v>30</v>
      </c>
      <c r="AS157" s="10" t="s">
        <v>36</v>
      </c>
      <c r="AT157" s="10" t="s">
        <v>36</v>
      </c>
      <c r="AU157" s="10" t="s">
        <v>36</v>
      </c>
    </row>
    <row r="158" spans="1:47" x14ac:dyDescent="0.25">
      <c r="C158" s="10" t="s">
        <v>31</v>
      </c>
      <c r="D158" s="10">
        <v>130</v>
      </c>
      <c r="E158" s="10">
        <v>230</v>
      </c>
      <c r="F158" s="10">
        <v>140</v>
      </c>
      <c r="K158" s="10" t="s">
        <v>31</v>
      </c>
      <c r="L158" s="10" t="s">
        <v>36</v>
      </c>
      <c r="M158" s="10">
        <v>244</v>
      </c>
      <c r="N158" s="10">
        <v>285</v>
      </c>
      <c r="S158" s="10" t="s">
        <v>31</v>
      </c>
      <c r="T158" s="10" t="s">
        <v>36</v>
      </c>
      <c r="U158" s="10">
        <v>202</v>
      </c>
      <c r="V158" s="10">
        <v>320</v>
      </c>
      <c r="X158" s="15"/>
      <c r="AB158" s="10" t="s">
        <v>31</v>
      </c>
      <c r="AC158" s="10" t="s">
        <v>36</v>
      </c>
      <c r="AD158" s="10">
        <v>202</v>
      </c>
      <c r="AE158" s="10">
        <v>251</v>
      </c>
      <c r="AJ158" s="10" t="s">
        <v>31</v>
      </c>
      <c r="AK158" s="10" t="s">
        <v>36</v>
      </c>
      <c r="AL158" s="10" t="s">
        <v>36</v>
      </c>
      <c r="AM158" s="10" t="s">
        <v>36</v>
      </c>
      <c r="AR158" s="10" t="s">
        <v>31</v>
      </c>
      <c r="AS158" s="10" t="s">
        <v>36</v>
      </c>
      <c r="AT158" s="10" t="s">
        <v>36</v>
      </c>
      <c r="AU158" s="10" t="s">
        <v>36</v>
      </c>
    </row>
    <row r="159" spans="1:47" x14ac:dyDescent="0.25">
      <c r="C159" s="10" t="s">
        <v>32</v>
      </c>
      <c r="D159" s="10" t="s">
        <v>36</v>
      </c>
      <c r="E159" s="10" t="s">
        <v>36</v>
      </c>
      <c r="F159" s="10" t="s">
        <v>36</v>
      </c>
      <c r="K159" s="10" t="s">
        <v>32</v>
      </c>
      <c r="L159" s="10" t="s">
        <v>36</v>
      </c>
      <c r="M159" s="10" t="s">
        <v>36</v>
      </c>
      <c r="N159" s="10" t="s">
        <v>36</v>
      </c>
      <c r="S159" s="10" t="s">
        <v>32</v>
      </c>
      <c r="T159" s="10" t="s">
        <v>36</v>
      </c>
      <c r="U159" s="10" t="s">
        <v>36</v>
      </c>
      <c r="V159" s="10" t="s">
        <v>36</v>
      </c>
      <c r="X159" s="15"/>
      <c r="AB159" s="10" t="s">
        <v>32</v>
      </c>
      <c r="AC159" s="10" t="s">
        <v>36</v>
      </c>
      <c r="AD159" s="10" t="s">
        <v>36</v>
      </c>
      <c r="AE159" s="10" t="s">
        <v>36</v>
      </c>
      <c r="AJ159" s="10" t="s">
        <v>32</v>
      </c>
      <c r="AK159" s="10" t="s">
        <v>36</v>
      </c>
      <c r="AL159" s="10" t="s">
        <v>36</v>
      </c>
      <c r="AM159" s="10" t="s">
        <v>36</v>
      </c>
      <c r="AR159" s="10" t="s">
        <v>32</v>
      </c>
      <c r="AS159" s="10" t="s">
        <v>36</v>
      </c>
      <c r="AT159" s="10" t="s">
        <v>36</v>
      </c>
      <c r="AU159" s="10" t="s">
        <v>36</v>
      </c>
    </row>
    <row r="160" spans="1:47" x14ac:dyDescent="0.25">
      <c r="C160" s="10" t="s">
        <v>33</v>
      </c>
      <c r="D160" s="10" t="s">
        <v>36</v>
      </c>
      <c r="E160" s="10" t="s">
        <v>36</v>
      </c>
      <c r="F160" s="10" t="s">
        <v>36</v>
      </c>
      <c r="K160" s="10" t="s">
        <v>33</v>
      </c>
      <c r="L160" s="10" t="s">
        <v>36</v>
      </c>
      <c r="M160" s="10" t="s">
        <v>36</v>
      </c>
      <c r="N160" s="10" t="s">
        <v>36</v>
      </c>
      <c r="S160" s="10" t="s">
        <v>33</v>
      </c>
      <c r="T160" s="10" t="s">
        <v>36</v>
      </c>
      <c r="U160" s="10" t="s">
        <v>36</v>
      </c>
      <c r="V160" s="10" t="s">
        <v>36</v>
      </c>
      <c r="X160" s="15"/>
      <c r="AB160" s="10" t="s">
        <v>33</v>
      </c>
      <c r="AC160" s="10" t="s">
        <v>36</v>
      </c>
      <c r="AD160" s="10" t="s">
        <v>36</v>
      </c>
      <c r="AE160" s="10" t="s">
        <v>36</v>
      </c>
      <c r="AJ160" s="10" t="s">
        <v>33</v>
      </c>
      <c r="AK160" s="10" t="s">
        <v>36</v>
      </c>
      <c r="AL160" s="10" t="s">
        <v>36</v>
      </c>
      <c r="AM160" s="10" t="s">
        <v>36</v>
      </c>
      <c r="AR160" s="10" t="s">
        <v>33</v>
      </c>
      <c r="AS160" s="10" t="s">
        <v>36</v>
      </c>
      <c r="AT160" s="10" t="s">
        <v>36</v>
      </c>
      <c r="AU160" s="10" t="s">
        <v>36</v>
      </c>
    </row>
    <row r="161" spans="1:47" x14ac:dyDescent="0.25">
      <c r="C161" s="10" t="s">
        <v>34</v>
      </c>
      <c r="D161" s="10" t="s">
        <v>36</v>
      </c>
      <c r="E161" s="10" t="s">
        <v>36</v>
      </c>
      <c r="F161" s="10" t="s">
        <v>36</v>
      </c>
      <c r="K161" s="10" t="s">
        <v>34</v>
      </c>
      <c r="L161" s="10" t="s">
        <v>36</v>
      </c>
      <c r="M161" s="10" t="s">
        <v>36</v>
      </c>
      <c r="N161" s="10" t="s">
        <v>36</v>
      </c>
      <c r="S161" s="10" t="s">
        <v>34</v>
      </c>
      <c r="T161" s="10" t="s">
        <v>36</v>
      </c>
      <c r="U161" s="10" t="s">
        <v>36</v>
      </c>
      <c r="V161" s="10" t="s">
        <v>36</v>
      </c>
      <c r="X161" s="15"/>
      <c r="AB161" s="10" t="s">
        <v>34</v>
      </c>
      <c r="AC161" s="10" t="s">
        <v>36</v>
      </c>
      <c r="AD161" s="10" t="s">
        <v>36</v>
      </c>
      <c r="AE161" s="10" t="s">
        <v>36</v>
      </c>
      <c r="AJ161" s="10" t="s">
        <v>34</v>
      </c>
      <c r="AK161" s="10" t="s">
        <v>36</v>
      </c>
      <c r="AL161" s="10" t="s">
        <v>36</v>
      </c>
      <c r="AM161" s="10" t="s">
        <v>36</v>
      </c>
      <c r="AR161" s="10" t="s">
        <v>34</v>
      </c>
      <c r="AS161" s="10" t="s">
        <v>36</v>
      </c>
      <c r="AT161" s="10" t="s">
        <v>36</v>
      </c>
      <c r="AU161" s="10" t="s">
        <v>36</v>
      </c>
    </row>
    <row r="162" spans="1:47" x14ac:dyDescent="0.25">
      <c r="C162" s="10" t="s">
        <v>35</v>
      </c>
      <c r="D162" s="10" t="s">
        <v>36</v>
      </c>
      <c r="E162" s="10" t="s">
        <v>36</v>
      </c>
      <c r="F162" s="10" t="s">
        <v>36</v>
      </c>
      <c r="K162" s="10" t="s">
        <v>35</v>
      </c>
      <c r="L162" s="10" t="s">
        <v>36</v>
      </c>
      <c r="M162" s="10" t="s">
        <v>36</v>
      </c>
      <c r="N162" s="10" t="s">
        <v>36</v>
      </c>
      <c r="S162" s="10" t="s">
        <v>35</v>
      </c>
      <c r="T162" s="10" t="s">
        <v>36</v>
      </c>
      <c r="U162" s="10" t="s">
        <v>36</v>
      </c>
      <c r="V162" s="10" t="s">
        <v>36</v>
      </c>
      <c r="X162" s="15"/>
      <c r="AB162" s="10" t="s">
        <v>35</v>
      </c>
      <c r="AC162" s="10" t="s">
        <v>36</v>
      </c>
      <c r="AD162" s="10" t="s">
        <v>36</v>
      </c>
      <c r="AE162" s="10" t="s">
        <v>36</v>
      </c>
      <c r="AJ162" s="10" t="s">
        <v>35</v>
      </c>
      <c r="AK162" s="10" t="s">
        <v>36</v>
      </c>
      <c r="AL162" s="10" t="s">
        <v>36</v>
      </c>
      <c r="AM162" s="10" t="s">
        <v>36</v>
      </c>
      <c r="AR162" s="10" t="s">
        <v>35</v>
      </c>
      <c r="AS162" s="10" t="s">
        <v>36</v>
      </c>
      <c r="AT162" s="10" t="s">
        <v>36</v>
      </c>
      <c r="AU162" s="10" t="s">
        <v>36</v>
      </c>
    </row>
    <row r="163" spans="1:47" x14ac:dyDescent="0.25">
      <c r="X163" s="15"/>
    </row>
    <row r="164" spans="1:47" x14ac:dyDescent="0.25">
      <c r="A164" s="10" t="s">
        <v>17</v>
      </c>
      <c r="B164" s="10" t="s">
        <v>14</v>
      </c>
      <c r="C164" s="10" t="s">
        <v>28</v>
      </c>
      <c r="D164" s="10">
        <v>65</v>
      </c>
      <c r="E164" s="10">
        <v>65</v>
      </c>
      <c r="F164" s="10" t="s">
        <v>36</v>
      </c>
      <c r="I164" s="10" t="s">
        <v>17</v>
      </c>
      <c r="J164" s="10" t="s">
        <v>14</v>
      </c>
      <c r="K164" s="10" t="s">
        <v>28</v>
      </c>
      <c r="L164" s="10">
        <v>32</v>
      </c>
      <c r="M164" s="10" t="s">
        <v>36</v>
      </c>
      <c r="N164" s="10" t="s">
        <v>36</v>
      </c>
      <c r="Q164" s="10" t="s">
        <v>17</v>
      </c>
      <c r="R164" s="10" t="s">
        <v>14</v>
      </c>
      <c r="S164" s="10" t="s">
        <v>28</v>
      </c>
      <c r="T164" s="10">
        <v>35</v>
      </c>
      <c r="U164" s="10" t="s">
        <v>36</v>
      </c>
      <c r="V164" s="10" t="s">
        <v>36</v>
      </c>
      <c r="X164" s="15"/>
      <c r="Z164" s="10" t="s">
        <v>17</v>
      </c>
      <c r="AA164" s="10" t="s">
        <v>14</v>
      </c>
      <c r="AB164" s="10" t="s">
        <v>28</v>
      </c>
      <c r="AC164" s="10">
        <v>20</v>
      </c>
      <c r="AD164" s="10" t="s">
        <v>36</v>
      </c>
      <c r="AE164" s="10" t="s">
        <v>36</v>
      </c>
      <c r="AH164" s="10" t="s">
        <v>17</v>
      </c>
      <c r="AI164" s="10" t="s">
        <v>14</v>
      </c>
      <c r="AJ164" s="10" t="s">
        <v>28</v>
      </c>
      <c r="AK164" s="10">
        <v>38</v>
      </c>
      <c r="AL164" s="10" t="s">
        <v>36</v>
      </c>
      <c r="AM164" s="10" t="s">
        <v>36</v>
      </c>
      <c r="AP164" s="10" t="s">
        <v>17</v>
      </c>
      <c r="AQ164" s="10" t="s">
        <v>14</v>
      </c>
      <c r="AR164" s="10" t="s">
        <v>28</v>
      </c>
      <c r="AS164" s="10">
        <v>152.4</v>
      </c>
      <c r="AT164" s="10">
        <v>65</v>
      </c>
      <c r="AU164" s="10">
        <v>240</v>
      </c>
    </row>
    <row r="165" spans="1:47" x14ac:dyDescent="0.25">
      <c r="C165" s="10" t="s">
        <v>29</v>
      </c>
      <c r="D165" s="10">
        <v>100</v>
      </c>
      <c r="E165" s="10">
        <v>100</v>
      </c>
      <c r="F165" s="10" t="s">
        <v>36</v>
      </c>
      <c r="K165" s="10" t="s">
        <v>29</v>
      </c>
      <c r="L165" s="10">
        <v>70</v>
      </c>
      <c r="M165" s="10">
        <v>75</v>
      </c>
      <c r="N165" s="10" t="s">
        <v>36</v>
      </c>
      <c r="S165" s="10" t="s">
        <v>29</v>
      </c>
      <c r="T165" s="10">
        <v>70</v>
      </c>
      <c r="U165" s="10">
        <v>60</v>
      </c>
      <c r="V165" s="10" t="s">
        <v>36</v>
      </c>
      <c r="X165" s="15"/>
      <c r="AB165" s="10" t="s">
        <v>29</v>
      </c>
      <c r="AC165" s="10">
        <v>45</v>
      </c>
      <c r="AD165" s="10" t="s">
        <v>36</v>
      </c>
      <c r="AE165" s="10" t="s">
        <v>36</v>
      </c>
      <c r="AJ165" s="10" t="s">
        <v>29</v>
      </c>
      <c r="AK165" s="10">
        <v>76</v>
      </c>
      <c r="AL165" s="10" t="s">
        <v>36</v>
      </c>
      <c r="AM165" s="10" t="s">
        <v>36</v>
      </c>
      <c r="AR165" s="10" t="s">
        <v>29</v>
      </c>
      <c r="AS165" s="10">
        <v>114.3</v>
      </c>
      <c r="AT165" s="10">
        <v>240</v>
      </c>
      <c r="AU165" s="10">
        <v>300</v>
      </c>
    </row>
    <row r="166" spans="1:47" x14ac:dyDescent="0.25">
      <c r="C166" s="10" t="s">
        <v>30</v>
      </c>
      <c r="D166" s="10">
        <v>170</v>
      </c>
      <c r="E166" s="10">
        <v>195</v>
      </c>
      <c r="F166" s="10">
        <v>185</v>
      </c>
      <c r="K166" s="10" t="s">
        <v>30</v>
      </c>
      <c r="L166" s="10">
        <v>101</v>
      </c>
      <c r="M166" s="10">
        <v>98</v>
      </c>
      <c r="N166" s="10" t="s">
        <v>36</v>
      </c>
      <c r="S166" s="10" t="s">
        <v>30</v>
      </c>
      <c r="T166" s="10">
        <v>125</v>
      </c>
      <c r="U166" s="10">
        <v>90</v>
      </c>
      <c r="V166" s="10">
        <v>230</v>
      </c>
      <c r="X166" s="15"/>
      <c r="AB166" s="10" t="s">
        <v>30</v>
      </c>
      <c r="AC166" s="10">
        <v>61</v>
      </c>
      <c r="AD166" s="10" t="s">
        <v>36</v>
      </c>
      <c r="AE166" s="10" t="s">
        <v>36</v>
      </c>
      <c r="AJ166" s="10" t="s">
        <v>30</v>
      </c>
      <c r="AK166" s="10">
        <v>127</v>
      </c>
      <c r="AL166" s="10">
        <v>127</v>
      </c>
      <c r="AM166" s="10" t="s">
        <v>36</v>
      </c>
      <c r="AR166" s="10" t="s">
        <v>30</v>
      </c>
      <c r="AS166" s="10">
        <v>63.5</v>
      </c>
      <c r="AT166" s="10">
        <v>360</v>
      </c>
      <c r="AU166" s="10">
        <v>380</v>
      </c>
    </row>
    <row r="167" spans="1:47" x14ac:dyDescent="0.25">
      <c r="C167" s="10" t="s">
        <v>31</v>
      </c>
      <c r="D167" s="10">
        <v>45</v>
      </c>
      <c r="E167" s="10">
        <v>205</v>
      </c>
      <c r="F167" s="10">
        <v>200</v>
      </c>
      <c r="K167" s="10" t="s">
        <v>31</v>
      </c>
      <c r="L167" s="10">
        <v>220</v>
      </c>
      <c r="M167" s="10">
        <v>233</v>
      </c>
      <c r="N167" s="10" t="s">
        <v>36</v>
      </c>
      <c r="S167" s="10" t="s">
        <v>31</v>
      </c>
      <c r="T167" s="10">
        <v>180</v>
      </c>
      <c r="U167" s="10">
        <v>230</v>
      </c>
      <c r="V167" s="10">
        <v>280</v>
      </c>
      <c r="X167" s="15"/>
      <c r="AB167" s="10" t="s">
        <v>31</v>
      </c>
      <c r="AC167" s="10">
        <v>165</v>
      </c>
      <c r="AD167" s="10" t="s">
        <v>36</v>
      </c>
      <c r="AE167" s="10" t="s">
        <v>36</v>
      </c>
      <c r="AJ167" s="10" t="s">
        <v>31</v>
      </c>
      <c r="AK167" s="10">
        <v>203</v>
      </c>
      <c r="AL167" s="10">
        <v>216</v>
      </c>
      <c r="AM167" s="10" t="s">
        <v>36</v>
      </c>
      <c r="AR167" s="10" t="s">
        <v>31</v>
      </c>
      <c r="AS167" s="10">
        <v>25.4</v>
      </c>
      <c r="AT167" s="10">
        <v>255</v>
      </c>
      <c r="AU167" s="10" t="s">
        <v>36</v>
      </c>
    </row>
    <row r="168" spans="1:47" x14ac:dyDescent="0.25">
      <c r="C168" s="10" t="s">
        <v>32</v>
      </c>
      <c r="D168" s="10" t="s">
        <v>36</v>
      </c>
      <c r="E168" s="10">
        <v>130</v>
      </c>
      <c r="F168" s="10">
        <v>195</v>
      </c>
      <c r="K168" s="10" t="s">
        <v>32</v>
      </c>
      <c r="L168" s="10">
        <v>108</v>
      </c>
      <c r="M168" s="10">
        <v>280</v>
      </c>
      <c r="N168" s="10">
        <v>300</v>
      </c>
      <c r="S168" s="10" t="s">
        <v>32</v>
      </c>
      <c r="T168" s="10" t="s">
        <v>36</v>
      </c>
      <c r="U168" s="10">
        <v>285</v>
      </c>
      <c r="V168" s="10" t="s">
        <v>36</v>
      </c>
      <c r="X168" s="15"/>
      <c r="AB168" s="10" t="s">
        <v>32</v>
      </c>
      <c r="AC168" s="10" t="s">
        <v>36</v>
      </c>
      <c r="AD168" s="10">
        <v>190</v>
      </c>
      <c r="AE168" s="10">
        <v>30</v>
      </c>
      <c r="AJ168" s="10" t="s">
        <v>32</v>
      </c>
      <c r="AK168" s="10" t="s">
        <v>36</v>
      </c>
      <c r="AL168" s="10">
        <v>254</v>
      </c>
      <c r="AM168" s="10">
        <v>279</v>
      </c>
      <c r="AR168" s="10" t="s">
        <v>32</v>
      </c>
      <c r="AS168" s="10" t="s">
        <v>36</v>
      </c>
      <c r="AT168" s="10">
        <v>93</v>
      </c>
      <c r="AU168" s="10" t="s">
        <v>36</v>
      </c>
    </row>
    <row r="169" spans="1:47" x14ac:dyDescent="0.25">
      <c r="C169" s="10" t="s">
        <v>33</v>
      </c>
      <c r="D169" s="10" t="s">
        <v>36</v>
      </c>
      <c r="E169" s="10">
        <v>95</v>
      </c>
      <c r="F169" s="10">
        <v>310</v>
      </c>
      <c r="K169" s="10" t="s">
        <v>33</v>
      </c>
      <c r="L169" s="10" t="s">
        <v>36</v>
      </c>
      <c r="M169" s="10">
        <v>130</v>
      </c>
      <c r="N169" s="10">
        <v>220</v>
      </c>
      <c r="S169" s="10" t="s">
        <v>33</v>
      </c>
      <c r="T169" s="10" t="s">
        <v>36</v>
      </c>
      <c r="U169" s="10" t="s">
        <v>36</v>
      </c>
      <c r="V169" s="10" t="s">
        <v>36</v>
      </c>
      <c r="X169" s="15"/>
      <c r="AB169" s="10" t="s">
        <v>33</v>
      </c>
      <c r="AC169" s="10" t="s">
        <v>36</v>
      </c>
      <c r="AD169" s="10">
        <v>290</v>
      </c>
      <c r="AE169" s="10">
        <v>180</v>
      </c>
      <c r="AJ169" s="10" t="s">
        <v>33</v>
      </c>
      <c r="AK169" s="10" t="s">
        <v>36</v>
      </c>
      <c r="AL169" s="10" t="s">
        <v>36</v>
      </c>
      <c r="AM169" s="10">
        <v>190.5</v>
      </c>
      <c r="AR169" s="10" t="s">
        <v>33</v>
      </c>
      <c r="AS169" s="10" t="s">
        <v>36</v>
      </c>
      <c r="AT169" s="10" t="s">
        <v>36</v>
      </c>
      <c r="AU169" s="10" t="s">
        <v>36</v>
      </c>
    </row>
    <row r="170" spans="1:47" x14ac:dyDescent="0.25">
      <c r="C170" s="10" t="s">
        <v>34</v>
      </c>
      <c r="D170" s="10" t="s">
        <v>36</v>
      </c>
      <c r="E170" s="10" t="s">
        <v>36</v>
      </c>
      <c r="F170" s="10">
        <v>115</v>
      </c>
      <c r="K170" s="10" t="s">
        <v>34</v>
      </c>
      <c r="L170" s="10" t="s">
        <v>36</v>
      </c>
      <c r="M170" s="10" t="s">
        <v>36</v>
      </c>
      <c r="N170" s="10" t="s">
        <v>36</v>
      </c>
      <c r="S170" s="10" t="s">
        <v>34</v>
      </c>
      <c r="T170" s="10" t="s">
        <v>36</v>
      </c>
      <c r="U170" s="10" t="s">
        <v>36</v>
      </c>
      <c r="V170" s="10" t="s">
        <v>36</v>
      </c>
      <c r="X170" s="15"/>
      <c r="AB170" s="10" t="s">
        <v>34</v>
      </c>
      <c r="AC170" s="10" t="s">
        <v>36</v>
      </c>
      <c r="AD170" s="10" t="s">
        <v>36</v>
      </c>
      <c r="AE170" s="10">
        <v>260</v>
      </c>
      <c r="AJ170" s="10" t="s">
        <v>34</v>
      </c>
      <c r="AK170" s="10" t="s">
        <v>36</v>
      </c>
      <c r="AL170" s="10" t="s">
        <v>36</v>
      </c>
      <c r="AM170" s="10" t="s">
        <v>36</v>
      </c>
      <c r="AR170" s="10" t="s">
        <v>34</v>
      </c>
      <c r="AS170" s="10" t="s">
        <v>36</v>
      </c>
      <c r="AT170" s="10" t="s">
        <v>36</v>
      </c>
      <c r="AU170" s="10" t="s">
        <v>36</v>
      </c>
    </row>
    <row r="171" spans="1:47" x14ac:dyDescent="0.25">
      <c r="C171" s="10" t="s">
        <v>35</v>
      </c>
      <c r="D171" s="10" t="s">
        <v>36</v>
      </c>
      <c r="E171" s="10" t="s">
        <v>36</v>
      </c>
      <c r="F171" s="10" t="s">
        <v>36</v>
      </c>
      <c r="K171" s="10" t="s">
        <v>35</v>
      </c>
      <c r="L171" s="10" t="s">
        <v>36</v>
      </c>
      <c r="M171" s="10" t="s">
        <v>36</v>
      </c>
      <c r="N171" s="10" t="s">
        <v>36</v>
      </c>
      <c r="S171" s="10" t="s">
        <v>35</v>
      </c>
      <c r="T171" s="10" t="s">
        <v>36</v>
      </c>
      <c r="U171" s="10" t="s">
        <v>36</v>
      </c>
      <c r="V171" s="10" t="s">
        <v>36</v>
      </c>
      <c r="X171" s="15"/>
      <c r="AB171" s="10" t="s">
        <v>35</v>
      </c>
      <c r="AC171" s="10" t="s">
        <v>36</v>
      </c>
      <c r="AD171" s="10" t="s">
        <v>36</v>
      </c>
      <c r="AE171" s="10" t="s">
        <v>36</v>
      </c>
      <c r="AJ171" s="10" t="s">
        <v>35</v>
      </c>
      <c r="AK171" s="10" t="s">
        <v>36</v>
      </c>
      <c r="AL171" s="10" t="s">
        <v>36</v>
      </c>
      <c r="AM171" s="10" t="s">
        <v>36</v>
      </c>
      <c r="AR171" s="10" t="s">
        <v>35</v>
      </c>
      <c r="AS171" s="10" t="s">
        <v>36</v>
      </c>
      <c r="AT171" s="10" t="s">
        <v>36</v>
      </c>
      <c r="AU171" s="10" t="s">
        <v>36</v>
      </c>
    </row>
    <row r="172" spans="1:47" x14ac:dyDescent="0.25">
      <c r="X172" s="15"/>
    </row>
    <row r="173" spans="1:47" x14ac:dyDescent="0.25">
      <c r="B173" s="10" t="s">
        <v>15</v>
      </c>
      <c r="C173" s="10" t="s">
        <v>28</v>
      </c>
      <c r="D173" s="10">
        <v>80</v>
      </c>
      <c r="E173" s="10">
        <v>70</v>
      </c>
      <c r="F173" s="10" t="s">
        <v>36</v>
      </c>
      <c r="J173" s="10" t="s">
        <v>15</v>
      </c>
      <c r="K173" s="10" t="s">
        <v>28</v>
      </c>
      <c r="L173" s="10">
        <v>32</v>
      </c>
      <c r="M173" s="10" t="s">
        <v>36</v>
      </c>
      <c r="N173" s="10" t="s">
        <v>36</v>
      </c>
      <c r="R173" s="10" t="s">
        <v>15</v>
      </c>
      <c r="S173" s="10" t="s">
        <v>28</v>
      </c>
      <c r="T173" s="10">
        <v>25</v>
      </c>
      <c r="U173" s="10" t="s">
        <v>36</v>
      </c>
      <c r="V173" s="10" t="s">
        <v>36</v>
      </c>
      <c r="X173" s="15"/>
      <c r="AA173" s="10" t="s">
        <v>15</v>
      </c>
      <c r="AB173" s="10" t="s">
        <v>28</v>
      </c>
      <c r="AC173" s="10">
        <v>25</v>
      </c>
      <c r="AD173" s="10" t="s">
        <v>36</v>
      </c>
      <c r="AE173" s="10" t="s">
        <v>36</v>
      </c>
      <c r="AI173" s="10" t="s">
        <v>15</v>
      </c>
      <c r="AJ173" s="10" t="s">
        <v>28</v>
      </c>
      <c r="AK173" s="10">
        <v>38</v>
      </c>
      <c r="AL173" s="10" t="s">
        <v>36</v>
      </c>
      <c r="AM173" s="10" t="s">
        <v>36</v>
      </c>
      <c r="AQ173" s="10" t="s">
        <v>15</v>
      </c>
      <c r="AR173" s="10" t="s">
        <v>28</v>
      </c>
      <c r="AS173" s="10">
        <v>165.1</v>
      </c>
      <c r="AT173" s="10">
        <v>32</v>
      </c>
      <c r="AU173" s="10">
        <v>280</v>
      </c>
    </row>
    <row r="174" spans="1:47" x14ac:dyDescent="0.25">
      <c r="C174" s="10" t="s">
        <v>29</v>
      </c>
      <c r="D174" s="10">
        <v>110</v>
      </c>
      <c r="E174" s="10">
        <v>120</v>
      </c>
      <c r="F174" s="10" t="s">
        <v>36</v>
      </c>
      <c r="K174" s="10" t="s">
        <v>29</v>
      </c>
      <c r="L174" s="10">
        <v>76</v>
      </c>
      <c r="M174" s="10">
        <v>77</v>
      </c>
      <c r="N174" s="10" t="s">
        <v>36</v>
      </c>
      <c r="S174" s="10" t="s">
        <v>29</v>
      </c>
      <c r="T174" s="10">
        <v>55</v>
      </c>
      <c r="U174" s="10" t="s">
        <v>36</v>
      </c>
      <c r="V174" s="10" t="s">
        <v>36</v>
      </c>
      <c r="X174" s="15"/>
      <c r="AB174" s="10" t="s">
        <v>29</v>
      </c>
      <c r="AC174" s="10">
        <v>60</v>
      </c>
      <c r="AD174" s="10">
        <v>105</v>
      </c>
      <c r="AE174" s="10" t="s">
        <v>36</v>
      </c>
      <c r="AJ174" s="10" t="s">
        <v>29</v>
      </c>
      <c r="AK174" s="10">
        <v>70</v>
      </c>
      <c r="AL174" s="10" t="s">
        <v>36</v>
      </c>
      <c r="AM174" s="10" t="s">
        <v>36</v>
      </c>
      <c r="AR174" s="10" t="s">
        <v>29</v>
      </c>
      <c r="AS174" s="10">
        <v>127</v>
      </c>
      <c r="AT174" s="10">
        <v>285</v>
      </c>
      <c r="AU174" s="10">
        <v>285</v>
      </c>
    </row>
    <row r="175" spans="1:47" x14ac:dyDescent="0.25">
      <c r="C175" s="10" t="s">
        <v>30</v>
      </c>
      <c r="D175" s="10">
        <v>130</v>
      </c>
      <c r="E175" s="10">
        <v>170</v>
      </c>
      <c r="F175" s="10">
        <v>165</v>
      </c>
      <c r="K175" s="10" t="s">
        <v>30</v>
      </c>
      <c r="L175" s="10">
        <v>110</v>
      </c>
      <c r="M175" s="10">
        <v>112</v>
      </c>
      <c r="N175" s="10" t="s">
        <v>36</v>
      </c>
      <c r="S175" s="10" t="s">
        <v>30</v>
      </c>
      <c r="T175" s="10">
        <v>105</v>
      </c>
      <c r="U175" s="10" t="s">
        <v>36</v>
      </c>
      <c r="V175" s="10" t="s">
        <v>36</v>
      </c>
      <c r="X175" s="15"/>
      <c r="AB175" s="10" t="s">
        <v>30</v>
      </c>
      <c r="AC175" s="10">
        <v>100</v>
      </c>
      <c r="AD175" s="10">
        <v>120</v>
      </c>
      <c r="AE175" s="10" t="s">
        <v>36</v>
      </c>
      <c r="AJ175" s="10" t="s">
        <v>30</v>
      </c>
      <c r="AK175" s="10">
        <v>127</v>
      </c>
      <c r="AL175" s="10">
        <v>114</v>
      </c>
      <c r="AM175" s="10" t="s">
        <v>36</v>
      </c>
      <c r="AR175" s="10" t="s">
        <v>30</v>
      </c>
      <c r="AS175" s="10">
        <v>76.2</v>
      </c>
      <c r="AT175" s="10">
        <v>180</v>
      </c>
      <c r="AU175" s="10">
        <v>300</v>
      </c>
    </row>
    <row r="176" spans="1:47" x14ac:dyDescent="0.25">
      <c r="C176" s="10" t="s">
        <v>31</v>
      </c>
      <c r="D176" s="10" t="s">
        <v>36</v>
      </c>
      <c r="E176" s="10">
        <v>75</v>
      </c>
      <c r="F176" s="10">
        <v>75</v>
      </c>
      <c r="K176" s="10" t="s">
        <v>31</v>
      </c>
      <c r="L176" s="10">
        <v>225</v>
      </c>
      <c r="M176" s="10">
        <v>241</v>
      </c>
      <c r="N176" s="10" t="s">
        <v>36</v>
      </c>
      <c r="S176" s="10" t="s">
        <v>31</v>
      </c>
      <c r="T176" s="10">
        <v>140</v>
      </c>
      <c r="U176" s="10">
        <v>230</v>
      </c>
      <c r="V176" s="10">
        <v>220</v>
      </c>
      <c r="X176" s="15"/>
      <c r="AB176" s="10" t="s">
        <v>31</v>
      </c>
      <c r="AC176" s="10">
        <v>114</v>
      </c>
      <c r="AD176" s="10">
        <v>215</v>
      </c>
      <c r="AE176" s="10">
        <v>45</v>
      </c>
      <c r="AJ176" s="10" t="s">
        <v>31</v>
      </c>
      <c r="AK176" s="10">
        <v>184</v>
      </c>
      <c r="AL176" s="10">
        <v>254</v>
      </c>
      <c r="AM176" s="10" t="s">
        <v>36</v>
      </c>
      <c r="AR176" s="10" t="s">
        <v>31</v>
      </c>
      <c r="AS176" s="10">
        <v>38.1</v>
      </c>
      <c r="AT176" s="10">
        <v>90</v>
      </c>
      <c r="AU176" s="10" t="s">
        <v>36</v>
      </c>
    </row>
    <row r="177" spans="1:47" x14ac:dyDescent="0.25">
      <c r="C177" s="10" t="s">
        <v>32</v>
      </c>
      <c r="D177" s="10" t="s">
        <v>36</v>
      </c>
      <c r="E177" s="10">
        <v>170</v>
      </c>
      <c r="F177" s="10">
        <v>230</v>
      </c>
      <c r="K177" s="10" t="s">
        <v>32</v>
      </c>
      <c r="L177" s="10">
        <v>103</v>
      </c>
      <c r="M177" s="10">
        <v>336</v>
      </c>
      <c r="N177" s="10">
        <v>345</v>
      </c>
      <c r="S177" s="10" t="s">
        <v>32</v>
      </c>
      <c r="T177" s="10" t="s">
        <v>36</v>
      </c>
      <c r="U177" s="10">
        <v>290</v>
      </c>
      <c r="V177" s="10">
        <v>260</v>
      </c>
      <c r="X177" s="15"/>
      <c r="AB177" s="10" t="s">
        <v>32</v>
      </c>
      <c r="AC177" s="10" t="s">
        <v>36</v>
      </c>
      <c r="AD177" s="10">
        <v>250</v>
      </c>
      <c r="AE177" s="10">
        <v>220</v>
      </c>
      <c r="AJ177" s="10" t="s">
        <v>32</v>
      </c>
      <c r="AK177" s="10" t="s">
        <v>36</v>
      </c>
      <c r="AL177" s="10">
        <v>229</v>
      </c>
      <c r="AM177" s="10">
        <v>304.8</v>
      </c>
      <c r="AR177" s="10" t="s">
        <v>32</v>
      </c>
      <c r="AS177" s="10" t="s">
        <v>36</v>
      </c>
      <c r="AT177" s="10">
        <v>160</v>
      </c>
      <c r="AU177" s="10" t="s">
        <v>36</v>
      </c>
    </row>
    <row r="178" spans="1:47" x14ac:dyDescent="0.25">
      <c r="C178" s="10" t="s">
        <v>33</v>
      </c>
      <c r="D178" s="10" t="s">
        <v>36</v>
      </c>
      <c r="E178" s="10">
        <v>110</v>
      </c>
      <c r="F178" s="10">
        <v>315</v>
      </c>
      <c r="K178" s="10" t="s">
        <v>33</v>
      </c>
      <c r="L178" s="10" t="s">
        <v>36</v>
      </c>
      <c r="M178" s="10">
        <v>210</v>
      </c>
      <c r="N178" s="10">
        <v>305</v>
      </c>
      <c r="S178" s="10" t="s">
        <v>33</v>
      </c>
      <c r="T178" s="10" t="s">
        <v>36</v>
      </c>
      <c r="U178" s="10" t="s">
        <v>36</v>
      </c>
      <c r="V178" s="10" t="s">
        <v>36</v>
      </c>
      <c r="X178" s="15"/>
      <c r="AB178" s="10" t="s">
        <v>33</v>
      </c>
      <c r="AC178" s="10" t="s">
        <v>36</v>
      </c>
      <c r="AD178" s="10" t="s">
        <v>36</v>
      </c>
      <c r="AE178" s="10">
        <v>285</v>
      </c>
      <c r="AJ178" s="10" t="s">
        <v>33</v>
      </c>
      <c r="AK178" s="10" t="s">
        <v>36</v>
      </c>
      <c r="AL178" s="10">
        <v>50.8</v>
      </c>
      <c r="AM178" s="10">
        <v>165</v>
      </c>
      <c r="AR178" s="10" t="s">
        <v>33</v>
      </c>
      <c r="AS178" s="10" t="s">
        <v>36</v>
      </c>
      <c r="AT178" s="10" t="s">
        <v>36</v>
      </c>
      <c r="AU178" s="10" t="s">
        <v>36</v>
      </c>
    </row>
    <row r="179" spans="1:47" x14ac:dyDescent="0.25">
      <c r="C179" s="10" t="s">
        <v>34</v>
      </c>
      <c r="D179" s="10" t="s">
        <v>36</v>
      </c>
      <c r="E179" s="10" t="s">
        <v>36</v>
      </c>
      <c r="F179" s="10">
        <v>135</v>
      </c>
      <c r="K179" s="10" t="s">
        <v>34</v>
      </c>
      <c r="L179" s="10" t="s">
        <v>36</v>
      </c>
      <c r="M179" s="10" t="s">
        <v>36</v>
      </c>
      <c r="N179" s="10">
        <v>175</v>
      </c>
      <c r="S179" s="10" t="s">
        <v>34</v>
      </c>
      <c r="T179" s="10" t="s">
        <v>36</v>
      </c>
      <c r="U179" s="10" t="s">
        <v>36</v>
      </c>
      <c r="V179" s="10" t="s">
        <v>36</v>
      </c>
      <c r="X179" s="15"/>
      <c r="AB179" s="10" t="s">
        <v>34</v>
      </c>
      <c r="AC179" s="10" t="s">
        <v>36</v>
      </c>
      <c r="AD179" s="10" t="s">
        <v>36</v>
      </c>
      <c r="AE179" s="10" t="s">
        <v>36</v>
      </c>
      <c r="AJ179" s="10" t="s">
        <v>34</v>
      </c>
      <c r="AK179" s="10" t="s">
        <v>36</v>
      </c>
      <c r="AL179" s="10" t="s">
        <v>36</v>
      </c>
      <c r="AM179" s="10" t="s">
        <v>36</v>
      </c>
      <c r="AR179" s="10" t="s">
        <v>34</v>
      </c>
      <c r="AS179" s="10" t="s">
        <v>36</v>
      </c>
      <c r="AT179" s="10" t="s">
        <v>36</v>
      </c>
      <c r="AU179" s="10" t="s">
        <v>36</v>
      </c>
    </row>
    <row r="180" spans="1:47" x14ac:dyDescent="0.25">
      <c r="A180" s="7"/>
      <c r="B180" s="7"/>
      <c r="C180" s="7" t="s">
        <v>35</v>
      </c>
      <c r="D180" s="8" t="s">
        <v>36</v>
      </c>
      <c r="E180" s="8" t="s">
        <v>36</v>
      </c>
      <c r="F180" s="8" t="s">
        <v>36</v>
      </c>
      <c r="I180" s="7"/>
      <c r="J180" s="7"/>
      <c r="K180" s="7" t="s">
        <v>35</v>
      </c>
      <c r="L180" s="7" t="s">
        <v>36</v>
      </c>
      <c r="M180" s="7" t="s">
        <v>36</v>
      </c>
      <c r="N180" s="7" t="s">
        <v>36</v>
      </c>
      <c r="Q180" s="7"/>
      <c r="R180" s="7"/>
      <c r="S180" s="7" t="s">
        <v>35</v>
      </c>
      <c r="T180" s="7" t="s">
        <v>36</v>
      </c>
      <c r="U180" s="7" t="s">
        <v>36</v>
      </c>
      <c r="V180" s="7" t="s">
        <v>36</v>
      </c>
      <c r="W180" s="3"/>
      <c r="X180" s="15"/>
      <c r="Z180" s="7"/>
      <c r="AA180" s="7"/>
      <c r="AB180" s="7" t="s">
        <v>35</v>
      </c>
      <c r="AC180" s="7" t="s">
        <v>36</v>
      </c>
      <c r="AD180" s="7" t="s">
        <v>36</v>
      </c>
      <c r="AE180" s="7" t="s">
        <v>36</v>
      </c>
      <c r="AH180" s="7"/>
      <c r="AI180" s="7"/>
      <c r="AJ180" s="7" t="s">
        <v>35</v>
      </c>
      <c r="AK180" s="7" t="s">
        <v>36</v>
      </c>
      <c r="AL180" s="7" t="s">
        <v>36</v>
      </c>
      <c r="AM180" s="7" t="s">
        <v>36</v>
      </c>
      <c r="AP180" s="7"/>
      <c r="AQ180" s="7"/>
      <c r="AR180" s="7" t="s">
        <v>35</v>
      </c>
      <c r="AS180" s="7" t="s">
        <v>36</v>
      </c>
      <c r="AT180" s="7" t="s">
        <v>36</v>
      </c>
      <c r="AU180" s="7" t="s">
        <v>36</v>
      </c>
    </row>
    <row r="181" spans="1:47" x14ac:dyDescent="0.25">
      <c r="B181" s="1" t="s">
        <v>18</v>
      </c>
      <c r="C181" s="1"/>
      <c r="J181" s="1" t="s">
        <v>18</v>
      </c>
      <c r="K181" s="1"/>
      <c r="R181" s="1" t="s">
        <v>18</v>
      </c>
      <c r="S181" s="1"/>
      <c r="X181" s="15"/>
      <c r="AA181" s="1" t="s">
        <v>18</v>
      </c>
      <c r="AB181" s="1"/>
      <c r="AI181" s="1" t="s">
        <v>18</v>
      </c>
      <c r="AJ181" s="1"/>
      <c r="AQ181" s="1" t="s">
        <v>18</v>
      </c>
      <c r="AR181" s="1"/>
    </row>
    <row r="182" spans="1:47" x14ac:dyDescent="0.25">
      <c r="B182" s="1" t="s">
        <v>19</v>
      </c>
      <c r="C182" s="1"/>
      <c r="J182" s="1" t="s">
        <v>19</v>
      </c>
      <c r="K182" s="1"/>
      <c r="R182" s="1" t="s">
        <v>19</v>
      </c>
      <c r="S182" s="1"/>
      <c r="X182" s="15"/>
      <c r="AA182" s="1" t="s">
        <v>19</v>
      </c>
      <c r="AB182" s="1"/>
      <c r="AI182" s="1" t="s">
        <v>19</v>
      </c>
      <c r="AJ182" s="1"/>
      <c r="AQ182" s="1" t="s">
        <v>19</v>
      </c>
      <c r="AR182" s="1"/>
    </row>
    <row r="183" spans="1:47" x14ac:dyDescent="0.25">
      <c r="A183" s="7"/>
      <c r="B183" s="9" t="s">
        <v>20</v>
      </c>
      <c r="C183" s="9"/>
      <c r="D183" s="7"/>
      <c r="E183" s="7"/>
      <c r="F183" s="7"/>
      <c r="I183" s="7"/>
      <c r="J183" s="9" t="s">
        <v>20</v>
      </c>
      <c r="K183" s="9"/>
      <c r="L183" s="7"/>
      <c r="M183" s="7"/>
      <c r="N183" s="7"/>
      <c r="Q183" s="7"/>
      <c r="R183" s="9" t="s">
        <v>20</v>
      </c>
      <c r="S183" s="9"/>
      <c r="T183" s="7"/>
      <c r="U183" s="7"/>
      <c r="V183" s="7"/>
      <c r="W183" s="3"/>
      <c r="X183" s="15"/>
      <c r="Z183" s="7"/>
      <c r="AA183" s="9" t="s">
        <v>20</v>
      </c>
      <c r="AB183" s="9"/>
      <c r="AC183" s="7"/>
      <c r="AD183" s="7"/>
      <c r="AE183" s="7"/>
      <c r="AH183" s="7"/>
      <c r="AI183" s="9" t="s">
        <v>20</v>
      </c>
      <c r="AJ183" s="9"/>
      <c r="AK183" s="7"/>
      <c r="AL183" s="7"/>
      <c r="AM183" s="7"/>
      <c r="AP183" s="7"/>
      <c r="AQ183" s="9" t="s">
        <v>20</v>
      </c>
      <c r="AR183" s="9"/>
      <c r="AS183" s="7"/>
      <c r="AT183" s="7"/>
      <c r="AU183" s="7"/>
    </row>
    <row r="184" spans="1:47" x14ac:dyDescent="0.25">
      <c r="X184" s="15"/>
    </row>
  </sheetData>
  <mergeCells count="20">
    <mergeCell ref="D126:F126"/>
    <mergeCell ref="AK126:AM126"/>
    <mergeCell ref="D65:F65"/>
    <mergeCell ref="AS126:AU126"/>
    <mergeCell ref="AC126:AE126"/>
    <mergeCell ref="T126:V126"/>
    <mergeCell ref="L126:N126"/>
    <mergeCell ref="A2:V2"/>
    <mergeCell ref="Z2:AU2"/>
    <mergeCell ref="D4:F4"/>
    <mergeCell ref="L4:N4"/>
    <mergeCell ref="L65:N65"/>
    <mergeCell ref="T65:V65"/>
    <mergeCell ref="T4:V4"/>
    <mergeCell ref="AS65:AU65"/>
    <mergeCell ref="AS4:AU4"/>
    <mergeCell ref="AC65:AE65"/>
    <mergeCell ref="AK65:AM65"/>
    <mergeCell ref="AC4:AE4"/>
    <mergeCell ref="AK4:AM4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zoomScaleNormal="100" workbookViewId="0"/>
  </sheetViews>
  <sheetFormatPr defaultColWidth="14.42578125" defaultRowHeight="15" x14ac:dyDescent="0.25"/>
  <cols>
    <col min="1" max="1" width="20.140625" style="22" bestFit="1" customWidth="1"/>
    <col min="2" max="2" width="7" style="17" bestFit="1" customWidth="1"/>
    <col min="3" max="3" width="8.42578125" style="17" bestFit="1" customWidth="1"/>
    <col min="4" max="4" width="9" style="17" bestFit="1" customWidth="1"/>
    <col min="5" max="5" width="8" style="17" bestFit="1" customWidth="1"/>
    <col min="6" max="6" width="7" style="17" bestFit="1" customWidth="1"/>
    <col min="7" max="8" width="5.7109375" style="17" customWidth="1"/>
    <col min="9" max="9" width="19" style="22" bestFit="1" customWidth="1"/>
    <col min="10" max="10" width="7" style="17" bestFit="1" customWidth="1"/>
    <col min="11" max="11" width="7.5703125" style="17" bestFit="1" customWidth="1"/>
    <col min="12" max="12" width="9" style="17" bestFit="1" customWidth="1"/>
    <col min="13" max="13" width="8" style="17" bestFit="1" customWidth="1"/>
    <col min="14" max="14" width="7" style="17" bestFit="1" customWidth="1"/>
    <col min="15" max="16" width="5.7109375" style="17" customWidth="1"/>
    <col min="17" max="17" width="19" style="22" bestFit="1" customWidth="1"/>
    <col min="18" max="18" width="7" style="17" bestFit="1" customWidth="1"/>
    <col min="19" max="19" width="7.5703125" style="17" bestFit="1" customWidth="1"/>
    <col min="20" max="20" width="9" style="17" bestFit="1" customWidth="1"/>
    <col min="21" max="21" width="8" style="17" bestFit="1" customWidth="1"/>
    <col min="22" max="22" width="7" style="17" bestFit="1" customWidth="1"/>
    <col min="23" max="23" width="5.7109375" style="17" customWidth="1"/>
    <col min="24" max="24" width="5.7109375" style="18" customWidth="1"/>
    <col min="25" max="25" width="5.7109375" style="17" customWidth="1"/>
    <col min="26" max="26" width="19" style="22" bestFit="1" customWidth="1"/>
    <col min="27" max="27" width="7" style="17" bestFit="1" customWidth="1"/>
    <col min="28" max="28" width="7.5703125" style="17" bestFit="1" customWidth="1"/>
    <col min="29" max="29" width="9" style="17" bestFit="1" customWidth="1"/>
    <col min="30" max="30" width="8" style="17" bestFit="1" customWidth="1"/>
    <col min="31" max="31" width="7" style="17" bestFit="1" customWidth="1"/>
    <col min="32" max="33" width="8.85546875" style="17" customWidth="1"/>
    <col min="34" max="34" width="19" style="22" bestFit="1" customWidth="1"/>
    <col min="35" max="35" width="7" style="17" bestFit="1" customWidth="1"/>
    <col min="36" max="36" width="7.5703125" style="17" bestFit="1" customWidth="1"/>
    <col min="37" max="37" width="9" style="17" bestFit="1" customWidth="1"/>
    <col min="38" max="38" width="8" style="17" bestFit="1" customWidth="1"/>
    <col min="39" max="39" width="7" style="17" bestFit="1" customWidth="1"/>
    <col min="40" max="41" width="8.85546875" style="17" customWidth="1"/>
    <col min="42" max="42" width="19" style="22" bestFit="1" customWidth="1"/>
    <col min="43" max="43" width="7" style="17" bestFit="1" customWidth="1"/>
    <col min="44" max="44" width="7.5703125" style="17" bestFit="1" customWidth="1"/>
    <col min="45" max="45" width="9" style="17" bestFit="1" customWidth="1"/>
    <col min="46" max="46" width="8" style="17" bestFit="1" customWidth="1"/>
    <col min="47" max="47" width="7" style="17" bestFit="1" customWidth="1"/>
    <col min="48" max="16384" width="14.42578125" style="17"/>
  </cols>
  <sheetData>
    <row r="1" spans="1:47" ht="23.25" x14ac:dyDescent="0.35">
      <c r="A1" s="50" t="s">
        <v>0</v>
      </c>
    </row>
    <row r="2" spans="1:47" ht="18.75" x14ac:dyDescent="0.3">
      <c r="A2" s="86" t="s">
        <v>2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X2" s="19"/>
      <c r="Z2" s="87" t="s">
        <v>3</v>
      </c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</row>
    <row r="3" spans="1:47" x14ac:dyDescent="0.25">
      <c r="A3" s="20"/>
      <c r="B3" s="21"/>
      <c r="X3" s="19"/>
    </row>
    <row r="4" spans="1:47" x14ac:dyDescent="0.25">
      <c r="A4" s="23"/>
      <c r="B4" s="24"/>
      <c r="C4" s="88" t="s">
        <v>21</v>
      </c>
      <c r="D4" s="89"/>
      <c r="E4" s="89"/>
      <c r="F4" s="24"/>
      <c r="I4" s="23"/>
      <c r="J4" s="24"/>
      <c r="K4" s="91" t="s">
        <v>37</v>
      </c>
      <c r="L4" s="92"/>
      <c r="M4" s="92"/>
      <c r="N4" s="24"/>
      <c r="Q4" s="23"/>
      <c r="R4" s="24"/>
      <c r="S4" s="96" t="s">
        <v>38</v>
      </c>
      <c r="T4" s="97"/>
      <c r="U4" s="97"/>
      <c r="V4" s="24"/>
      <c r="W4" s="25"/>
      <c r="X4" s="19"/>
      <c r="Z4" s="23"/>
      <c r="AA4" s="24"/>
      <c r="AB4" s="88" t="s">
        <v>21</v>
      </c>
      <c r="AC4" s="89"/>
      <c r="AD4" s="89"/>
      <c r="AE4" s="24"/>
      <c r="AH4" s="23"/>
      <c r="AI4" s="24"/>
      <c r="AJ4" s="91" t="s">
        <v>37</v>
      </c>
      <c r="AK4" s="92"/>
      <c r="AL4" s="92"/>
      <c r="AM4" s="24"/>
      <c r="AP4" s="23"/>
      <c r="AQ4" s="24"/>
      <c r="AR4" s="96" t="s">
        <v>38</v>
      </c>
      <c r="AS4" s="97"/>
      <c r="AT4" s="97"/>
      <c r="AU4" s="24"/>
    </row>
    <row r="5" spans="1:47" ht="30" x14ac:dyDescent="0.25">
      <c r="A5" s="26" t="s">
        <v>41</v>
      </c>
      <c r="B5" s="27"/>
      <c r="C5" s="51" t="s">
        <v>4</v>
      </c>
      <c r="D5" s="51" t="s">
        <v>6</v>
      </c>
      <c r="E5" s="51" t="s">
        <v>7</v>
      </c>
      <c r="F5" s="28" t="s">
        <v>8</v>
      </c>
      <c r="I5" s="26" t="s">
        <v>41</v>
      </c>
      <c r="J5" s="27"/>
      <c r="K5" s="51" t="s">
        <v>4</v>
      </c>
      <c r="L5" s="51" t="s">
        <v>6</v>
      </c>
      <c r="M5" s="51" t="s">
        <v>7</v>
      </c>
      <c r="N5" s="28" t="s">
        <v>8</v>
      </c>
      <c r="Q5" s="26" t="s">
        <v>41</v>
      </c>
      <c r="R5" s="27"/>
      <c r="S5" s="51" t="s">
        <v>4</v>
      </c>
      <c r="T5" s="51" t="s">
        <v>6</v>
      </c>
      <c r="U5" s="51" t="s">
        <v>7</v>
      </c>
      <c r="V5" s="27" t="s">
        <v>8</v>
      </c>
      <c r="W5" s="29"/>
      <c r="X5" s="19"/>
      <c r="Z5" s="26" t="s">
        <v>41</v>
      </c>
      <c r="AA5" s="27"/>
      <c r="AB5" s="51" t="s">
        <v>4</v>
      </c>
      <c r="AC5" s="51" t="s">
        <v>6</v>
      </c>
      <c r="AD5" s="51" t="s">
        <v>7</v>
      </c>
      <c r="AE5" s="28" t="s">
        <v>8</v>
      </c>
      <c r="AH5" s="26" t="s">
        <v>41</v>
      </c>
      <c r="AI5" s="27"/>
      <c r="AJ5" s="51" t="s">
        <v>4</v>
      </c>
      <c r="AK5" s="51" t="s">
        <v>6</v>
      </c>
      <c r="AL5" s="51" t="s">
        <v>7</v>
      </c>
      <c r="AM5" s="28" t="s">
        <v>8</v>
      </c>
      <c r="AP5" s="26" t="s">
        <v>41</v>
      </c>
      <c r="AQ5" s="27"/>
      <c r="AR5" s="51" t="s">
        <v>4</v>
      </c>
      <c r="AS5" s="51" t="s">
        <v>6</v>
      </c>
      <c r="AT5" s="51" t="s">
        <v>7</v>
      </c>
      <c r="AU5" s="27" t="s">
        <v>8</v>
      </c>
    </row>
    <row r="6" spans="1:47" x14ac:dyDescent="0.25">
      <c r="A6" s="22" t="s">
        <v>13</v>
      </c>
      <c r="B6" s="17" t="s">
        <v>14</v>
      </c>
      <c r="C6" s="17">
        <v>3</v>
      </c>
      <c r="D6" s="17">
        <v>4</v>
      </c>
      <c r="E6" s="17">
        <v>5</v>
      </c>
      <c r="F6" s="17">
        <v>1</v>
      </c>
      <c r="I6" s="22" t="s">
        <v>13</v>
      </c>
      <c r="J6" s="17" t="s">
        <v>14</v>
      </c>
      <c r="K6" s="17">
        <v>4</v>
      </c>
      <c r="L6" s="17">
        <v>5</v>
      </c>
      <c r="M6" s="17">
        <v>6</v>
      </c>
      <c r="N6" s="17">
        <v>3</v>
      </c>
      <c r="Q6" s="22" t="s">
        <v>13</v>
      </c>
      <c r="R6" s="17" t="s">
        <v>14</v>
      </c>
      <c r="S6" s="17">
        <v>4</v>
      </c>
      <c r="T6" s="17">
        <v>6</v>
      </c>
      <c r="U6" s="17">
        <v>6</v>
      </c>
      <c r="V6" s="17">
        <v>3</v>
      </c>
      <c r="X6" s="19"/>
      <c r="Z6" s="22" t="s">
        <v>13</v>
      </c>
      <c r="AA6" s="17" t="s">
        <v>14</v>
      </c>
      <c r="AB6" s="17">
        <v>4</v>
      </c>
      <c r="AC6" s="17">
        <v>5</v>
      </c>
      <c r="AD6" s="17">
        <v>6</v>
      </c>
      <c r="AE6" s="17">
        <v>3</v>
      </c>
      <c r="AH6" s="22" t="s">
        <v>13</v>
      </c>
      <c r="AI6" s="17" t="s">
        <v>14</v>
      </c>
      <c r="AJ6" s="17">
        <v>4</v>
      </c>
      <c r="AK6" s="17">
        <v>4</v>
      </c>
      <c r="AL6" s="17">
        <v>6</v>
      </c>
      <c r="AM6" s="17">
        <v>3</v>
      </c>
      <c r="AP6" s="22" t="s">
        <v>13</v>
      </c>
      <c r="AQ6" s="17" t="s">
        <v>14</v>
      </c>
      <c r="AR6" s="17">
        <v>3</v>
      </c>
      <c r="AS6" s="17">
        <v>0</v>
      </c>
      <c r="AT6" s="17">
        <v>0</v>
      </c>
      <c r="AU6" s="17">
        <v>3</v>
      </c>
    </row>
    <row r="7" spans="1:47" x14ac:dyDescent="0.25">
      <c r="B7" s="17" t="s">
        <v>15</v>
      </c>
      <c r="C7" s="17">
        <v>3</v>
      </c>
      <c r="D7" s="17">
        <v>4</v>
      </c>
      <c r="E7" s="17">
        <v>5</v>
      </c>
      <c r="F7" s="17">
        <v>1</v>
      </c>
      <c r="J7" s="17" t="s">
        <v>15</v>
      </c>
      <c r="K7" s="17">
        <v>4</v>
      </c>
      <c r="L7" s="17">
        <v>5</v>
      </c>
      <c r="M7" s="17">
        <v>7</v>
      </c>
      <c r="N7" s="17">
        <v>3</v>
      </c>
      <c r="R7" s="17" t="s">
        <v>15</v>
      </c>
      <c r="S7" s="17">
        <v>4</v>
      </c>
      <c r="T7" s="17">
        <v>6</v>
      </c>
      <c r="U7" s="17">
        <v>6</v>
      </c>
      <c r="V7" s="17">
        <v>4</v>
      </c>
      <c r="X7" s="19"/>
      <c r="AA7" s="17" t="s">
        <v>15</v>
      </c>
      <c r="AB7" s="25">
        <v>4</v>
      </c>
      <c r="AC7" s="25">
        <v>5</v>
      </c>
      <c r="AD7" s="25">
        <v>7</v>
      </c>
      <c r="AE7" s="25">
        <v>3</v>
      </c>
      <c r="AH7" s="52"/>
      <c r="AI7" s="53" t="s">
        <v>15</v>
      </c>
      <c r="AJ7" s="25">
        <v>4</v>
      </c>
      <c r="AK7" s="25">
        <v>4</v>
      </c>
      <c r="AL7" s="25">
        <v>6</v>
      </c>
      <c r="AM7" s="25">
        <v>4</v>
      </c>
      <c r="AP7" s="52"/>
      <c r="AQ7" s="53" t="s">
        <v>15</v>
      </c>
      <c r="AR7" s="25">
        <v>3</v>
      </c>
      <c r="AS7" s="25">
        <v>4</v>
      </c>
      <c r="AT7" s="25">
        <v>5</v>
      </c>
      <c r="AU7" s="25">
        <v>1</v>
      </c>
    </row>
    <row r="8" spans="1:47" x14ac:dyDescent="0.25">
      <c r="A8" s="22" t="s">
        <v>16</v>
      </c>
      <c r="B8" s="17" t="s">
        <v>14</v>
      </c>
      <c r="C8" s="17">
        <v>4</v>
      </c>
      <c r="D8" s="17">
        <v>6</v>
      </c>
      <c r="E8" s="17">
        <v>6</v>
      </c>
      <c r="F8" s="17">
        <v>3</v>
      </c>
      <c r="I8" s="22" t="s">
        <v>16</v>
      </c>
      <c r="J8" s="17" t="s">
        <v>14</v>
      </c>
      <c r="K8" s="17">
        <v>4</v>
      </c>
      <c r="L8" s="17">
        <v>5</v>
      </c>
      <c r="M8" s="17">
        <v>6</v>
      </c>
      <c r="N8" s="17">
        <v>3</v>
      </c>
      <c r="Q8" s="22" t="s">
        <v>16</v>
      </c>
      <c r="R8" s="17" t="s">
        <v>14</v>
      </c>
      <c r="S8" s="17">
        <v>3</v>
      </c>
      <c r="T8" s="17">
        <v>3</v>
      </c>
      <c r="U8" s="17">
        <v>4</v>
      </c>
      <c r="V8" s="17">
        <v>2</v>
      </c>
      <c r="X8" s="19"/>
      <c r="Z8" s="22" t="s">
        <v>16</v>
      </c>
      <c r="AA8" s="17" t="s">
        <v>14</v>
      </c>
      <c r="AB8" s="54">
        <v>3</v>
      </c>
      <c r="AC8" s="54">
        <v>4</v>
      </c>
      <c r="AD8" s="54">
        <v>5</v>
      </c>
      <c r="AE8" s="55">
        <v>3</v>
      </c>
      <c r="AH8" s="29" t="s">
        <v>16</v>
      </c>
      <c r="AI8" s="54" t="s">
        <v>14</v>
      </c>
      <c r="AJ8" s="54" t="s">
        <v>36</v>
      </c>
      <c r="AK8" s="54" t="s">
        <v>36</v>
      </c>
      <c r="AL8" s="54" t="s">
        <v>36</v>
      </c>
      <c r="AM8" s="54" t="s">
        <v>36</v>
      </c>
      <c r="AP8" s="29" t="s">
        <v>16</v>
      </c>
      <c r="AQ8" s="54" t="s">
        <v>14</v>
      </c>
      <c r="AR8" s="54" t="s">
        <v>36</v>
      </c>
      <c r="AS8" s="54" t="s">
        <v>36</v>
      </c>
      <c r="AT8" s="54" t="s">
        <v>36</v>
      </c>
      <c r="AU8" s="54" t="s">
        <v>36</v>
      </c>
    </row>
    <row r="9" spans="1:47" x14ac:dyDescent="0.25">
      <c r="B9" s="17" t="s">
        <v>15</v>
      </c>
      <c r="C9" s="17">
        <v>4</v>
      </c>
      <c r="D9" s="17">
        <v>5</v>
      </c>
      <c r="E9" s="17">
        <v>7</v>
      </c>
      <c r="F9" s="17">
        <v>2</v>
      </c>
      <c r="J9" s="17" t="s">
        <v>15</v>
      </c>
      <c r="K9" s="17">
        <v>4</v>
      </c>
      <c r="L9" s="17">
        <v>5</v>
      </c>
      <c r="M9" s="17">
        <v>6</v>
      </c>
      <c r="N9" s="17">
        <v>3</v>
      </c>
      <c r="R9" s="17" t="s">
        <v>15</v>
      </c>
      <c r="S9" s="17">
        <v>3</v>
      </c>
      <c r="T9" s="17">
        <v>4</v>
      </c>
      <c r="U9" s="17">
        <v>4</v>
      </c>
      <c r="V9" s="17">
        <v>2</v>
      </c>
      <c r="X9" s="19"/>
      <c r="AA9" s="17" t="s">
        <v>15</v>
      </c>
      <c r="AB9" s="55">
        <v>3</v>
      </c>
      <c r="AC9" s="55">
        <v>4</v>
      </c>
      <c r="AD9" s="55">
        <v>4</v>
      </c>
      <c r="AE9" s="55">
        <v>2</v>
      </c>
      <c r="AI9" s="17" t="s">
        <v>15</v>
      </c>
      <c r="AJ9" s="54" t="s">
        <v>36</v>
      </c>
      <c r="AK9" s="54" t="s">
        <v>36</v>
      </c>
      <c r="AL9" s="54" t="s">
        <v>36</v>
      </c>
      <c r="AM9" s="54" t="s">
        <v>36</v>
      </c>
      <c r="AP9" s="52"/>
      <c r="AQ9" s="53" t="s">
        <v>15</v>
      </c>
      <c r="AR9" s="54" t="s">
        <v>36</v>
      </c>
      <c r="AS9" s="54" t="s">
        <v>36</v>
      </c>
      <c r="AT9" s="54" t="s">
        <v>36</v>
      </c>
      <c r="AU9" s="54" t="s">
        <v>36</v>
      </c>
    </row>
    <row r="10" spans="1:47" x14ac:dyDescent="0.25">
      <c r="A10" s="22" t="s">
        <v>17</v>
      </c>
      <c r="B10" s="17" t="s">
        <v>14</v>
      </c>
      <c r="C10" s="56">
        <v>3</v>
      </c>
      <c r="D10" s="56">
        <v>4</v>
      </c>
      <c r="E10" s="56">
        <v>3</v>
      </c>
      <c r="F10" s="56">
        <v>2</v>
      </c>
      <c r="I10" s="22" t="s">
        <v>17</v>
      </c>
      <c r="J10" s="17" t="s">
        <v>14</v>
      </c>
      <c r="K10" s="56">
        <v>5</v>
      </c>
      <c r="L10" s="56">
        <v>6</v>
      </c>
      <c r="M10" s="56">
        <v>7</v>
      </c>
      <c r="N10" s="56">
        <v>4</v>
      </c>
      <c r="Q10" s="22" t="s">
        <v>17</v>
      </c>
      <c r="R10" s="17" t="s">
        <v>14</v>
      </c>
      <c r="S10" s="56">
        <v>4</v>
      </c>
      <c r="T10" s="56">
        <v>5</v>
      </c>
      <c r="U10" s="56">
        <v>6</v>
      </c>
      <c r="V10" s="56">
        <v>4</v>
      </c>
      <c r="W10" s="56"/>
      <c r="X10" s="19"/>
      <c r="Z10" s="57" t="s">
        <v>17</v>
      </c>
      <c r="AA10" s="17" t="s">
        <v>14</v>
      </c>
      <c r="AB10" s="58">
        <v>4</v>
      </c>
      <c r="AC10" s="58">
        <v>5</v>
      </c>
      <c r="AD10" s="58">
        <v>7</v>
      </c>
      <c r="AE10" s="58">
        <v>4</v>
      </c>
      <c r="AH10" s="22" t="s">
        <v>17</v>
      </c>
      <c r="AI10" s="17" t="s">
        <v>14</v>
      </c>
      <c r="AJ10" s="56">
        <v>4</v>
      </c>
      <c r="AK10" s="56">
        <v>6</v>
      </c>
      <c r="AL10" s="56">
        <v>6</v>
      </c>
      <c r="AM10" s="56">
        <v>3</v>
      </c>
      <c r="AP10" s="29" t="s">
        <v>17</v>
      </c>
      <c r="AQ10" s="54" t="s">
        <v>14</v>
      </c>
      <c r="AR10" s="58">
        <v>4</v>
      </c>
      <c r="AS10" s="58">
        <v>6</v>
      </c>
      <c r="AT10" s="58">
        <v>6</v>
      </c>
      <c r="AU10" s="58">
        <v>3</v>
      </c>
    </row>
    <row r="11" spans="1:47" x14ac:dyDescent="0.25">
      <c r="A11" s="28"/>
      <c r="B11" s="33" t="s">
        <v>15</v>
      </c>
      <c r="C11" s="59">
        <v>4</v>
      </c>
      <c r="D11" s="59">
        <v>6</v>
      </c>
      <c r="E11" s="59">
        <v>4</v>
      </c>
      <c r="F11" s="59">
        <v>2</v>
      </c>
      <c r="I11" s="28"/>
      <c r="J11" s="33" t="s">
        <v>15</v>
      </c>
      <c r="K11" s="59">
        <v>5</v>
      </c>
      <c r="L11" s="59">
        <v>6</v>
      </c>
      <c r="M11" s="59">
        <v>7</v>
      </c>
      <c r="N11" s="59">
        <v>4</v>
      </c>
      <c r="Q11" s="28"/>
      <c r="R11" s="33" t="s">
        <v>15</v>
      </c>
      <c r="S11" s="59">
        <v>4</v>
      </c>
      <c r="T11" s="59">
        <v>5</v>
      </c>
      <c r="U11" s="59">
        <v>5</v>
      </c>
      <c r="V11" s="59">
        <v>3</v>
      </c>
      <c r="W11" s="58"/>
      <c r="X11" s="19"/>
      <c r="Z11" s="28"/>
      <c r="AA11" s="33" t="s">
        <v>15</v>
      </c>
      <c r="AB11" s="32">
        <v>4</v>
      </c>
      <c r="AC11" s="32">
        <v>5</v>
      </c>
      <c r="AD11" s="32">
        <v>6</v>
      </c>
      <c r="AE11" s="32">
        <v>3</v>
      </c>
      <c r="AH11" s="28"/>
      <c r="AI11" s="33" t="s">
        <v>15</v>
      </c>
      <c r="AJ11" s="59">
        <v>4</v>
      </c>
      <c r="AK11" s="59">
        <v>6</v>
      </c>
      <c r="AL11" s="59">
        <v>6</v>
      </c>
      <c r="AM11" s="59">
        <v>4</v>
      </c>
      <c r="AP11" s="28"/>
      <c r="AQ11" s="33" t="s">
        <v>15</v>
      </c>
      <c r="AR11" s="59">
        <v>4</v>
      </c>
      <c r="AS11" s="59">
        <v>5</v>
      </c>
      <c r="AT11" s="59">
        <v>6</v>
      </c>
      <c r="AU11" s="59">
        <v>3</v>
      </c>
    </row>
    <row r="12" spans="1:47" x14ac:dyDescent="0.25">
      <c r="B12" s="21" t="s">
        <v>18</v>
      </c>
      <c r="C12" s="60">
        <f>AVERAGE(C6:C11)</f>
        <v>3.5</v>
      </c>
      <c r="D12" s="60">
        <f t="shared" ref="D12:E12" si="0">AVERAGE(D6:D11)</f>
        <v>4.833333333333333</v>
      </c>
      <c r="E12" s="60">
        <f t="shared" si="0"/>
        <v>5</v>
      </c>
      <c r="F12" s="60">
        <f>AVERAGE(F6:F11)</f>
        <v>1.8333333333333333</v>
      </c>
      <c r="J12" s="21" t="s">
        <v>18</v>
      </c>
      <c r="K12" s="17">
        <f>AVERAGE(K6:K11)</f>
        <v>4.333333333333333</v>
      </c>
      <c r="L12" s="17">
        <f t="shared" ref="L12:M12" si="1">AVERAGE(L6:L11)</f>
        <v>5.333333333333333</v>
      </c>
      <c r="M12" s="17">
        <f t="shared" si="1"/>
        <v>6.5</v>
      </c>
      <c r="N12" s="17">
        <f>AVERAGE(N6:N11)</f>
        <v>3.3333333333333335</v>
      </c>
      <c r="R12" s="21" t="s">
        <v>18</v>
      </c>
      <c r="S12" s="17">
        <f>AVERAGE(S6:S11)</f>
        <v>3.6666666666666665</v>
      </c>
      <c r="T12" s="17">
        <f t="shared" ref="T12:U12" si="2">AVERAGE(T6:T11)</f>
        <v>4.833333333333333</v>
      </c>
      <c r="U12" s="17">
        <f t="shared" si="2"/>
        <v>5.166666666666667</v>
      </c>
      <c r="V12" s="17">
        <f>AVERAGE(V6:V11)</f>
        <v>3</v>
      </c>
      <c r="X12" s="19"/>
      <c r="AA12" s="21" t="s">
        <v>18</v>
      </c>
      <c r="AB12" s="17">
        <f>AVERAGE(AB6:AB11)</f>
        <v>3.6666666666666665</v>
      </c>
      <c r="AC12" s="17">
        <f t="shared" ref="AC12:AD12" si="3">AVERAGE(AC6:AC11)</f>
        <v>4.666666666666667</v>
      </c>
      <c r="AD12" s="17">
        <f t="shared" si="3"/>
        <v>5.833333333333333</v>
      </c>
      <c r="AE12" s="17">
        <f>AVERAGE(AE6:AE11)</f>
        <v>3</v>
      </c>
      <c r="AI12" s="21" t="s">
        <v>18</v>
      </c>
      <c r="AJ12" s="17">
        <f>AVERAGE(AJ6:AJ11)</f>
        <v>4</v>
      </c>
      <c r="AK12" s="17">
        <f t="shared" ref="AK12:AL12" si="4">AVERAGE(AK6:AK11)</f>
        <v>5</v>
      </c>
      <c r="AL12" s="17">
        <f t="shared" si="4"/>
        <v>6</v>
      </c>
      <c r="AM12" s="17">
        <f>AVERAGE(AM6:AM11)</f>
        <v>3.5</v>
      </c>
      <c r="AQ12" s="21" t="s">
        <v>18</v>
      </c>
      <c r="AR12" s="17">
        <f>AVERAGE(AR6:AR11)</f>
        <v>3.5</v>
      </c>
      <c r="AS12" s="17">
        <f t="shared" ref="AS12:AT12" si="5">AVERAGE(AS6:AS11)</f>
        <v>3.75</v>
      </c>
      <c r="AT12" s="17">
        <f t="shared" si="5"/>
        <v>4.25</v>
      </c>
      <c r="AU12" s="17">
        <f>AVERAGE(AU6:AU11)</f>
        <v>2.5</v>
      </c>
    </row>
    <row r="13" spans="1:47" x14ac:dyDescent="0.25">
      <c r="B13" s="21" t="s">
        <v>19</v>
      </c>
      <c r="C13" s="60">
        <f>_xlfn.STDEV.S(C6:C11)</f>
        <v>0.54772255750516607</v>
      </c>
      <c r="D13" s="60">
        <f t="shared" ref="D13:E13" si="6">_xlfn.STDEV.S(D6:D11)</f>
        <v>0.98319208025017601</v>
      </c>
      <c r="E13" s="60">
        <f t="shared" si="6"/>
        <v>1.4142135623730951</v>
      </c>
      <c r="F13" s="60">
        <f>_xlfn.STDEV.S(F6:F11)</f>
        <v>0.75277265270908089</v>
      </c>
      <c r="J13" s="21" t="s">
        <v>19</v>
      </c>
      <c r="K13" s="17">
        <f>_xlfn.STDEV.S(K6:K11)</f>
        <v>0.51639777949432131</v>
      </c>
      <c r="L13" s="17">
        <f t="shared" ref="L13:M13" si="7">_xlfn.STDEV.S(L6:L11)</f>
        <v>0.51639777949432231</v>
      </c>
      <c r="M13" s="17">
        <f t="shared" si="7"/>
        <v>0.54772255750516607</v>
      </c>
      <c r="N13" s="17">
        <f>_xlfn.STDEV.S(N6:N11)</f>
        <v>0.51639777949432131</v>
      </c>
      <c r="R13" s="21" t="s">
        <v>19</v>
      </c>
      <c r="S13" s="17">
        <f>_xlfn.STDEV.S(S6:S11)</f>
        <v>0.51639777949432131</v>
      </c>
      <c r="T13" s="17">
        <f t="shared" ref="T13:U13" si="8">_xlfn.STDEV.S(T6:T11)</f>
        <v>1.1690451944500129</v>
      </c>
      <c r="U13" s="17">
        <f t="shared" si="8"/>
        <v>0.98319208025017601</v>
      </c>
      <c r="V13" s="17">
        <f>_xlfn.STDEV.S(V6:V11)</f>
        <v>0.89442719099991586</v>
      </c>
      <c r="X13" s="19"/>
      <c r="AA13" s="21" t="s">
        <v>19</v>
      </c>
      <c r="AB13" s="17">
        <f>_xlfn.STDEV.S(AB6:AB11)</f>
        <v>0.51639777949432131</v>
      </c>
      <c r="AC13" s="17">
        <f t="shared" ref="AC13:AD13" si="9">_xlfn.STDEV.S(AC6:AC11)</f>
        <v>0.51639777949432408</v>
      </c>
      <c r="AD13" s="17">
        <f t="shared" si="9"/>
        <v>1.1690451944500129</v>
      </c>
      <c r="AE13" s="17">
        <f>_xlfn.STDEV.S(AE6:AE11)</f>
        <v>0.63245553203367588</v>
      </c>
      <c r="AI13" s="21" t="s">
        <v>19</v>
      </c>
      <c r="AJ13" s="17">
        <f>_xlfn.STDEV.S(AJ6:AJ11)</f>
        <v>0</v>
      </c>
      <c r="AK13" s="17">
        <f t="shared" ref="AK13:AL13" si="10">_xlfn.STDEV.S(AK6:AK11)</f>
        <v>1.1547005383792515</v>
      </c>
      <c r="AL13" s="17">
        <f t="shared" si="10"/>
        <v>0</v>
      </c>
      <c r="AM13" s="17">
        <f>_xlfn.STDEV.S(AM6:AM11)</f>
        <v>0.57735026918962573</v>
      </c>
      <c r="AQ13" s="21" t="s">
        <v>19</v>
      </c>
      <c r="AR13" s="17">
        <f>_xlfn.STDEV.S(AR6:AR11)</f>
        <v>0.57735026918962573</v>
      </c>
      <c r="AS13" s="17">
        <f t="shared" ref="AS13:AT13" si="11">_xlfn.STDEV.S(AS6:AS11)</f>
        <v>2.6299556396765835</v>
      </c>
      <c r="AT13" s="17">
        <f t="shared" si="11"/>
        <v>2.8722813232690143</v>
      </c>
      <c r="AU13" s="17">
        <f>_xlfn.STDEV.S(AU6:AU11)</f>
        <v>1</v>
      </c>
    </row>
    <row r="14" spans="1:47" x14ac:dyDescent="0.25">
      <c r="A14" s="28"/>
      <c r="B14" s="34" t="s">
        <v>20</v>
      </c>
      <c r="C14" s="61">
        <f>C13/SQRT(6)</f>
        <v>0.22360679774997896</v>
      </c>
      <c r="D14" s="61">
        <f t="shared" ref="D14:E14" si="12">D13/SQRT(6)</f>
        <v>0.40138648595974363</v>
      </c>
      <c r="E14" s="61">
        <f t="shared" si="12"/>
        <v>0.57735026918962584</v>
      </c>
      <c r="F14" s="61">
        <f>F13/SQRT(6)</f>
        <v>0.30731814857642958</v>
      </c>
      <c r="I14" s="28"/>
      <c r="J14" s="34" t="s">
        <v>20</v>
      </c>
      <c r="K14" s="33">
        <f>K13/SQRT(6)</f>
        <v>0.21081851067789159</v>
      </c>
      <c r="L14" s="33">
        <f t="shared" ref="L14:M14" si="13">L13/SQRT(6)</f>
        <v>0.21081851067789201</v>
      </c>
      <c r="M14" s="33">
        <f t="shared" si="13"/>
        <v>0.22360679774997896</v>
      </c>
      <c r="N14" s="33">
        <f>N13/SQRT(6)</f>
        <v>0.21081851067789159</v>
      </c>
      <c r="Q14" s="28"/>
      <c r="R14" s="34" t="s">
        <v>20</v>
      </c>
      <c r="S14" s="33">
        <f>S13/SQRT(6)</f>
        <v>0.21081851067789159</v>
      </c>
      <c r="T14" s="33">
        <f t="shared" ref="T14:U14" si="14">T13/SQRT(6)</f>
        <v>0.47726070210921212</v>
      </c>
      <c r="U14" s="33">
        <f t="shared" si="14"/>
        <v>0.40138648595974363</v>
      </c>
      <c r="V14" s="33">
        <f>V13/SQRT(6)</f>
        <v>0.36514837167011077</v>
      </c>
      <c r="W14" s="25"/>
      <c r="X14" s="19"/>
      <c r="Z14" s="28"/>
      <c r="AA14" s="34" t="s">
        <v>20</v>
      </c>
      <c r="AB14" s="33">
        <f>AB13/SQRT(6)</f>
        <v>0.21081851067789159</v>
      </c>
      <c r="AC14" s="33">
        <f t="shared" ref="AC14:AD14" si="15">AC13/SQRT(6)</f>
        <v>0.21081851067789273</v>
      </c>
      <c r="AD14" s="33">
        <f t="shared" si="15"/>
        <v>0.47726070210921212</v>
      </c>
      <c r="AE14" s="33">
        <f>AE13/SQRT(6)</f>
        <v>0.25819888974716115</v>
      </c>
      <c r="AH14" s="28"/>
      <c r="AI14" s="34" t="s">
        <v>20</v>
      </c>
      <c r="AJ14" s="33">
        <f>AJ13/SQRT(6)</f>
        <v>0</v>
      </c>
      <c r="AK14" s="33">
        <f t="shared" ref="AK14:AL14" si="16">AK13/SQRT(6)</f>
        <v>0.47140452079103168</v>
      </c>
      <c r="AL14" s="33">
        <f t="shared" si="16"/>
        <v>0</v>
      </c>
      <c r="AM14" s="33">
        <f>AM13/SQRT(6)</f>
        <v>0.23570226039551584</v>
      </c>
      <c r="AP14" s="28"/>
      <c r="AQ14" s="34" t="s">
        <v>20</v>
      </c>
      <c r="AR14" s="33">
        <f>AR13/SQRT(6)</f>
        <v>0.23570226039551584</v>
      </c>
      <c r="AS14" s="33">
        <f t="shared" ref="AS14:AT14" si="17">AS13/SQRT(6)</f>
        <v>1.0736748938937606</v>
      </c>
      <c r="AT14" s="33">
        <f t="shared" si="17"/>
        <v>1.1726039399558574</v>
      </c>
      <c r="AU14" s="33">
        <f>AU13/SQRT(6)</f>
        <v>0.40824829046386307</v>
      </c>
    </row>
    <row r="15" spans="1:47" x14ac:dyDescent="0.25">
      <c r="X15" s="19"/>
    </row>
    <row r="16" spans="1:47" x14ac:dyDescent="0.25">
      <c r="X16" s="19"/>
    </row>
    <row r="17" spans="1:47" x14ac:dyDescent="0.25">
      <c r="X17" s="19"/>
    </row>
    <row r="18" spans="1:47" x14ac:dyDescent="0.25">
      <c r="A18" s="23"/>
      <c r="B18" s="24"/>
      <c r="C18" s="88" t="s">
        <v>21</v>
      </c>
      <c r="D18" s="89"/>
      <c r="E18" s="89"/>
      <c r="F18" s="24"/>
      <c r="I18" s="23"/>
      <c r="J18" s="24"/>
      <c r="K18" s="91" t="s">
        <v>37</v>
      </c>
      <c r="L18" s="92"/>
      <c r="M18" s="92"/>
      <c r="N18" s="24"/>
      <c r="Q18" s="23"/>
      <c r="R18" s="24"/>
      <c r="S18" s="96" t="s">
        <v>38</v>
      </c>
      <c r="T18" s="97"/>
      <c r="U18" s="97"/>
      <c r="V18" s="24"/>
      <c r="W18" s="25"/>
      <c r="X18" s="19"/>
      <c r="Z18" s="23"/>
      <c r="AA18" s="24"/>
      <c r="AB18" s="88" t="s">
        <v>21</v>
      </c>
      <c r="AC18" s="89"/>
      <c r="AD18" s="89"/>
      <c r="AE18" s="24"/>
      <c r="AH18" s="23"/>
      <c r="AI18" s="24"/>
      <c r="AJ18" s="91" t="s">
        <v>37</v>
      </c>
      <c r="AK18" s="92"/>
      <c r="AL18" s="92"/>
      <c r="AM18" s="24"/>
      <c r="AP18" s="23"/>
      <c r="AQ18" s="24"/>
      <c r="AR18" s="96" t="s">
        <v>38</v>
      </c>
      <c r="AS18" s="97"/>
      <c r="AT18" s="97"/>
      <c r="AU18" s="24"/>
    </row>
    <row r="19" spans="1:47" ht="30" x14ac:dyDescent="0.25">
      <c r="A19" s="36" t="s">
        <v>22</v>
      </c>
      <c r="B19" s="27"/>
      <c r="C19" s="51" t="s">
        <v>4</v>
      </c>
      <c r="D19" s="51" t="s">
        <v>6</v>
      </c>
      <c r="E19" s="51" t="s">
        <v>7</v>
      </c>
      <c r="F19" s="28" t="s">
        <v>8</v>
      </c>
      <c r="I19" s="36" t="s">
        <v>22</v>
      </c>
      <c r="J19" s="27"/>
      <c r="K19" s="51" t="s">
        <v>4</v>
      </c>
      <c r="L19" s="51" t="s">
        <v>6</v>
      </c>
      <c r="M19" s="51" t="s">
        <v>7</v>
      </c>
      <c r="N19" s="28" t="s">
        <v>8</v>
      </c>
      <c r="Q19" s="36" t="s">
        <v>22</v>
      </c>
      <c r="R19" s="27"/>
      <c r="S19" s="51" t="s">
        <v>4</v>
      </c>
      <c r="T19" s="51" t="s">
        <v>6</v>
      </c>
      <c r="U19" s="51" t="s">
        <v>7</v>
      </c>
      <c r="V19" s="28" t="s">
        <v>8</v>
      </c>
      <c r="W19" s="29"/>
      <c r="X19" s="19"/>
      <c r="Z19" s="36" t="s">
        <v>22</v>
      </c>
      <c r="AA19" s="27"/>
      <c r="AB19" s="51" t="s">
        <v>4</v>
      </c>
      <c r="AC19" s="51" t="s">
        <v>6</v>
      </c>
      <c r="AD19" s="51" t="s">
        <v>7</v>
      </c>
      <c r="AE19" s="28" t="s">
        <v>8</v>
      </c>
      <c r="AH19" s="36" t="s">
        <v>22</v>
      </c>
      <c r="AI19" s="27"/>
      <c r="AJ19" s="51" t="s">
        <v>4</v>
      </c>
      <c r="AK19" s="51" t="s">
        <v>6</v>
      </c>
      <c r="AL19" s="51" t="s">
        <v>7</v>
      </c>
      <c r="AM19" s="28" t="s">
        <v>8</v>
      </c>
      <c r="AP19" s="36" t="s">
        <v>22</v>
      </c>
      <c r="AQ19" s="27"/>
      <c r="AR19" s="51" t="s">
        <v>4</v>
      </c>
      <c r="AS19" s="51" t="s">
        <v>6</v>
      </c>
      <c r="AT19" s="51" t="s">
        <v>7</v>
      </c>
      <c r="AU19" s="28" t="s">
        <v>8</v>
      </c>
    </row>
    <row r="20" spans="1:47" x14ac:dyDescent="0.25">
      <c r="A20" s="22" t="s">
        <v>13</v>
      </c>
      <c r="B20" s="17" t="s">
        <v>14</v>
      </c>
      <c r="C20" s="17">
        <v>3</v>
      </c>
      <c r="D20" s="17">
        <v>4</v>
      </c>
      <c r="E20" s="17">
        <v>6</v>
      </c>
      <c r="F20" s="17">
        <v>3</v>
      </c>
      <c r="I20" s="22" t="s">
        <v>13</v>
      </c>
      <c r="J20" s="17" t="s">
        <v>14</v>
      </c>
      <c r="K20" s="17">
        <v>4</v>
      </c>
      <c r="L20" s="17">
        <v>5</v>
      </c>
      <c r="M20" s="17">
        <v>6</v>
      </c>
      <c r="N20" s="17">
        <v>3</v>
      </c>
      <c r="Q20" s="22" t="s">
        <v>13</v>
      </c>
      <c r="R20" s="17" t="s">
        <v>14</v>
      </c>
      <c r="S20" s="17">
        <v>4</v>
      </c>
      <c r="T20" s="17">
        <v>6</v>
      </c>
      <c r="U20" s="17">
        <v>6</v>
      </c>
      <c r="V20" s="17">
        <v>4</v>
      </c>
      <c r="X20" s="19"/>
      <c r="Z20" s="22" t="s">
        <v>13</v>
      </c>
      <c r="AA20" s="17" t="s">
        <v>14</v>
      </c>
      <c r="AB20" s="17">
        <v>4</v>
      </c>
      <c r="AC20" s="17">
        <v>5</v>
      </c>
      <c r="AD20" s="17">
        <v>6</v>
      </c>
      <c r="AE20" s="17">
        <v>3</v>
      </c>
      <c r="AH20" s="22" t="s">
        <v>13</v>
      </c>
      <c r="AI20" s="17" t="s">
        <v>14</v>
      </c>
      <c r="AJ20" s="17">
        <v>4</v>
      </c>
      <c r="AK20" s="17">
        <v>4</v>
      </c>
      <c r="AL20" s="17">
        <v>5</v>
      </c>
      <c r="AM20" s="17">
        <v>3</v>
      </c>
      <c r="AP20" s="22" t="s">
        <v>13</v>
      </c>
      <c r="AQ20" s="17" t="s">
        <v>14</v>
      </c>
      <c r="AR20" s="17">
        <v>3</v>
      </c>
      <c r="AS20" s="17">
        <v>3</v>
      </c>
      <c r="AT20" s="17">
        <v>4</v>
      </c>
      <c r="AU20" s="17">
        <v>2</v>
      </c>
    </row>
    <row r="21" spans="1:47" x14ac:dyDescent="0.25">
      <c r="B21" s="17" t="s">
        <v>15</v>
      </c>
      <c r="C21" s="17">
        <v>3</v>
      </c>
      <c r="D21" s="17">
        <v>4</v>
      </c>
      <c r="E21" s="17">
        <v>5</v>
      </c>
      <c r="F21" s="17">
        <v>2</v>
      </c>
      <c r="J21" s="17" t="s">
        <v>15</v>
      </c>
      <c r="K21" s="17">
        <v>4</v>
      </c>
      <c r="L21" s="17">
        <v>5</v>
      </c>
      <c r="M21" s="17">
        <v>6</v>
      </c>
      <c r="N21" s="17">
        <v>3</v>
      </c>
      <c r="R21" s="17" t="s">
        <v>15</v>
      </c>
      <c r="S21" s="17">
        <v>4</v>
      </c>
      <c r="T21" s="17">
        <v>6</v>
      </c>
      <c r="U21" s="17">
        <v>6</v>
      </c>
      <c r="V21" s="17">
        <v>4</v>
      </c>
      <c r="X21" s="19"/>
      <c r="AA21" s="17" t="s">
        <v>15</v>
      </c>
      <c r="AB21" s="25">
        <v>4</v>
      </c>
      <c r="AC21" s="25">
        <v>6</v>
      </c>
      <c r="AD21" s="25">
        <v>7</v>
      </c>
      <c r="AE21" s="25">
        <v>3</v>
      </c>
      <c r="AH21" s="52"/>
      <c r="AI21" s="53" t="s">
        <v>15</v>
      </c>
      <c r="AJ21" s="25">
        <v>4</v>
      </c>
      <c r="AK21" s="25">
        <v>4</v>
      </c>
      <c r="AL21" s="25">
        <v>6</v>
      </c>
      <c r="AM21" s="25">
        <v>3</v>
      </c>
      <c r="AP21" s="52"/>
      <c r="AQ21" s="53" t="s">
        <v>15</v>
      </c>
      <c r="AR21" s="25">
        <v>3</v>
      </c>
      <c r="AS21" s="25">
        <v>4</v>
      </c>
      <c r="AT21" s="25">
        <v>5</v>
      </c>
      <c r="AU21" s="25">
        <v>1</v>
      </c>
    </row>
    <row r="22" spans="1:47" x14ac:dyDescent="0.25">
      <c r="A22" s="22" t="s">
        <v>16</v>
      </c>
      <c r="B22" s="17" t="s">
        <v>14</v>
      </c>
      <c r="C22" s="17">
        <v>4</v>
      </c>
      <c r="D22" s="17">
        <v>6</v>
      </c>
      <c r="E22" s="17">
        <v>6</v>
      </c>
      <c r="F22" s="17">
        <v>1</v>
      </c>
      <c r="I22" s="22" t="s">
        <v>16</v>
      </c>
      <c r="J22" s="17" t="s">
        <v>14</v>
      </c>
      <c r="K22" s="17">
        <v>4</v>
      </c>
      <c r="L22" s="17">
        <v>5</v>
      </c>
      <c r="M22" s="17">
        <v>6</v>
      </c>
      <c r="N22" s="17">
        <v>3</v>
      </c>
      <c r="Q22" s="22" t="s">
        <v>16</v>
      </c>
      <c r="R22" s="17" t="s">
        <v>14</v>
      </c>
      <c r="S22" s="17">
        <v>3</v>
      </c>
      <c r="T22" s="17">
        <v>4</v>
      </c>
      <c r="U22" s="17">
        <v>4</v>
      </c>
      <c r="V22" s="17">
        <v>2</v>
      </c>
      <c r="X22" s="19"/>
      <c r="Z22" s="22" t="s">
        <v>16</v>
      </c>
      <c r="AA22" s="17" t="s">
        <v>14</v>
      </c>
      <c r="AB22" s="54">
        <v>3</v>
      </c>
      <c r="AC22" s="54">
        <v>4</v>
      </c>
      <c r="AD22" s="54">
        <v>4</v>
      </c>
      <c r="AE22" s="55">
        <v>2</v>
      </c>
      <c r="AH22" s="29" t="s">
        <v>16</v>
      </c>
      <c r="AI22" s="54" t="s">
        <v>14</v>
      </c>
      <c r="AJ22" s="54" t="s">
        <v>36</v>
      </c>
      <c r="AK22" s="54" t="s">
        <v>36</v>
      </c>
      <c r="AL22" s="54" t="s">
        <v>36</v>
      </c>
      <c r="AM22" s="54" t="s">
        <v>36</v>
      </c>
      <c r="AP22" s="29" t="s">
        <v>16</v>
      </c>
      <c r="AQ22" s="54" t="s">
        <v>14</v>
      </c>
      <c r="AR22" s="54" t="s">
        <v>36</v>
      </c>
      <c r="AS22" s="54" t="s">
        <v>36</v>
      </c>
      <c r="AT22" s="54" t="s">
        <v>36</v>
      </c>
      <c r="AU22" s="54" t="s">
        <v>36</v>
      </c>
    </row>
    <row r="23" spans="1:47" x14ac:dyDescent="0.25">
      <c r="B23" s="17" t="s">
        <v>15</v>
      </c>
      <c r="C23" s="17">
        <v>4</v>
      </c>
      <c r="D23" s="17">
        <v>5</v>
      </c>
      <c r="E23" s="17">
        <v>6</v>
      </c>
      <c r="F23" s="17">
        <v>2</v>
      </c>
      <c r="J23" s="17" t="s">
        <v>15</v>
      </c>
      <c r="K23" s="17">
        <v>4</v>
      </c>
      <c r="L23" s="17">
        <v>5</v>
      </c>
      <c r="M23" s="17">
        <v>7</v>
      </c>
      <c r="N23" s="17">
        <v>4</v>
      </c>
      <c r="R23" s="17" t="s">
        <v>15</v>
      </c>
      <c r="S23" s="17">
        <v>3</v>
      </c>
      <c r="T23" s="17">
        <v>4</v>
      </c>
      <c r="U23" s="17">
        <v>4</v>
      </c>
      <c r="V23" s="17">
        <v>2</v>
      </c>
      <c r="X23" s="19"/>
      <c r="AA23" s="17" t="s">
        <v>15</v>
      </c>
      <c r="AB23" s="55">
        <v>3</v>
      </c>
      <c r="AC23" s="55">
        <v>4</v>
      </c>
      <c r="AD23" s="55">
        <v>5</v>
      </c>
      <c r="AE23" s="55">
        <v>3</v>
      </c>
      <c r="AI23" s="17" t="s">
        <v>15</v>
      </c>
      <c r="AJ23" s="54" t="s">
        <v>36</v>
      </c>
      <c r="AK23" s="54" t="s">
        <v>36</v>
      </c>
      <c r="AL23" s="54" t="s">
        <v>36</v>
      </c>
      <c r="AM23" s="54" t="s">
        <v>36</v>
      </c>
      <c r="AP23" s="52"/>
      <c r="AQ23" s="53" t="s">
        <v>15</v>
      </c>
      <c r="AR23" s="54" t="s">
        <v>36</v>
      </c>
      <c r="AS23" s="54" t="s">
        <v>36</v>
      </c>
      <c r="AT23" s="54" t="s">
        <v>36</v>
      </c>
      <c r="AU23" s="54" t="s">
        <v>36</v>
      </c>
    </row>
    <row r="24" spans="1:47" x14ac:dyDescent="0.25">
      <c r="A24" s="22" t="s">
        <v>17</v>
      </c>
      <c r="B24" s="17" t="s">
        <v>14</v>
      </c>
      <c r="C24" s="56">
        <v>3</v>
      </c>
      <c r="D24" s="56">
        <v>5</v>
      </c>
      <c r="E24" s="56">
        <v>3</v>
      </c>
      <c r="F24" s="56">
        <v>2</v>
      </c>
      <c r="I24" s="22" t="s">
        <v>17</v>
      </c>
      <c r="J24" s="17" t="s">
        <v>14</v>
      </c>
      <c r="K24" s="56">
        <v>5</v>
      </c>
      <c r="L24" s="56">
        <v>6</v>
      </c>
      <c r="M24" s="56">
        <v>6</v>
      </c>
      <c r="N24" s="56">
        <v>4</v>
      </c>
      <c r="Q24" s="22" t="s">
        <v>17</v>
      </c>
      <c r="R24" s="17" t="s">
        <v>14</v>
      </c>
      <c r="S24" s="56">
        <v>4</v>
      </c>
      <c r="T24" s="56">
        <v>5</v>
      </c>
      <c r="U24" s="56">
        <v>5</v>
      </c>
      <c r="V24" s="56">
        <v>3</v>
      </c>
      <c r="W24" s="56"/>
      <c r="X24" s="19"/>
      <c r="Z24" s="22" t="s">
        <v>17</v>
      </c>
      <c r="AA24" s="17" t="s">
        <v>14</v>
      </c>
      <c r="AB24" s="58">
        <v>4</v>
      </c>
      <c r="AC24" s="58">
        <v>6</v>
      </c>
      <c r="AD24" s="58">
        <v>6</v>
      </c>
      <c r="AE24" s="58">
        <v>3</v>
      </c>
      <c r="AH24" s="22" t="s">
        <v>17</v>
      </c>
      <c r="AI24" s="17" t="s">
        <v>14</v>
      </c>
      <c r="AJ24" s="56">
        <v>4</v>
      </c>
      <c r="AK24" s="56">
        <v>5</v>
      </c>
      <c r="AL24" s="56">
        <v>6</v>
      </c>
      <c r="AM24" s="56">
        <v>3</v>
      </c>
      <c r="AP24" s="29" t="s">
        <v>17</v>
      </c>
      <c r="AQ24" s="54" t="s">
        <v>14</v>
      </c>
      <c r="AR24" s="58">
        <v>4</v>
      </c>
      <c r="AS24" s="58">
        <v>4</v>
      </c>
      <c r="AT24" s="58">
        <v>6</v>
      </c>
      <c r="AU24" s="58">
        <v>3</v>
      </c>
    </row>
    <row r="25" spans="1:47" x14ac:dyDescent="0.25">
      <c r="A25" s="28"/>
      <c r="B25" s="33" t="s">
        <v>15</v>
      </c>
      <c r="C25" s="59">
        <v>4</v>
      </c>
      <c r="D25" s="59">
        <v>5</v>
      </c>
      <c r="E25" s="59">
        <v>3</v>
      </c>
      <c r="F25" s="59">
        <v>2</v>
      </c>
      <c r="I25" s="28"/>
      <c r="J25" s="33" t="s">
        <v>15</v>
      </c>
      <c r="K25" s="59">
        <v>5</v>
      </c>
      <c r="L25" s="59">
        <v>5</v>
      </c>
      <c r="M25" s="59">
        <v>6</v>
      </c>
      <c r="N25" s="59">
        <v>4</v>
      </c>
      <c r="Q25" s="28"/>
      <c r="R25" s="33" t="s">
        <v>15</v>
      </c>
      <c r="S25" s="59">
        <v>4</v>
      </c>
      <c r="T25" s="59">
        <v>5</v>
      </c>
      <c r="U25" s="59">
        <v>5</v>
      </c>
      <c r="V25" s="59">
        <v>3</v>
      </c>
      <c r="W25" s="58"/>
      <c r="X25" s="19"/>
      <c r="Z25" s="28"/>
      <c r="AA25" s="33" t="s">
        <v>15</v>
      </c>
      <c r="AB25" s="59">
        <v>4</v>
      </c>
      <c r="AC25" s="59">
        <v>6</v>
      </c>
      <c r="AD25" s="59">
        <v>7</v>
      </c>
      <c r="AE25" s="59">
        <v>3</v>
      </c>
      <c r="AH25" s="28"/>
      <c r="AI25" s="33" t="s">
        <v>15</v>
      </c>
      <c r="AJ25" s="59">
        <v>4</v>
      </c>
      <c r="AK25" s="59">
        <v>6</v>
      </c>
      <c r="AL25" s="59">
        <v>6</v>
      </c>
      <c r="AM25" s="59">
        <v>4</v>
      </c>
      <c r="AP25" s="28"/>
      <c r="AQ25" s="33" t="s">
        <v>15</v>
      </c>
      <c r="AR25" s="59">
        <v>4</v>
      </c>
      <c r="AS25" s="59">
        <v>4</v>
      </c>
      <c r="AT25" s="59">
        <v>6</v>
      </c>
      <c r="AU25" s="59">
        <v>3</v>
      </c>
    </row>
    <row r="26" spans="1:47" x14ac:dyDescent="0.25">
      <c r="B26" s="21" t="s">
        <v>18</v>
      </c>
      <c r="C26" s="17">
        <f>AVERAGE(C20:C25)</f>
        <v>3.5</v>
      </c>
      <c r="D26" s="17">
        <f t="shared" ref="D26:E26" si="18">AVERAGE(D20:D25)</f>
        <v>4.833333333333333</v>
      </c>
      <c r="E26" s="17">
        <f t="shared" si="18"/>
        <v>4.833333333333333</v>
      </c>
      <c r="F26" s="17">
        <f>AVERAGE(F20:F25)</f>
        <v>2</v>
      </c>
      <c r="J26" s="21" t="s">
        <v>18</v>
      </c>
      <c r="K26" s="17">
        <f>AVERAGE(K20:K25)</f>
        <v>4.333333333333333</v>
      </c>
      <c r="L26" s="17">
        <f t="shared" ref="L26:M26" si="19">AVERAGE(L20:L25)</f>
        <v>5.166666666666667</v>
      </c>
      <c r="M26" s="17">
        <f t="shared" si="19"/>
        <v>6.166666666666667</v>
      </c>
      <c r="N26" s="17">
        <f>AVERAGE(N20:N25)</f>
        <v>3.5</v>
      </c>
      <c r="R26" s="21" t="s">
        <v>18</v>
      </c>
      <c r="S26" s="17">
        <f>AVERAGE(S20:S25)</f>
        <v>3.6666666666666665</v>
      </c>
      <c r="T26" s="17">
        <f t="shared" ref="T26:U26" si="20">AVERAGE(T20:T25)</f>
        <v>5</v>
      </c>
      <c r="U26" s="17">
        <f t="shared" si="20"/>
        <v>5</v>
      </c>
      <c r="V26" s="17">
        <f>AVERAGE(V20:V25)</f>
        <v>3</v>
      </c>
      <c r="X26" s="19"/>
      <c r="AA26" s="21" t="s">
        <v>18</v>
      </c>
      <c r="AB26" s="17">
        <f>AVERAGE(AB20:AB25)</f>
        <v>3.6666666666666665</v>
      </c>
      <c r="AC26" s="17">
        <f t="shared" ref="AC26:AD26" si="21">AVERAGE(AC20:AC25)</f>
        <v>5.166666666666667</v>
      </c>
      <c r="AD26" s="17">
        <f t="shared" si="21"/>
        <v>5.833333333333333</v>
      </c>
      <c r="AE26" s="17">
        <f>AVERAGE(AE20:AE25)</f>
        <v>2.8333333333333335</v>
      </c>
      <c r="AI26" s="21" t="s">
        <v>18</v>
      </c>
      <c r="AJ26" s="17">
        <f>AVERAGE(AJ20:AJ25)</f>
        <v>4</v>
      </c>
      <c r="AK26" s="17">
        <f t="shared" ref="AK26:AL26" si="22">AVERAGE(AK20:AK25)</f>
        <v>4.75</v>
      </c>
      <c r="AL26" s="17">
        <f t="shared" si="22"/>
        <v>5.75</v>
      </c>
      <c r="AM26" s="17">
        <f>AVERAGE(AM20:AM25)</f>
        <v>3.25</v>
      </c>
      <c r="AQ26" s="21" t="s">
        <v>18</v>
      </c>
      <c r="AR26" s="17">
        <f>AVERAGE(AR20:AR25)</f>
        <v>3.5</v>
      </c>
      <c r="AS26" s="17">
        <f t="shared" ref="AS26:AT26" si="23">AVERAGE(AS20:AS25)</f>
        <v>3.75</v>
      </c>
      <c r="AT26" s="17">
        <f t="shared" si="23"/>
        <v>5.25</v>
      </c>
      <c r="AU26" s="17">
        <f>AVERAGE(AU20:AU25)</f>
        <v>2.25</v>
      </c>
    </row>
    <row r="27" spans="1:47" x14ac:dyDescent="0.25">
      <c r="B27" s="21" t="s">
        <v>19</v>
      </c>
      <c r="C27" s="17">
        <f>_xlfn.STDEV.S(C20:C25)</f>
        <v>0.54772255750516607</v>
      </c>
      <c r="D27" s="17">
        <f t="shared" ref="D27:E27" si="24">_xlfn.STDEV.S(D20:D25)</f>
        <v>0.75277265270908222</v>
      </c>
      <c r="E27" s="17">
        <f t="shared" si="24"/>
        <v>1.4719601443879753</v>
      </c>
      <c r="F27" s="17">
        <f>_xlfn.STDEV.S(F20:F25)</f>
        <v>0.63245553203367588</v>
      </c>
      <c r="J27" s="21" t="s">
        <v>19</v>
      </c>
      <c r="K27" s="17">
        <f>_xlfn.STDEV.S(K20:K25)</f>
        <v>0.51639777949432131</v>
      </c>
      <c r="L27" s="17">
        <f t="shared" ref="L27:M27" si="25">_xlfn.STDEV.S(L20:L25)</f>
        <v>0.40824829046386302</v>
      </c>
      <c r="M27" s="17">
        <f t="shared" si="25"/>
        <v>0.40824829046386302</v>
      </c>
      <c r="N27" s="17">
        <f>_xlfn.STDEV.S(N20:N25)</f>
        <v>0.54772255750516607</v>
      </c>
      <c r="R27" s="21" t="s">
        <v>19</v>
      </c>
      <c r="S27" s="17">
        <f>_xlfn.STDEV.S(S20:S25)</f>
        <v>0.51639777949432131</v>
      </c>
      <c r="T27" s="17">
        <f t="shared" ref="T27:U27" si="26">_xlfn.STDEV.S(T20:T25)</f>
        <v>0.89442719099991586</v>
      </c>
      <c r="U27" s="17">
        <f t="shared" si="26"/>
        <v>0.89442719099991586</v>
      </c>
      <c r="V27" s="17">
        <f>_xlfn.STDEV.S(V20:V25)</f>
        <v>0.89442719099991586</v>
      </c>
      <c r="X27" s="19"/>
      <c r="AA27" s="21" t="s">
        <v>19</v>
      </c>
      <c r="AB27" s="17">
        <f>_xlfn.STDEV.S(AB20:AB25)</f>
        <v>0.51639777949432131</v>
      </c>
      <c r="AC27" s="17">
        <f t="shared" ref="AC27:AD27" si="27">_xlfn.STDEV.S(AC20:AC25)</f>
        <v>0.98319208025017601</v>
      </c>
      <c r="AD27" s="17">
        <f t="shared" si="27"/>
        <v>1.1690451944500129</v>
      </c>
      <c r="AE27" s="17">
        <f>_xlfn.STDEV.S(AE20:AE25)</f>
        <v>0.40824829046386357</v>
      </c>
      <c r="AI27" s="21" t="s">
        <v>19</v>
      </c>
      <c r="AJ27" s="17">
        <f>_xlfn.STDEV.S(AJ20:AJ25)</f>
        <v>0</v>
      </c>
      <c r="AK27" s="17">
        <f t="shared" ref="AK27:AL27" si="28">_xlfn.STDEV.S(AK20:AK25)</f>
        <v>0.9574271077563381</v>
      </c>
      <c r="AL27" s="17">
        <f t="shared" si="28"/>
        <v>0.5</v>
      </c>
      <c r="AM27" s="17">
        <f>_xlfn.STDEV.S(AM20:AM25)</f>
        <v>0.5</v>
      </c>
      <c r="AQ27" s="21" t="s">
        <v>19</v>
      </c>
      <c r="AR27" s="17">
        <f>_xlfn.STDEV.S(AR20:AR25)</f>
        <v>0.57735026918962573</v>
      </c>
      <c r="AS27" s="17">
        <f t="shared" ref="AS27:AT27" si="29">_xlfn.STDEV.S(AS20:AS25)</f>
        <v>0.5</v>
      </c>
      <c r="AT27" s="17">
        <f t="shared" si="29"/>
        <v>0.9574271077563381</v>
      </c>
      <c r="AU27" s="17">
        <f>_xlfn.STDEV.S(AU20:AU25)</f>
        <v>0.9574271077563381</v>
      </c>
    </row>
    <row r="28" spans="1:47" x14ac:dyDescent="0.25">
      <c r="A28" s="28"/>
      <c r="B28" s="34" t="s">
        <v>20</v>
      </c>
      <c r="C28" s="33">
        <f>C27/SQRT(6)</f>
        <v>0.22360679774997896</v>
      </c>
      <c r="D28" s="33">
        <f t="shared" ref="D28:E28" si="30">D27/SQRT(6)</f>
        <v>0.30731814857643008</v>
      </c>
      <c r="E28" s="33">
        <f t="shared" si="30"/>
        <v>0.60092521257733189</v>
      </c>
      <c r="F28" s="33">
        <f>F27/SQRT(6)</f>
        <v>0.25819888974716115</v>
      </c>
      <c r="I28" s="28"/>
      <c r="J28" s="34" t="s">
        <v>20</v>
      </c>
      <c r="K28" s="33">
        <f>K27/SQRT(6)</f>
        <v>0.21081851067789159</v>
      </c>
      <c r="L28" s="33">
        <f t="shared" ref="L28:M28" si="31">L27/SQRT(6)</f>
        <v>0.16666666666666669</v>
      </c>
      <c r="M28" s="33">
        <f t="shared" si="31"/>
        <v>0.16666666666666669</v>
      </c>
      <c r="N28" s="33">
        <f>N27/SQRT(6)</f>
        <v>0.22360679774997896</v>
      </c>
      <c r="Q28" s="28"/>
      <c r="R28" s="34" t="s">
        <v>20</v>
      </c>
      <c r="S28" s="33">
        <f>S27/SQRT(6)</f>
        <v>0.21081851067789159</v>
      </c>
      <c r="T28" s="33">
        <f t="shared" ref="T28:U28" si="32">T27/SQRT(6)</f>
        <v>0.36514837167011077</v>
      </c>
      <c r="U28" s="33">
        <f t="shared" si="32"/>
        <v>0.36514837167011077</v>
      </c>
      <c r="V28" s="33">
        <f>V27/SQRT(6)</f>
        <v>0.36514837167011077</v>
      </c>
      <c r="W28" s="25"/>
      <c r="X28" s="19"/>
      <c r="Z28" s="28"/>
      <c r="AA28" s="34" t="s">
        <v>20</v>
      </c>
      <c r="AB28" s="33">
        <f>AB27/SQRT(6)</f>
        <v>0.21081851067789159</v>
      </c>
      <c r="AC28" s="33">
        <f t="shared" ref="AC28:AD28" si="33">AC27/SQRT(6)</f>
        <v>0.40138648595974363</v>
      </c>
      <c r="AD28" s="33">
        <f t="shared" si="33"/>
        <v>0.47726070210921212</v>
      </c>
      <c r="AE28" s="33">
        <f>AE27/SQRT(6)</f>
        <v>0.16666666666666691</v>
      </c>
      <c r="AH28" s="28"/>
      <c r="AI28" s="34" t="s">
        <v>20</v>
      </c>
      <c r="AJ28" s="33">
        <f>AJ27/SQRT(6)</f>
        <v>0</v>
      </c>
      <c r="AK28" s="33">
        <f t="shared" ref="AK28:AL28" si="34">AK27/SQRT(6)</f>
        <v>0.39086797998528583</v>
      </c>
      <c r="AL28" s="33">
        <f t="shared" si="34"/>
        <v>0.20412414523193154</v>
      </c>
      <c r="AM28" s="33">
        <f>AM27/SQRT(6)</f>
        <v>0.20412414523193154</v>
      </c>
      <c r="AP28" s="28"/>
      <c r="AQ28" s="34" t="s">
        <v>20</v>
      </c>
      <c r="AR28" s="33">
        <f>AR27/SQRT(6)</f>
        <v>0.23570226039551584</v>
      </c>
      <c r="AS28" s="33">
        <f t="shared" ref="AS28:AT28" si="35">AS27/SQRT(6)</f>
        <v>0.20412414523193154</v>
      </c>
      <c r="AT28" s="33">
        <f t="shared" si="35"/>
        <v>0.39086797998528583</v>
      </c>
      <c r="AU28" s="33">
        <f>AU27/SQRT(6)</f>
        <v>0.39086797998528583</v>
      </c>
    </row>
    <row r="29" spans="1:47" x14ac:dyDescent="0.25">
      <c r="X29" s="19"/>
    </row>
    <row r="30" spans="1:47" x14ac:dyDescent="0.25">
      <c r="X30" s="19"/>
    </row>
    <row r="31" spans="1:47" x14ac:dyDescent="0.25">
      <c r="X31" s="19"/>
    </row>
    <row r="32" spans="1:47" x14ac:dyDescent="0.25">
      <c r="A32" s="23"/>
      <c r="B32" s="24"/>
      <c r="C32" s="88" t="s">
        <v>21</v>
      </c>
      <c r="D32" s="89"/>
      <c r="E32" s="89"/>
      <c r="F32" s="24"/>
      <c r="I32" s="23"/>
      <c r="J32" s="24"/>
      <c r="K32" s="91" t="s">
        <v>37</v>
      </c>
      <c r="L32" s="92"/>
      <c r="M32" s="92"/>
      <c r="N32" s="24"/>
      <c r="Q32" s="23"/>
      <c r="R32" s="24"/>
      <c r="S32" s="96" t="s">
        <v>38</v>
      </c>
      <c r="T32" s="97"/>
      <c r="U32" s="97"/>
      <c r="V32" s="24"/>
      <c r="W32" s="25"/>
      <c r="X32" s="19"/>
      <c r="Z32" s="23"/>
      <c r="AA32" s="24"/>
      <c r="AB32" s="88" t="s">
        <v>21</v>
      </c>
      <c r="AC32" s="89"/>
      <c r="AD32" s="89"/>
      <c r="AE32" s="24"/>
      <c r="AH32" s="23"/>
      <c r="AI32" s="24"/>
      <c r="AJ32" s="91" t="s">
        <v>37</v>
      </c>
      <c r="AK32" s="92"/>
      <c r="AL32" s="92"/>
      <c r="AM32" s="24"/>
      <c r="AP32" s="23"/>
      <c r="AQ32" s="24"/>
      <c r="AR32" s="96" t="s">
        <v>38</v>
      </c>
      <c r="AS32" s="97"/>
      <c r="AT32" s="97"/>
      <c r="AU32" s="24"/>
    </row>
    <row r="33" spans="1:47" ht="30" x14ac:dyDescent="0.25">
      <c r="A33" s="37" t="s">
        <v>39</v>
      </c>
      <c r="B33" s="27"/>
      <c r="C33" s="51" t="s">
        <v>4</v>
      </c>
      <c r="D33" s="51" t="s">
        <v>6</v>
      </c>
      <c r="E33" s="51" t="s">
        <v>7</v>
      </c>
      <c r="F33" s="28" t="s">
        <v>8</v>
      </c>
      <c r="I33" s="37" t="s">
        <v>39</v>
      </c>
      <c r="J33" s="27"/>
      <c r="K33" s="51" t="s">
        <v>4</v>
      </c>
      <c r="L33" s="51" t="s">
        <v>6</v>
      </c>
      <c r="M33" s="51" t="s">
        <v>7</v>
      </c>
      <c r="N33" s="28" t="s">
        <v>8</v>
      </c>
      <c r="Q33" s="37" t="s">
        <v>39</v>
      </c>
      <c r="R33" s="27"/>
      <c r="S33" s="51" t="s">
        <v>4</v>
      </c>
      <c r="T33" s="51" t="s">
        <v>6</v>
      </c>
      <c r="U33" s="51" t="s">
        <v>7</v>
      </c>
      <c r="V33" s="28" t="s">
        <v>8</v>
      </c>
      <c r="W33" s="29"/>
      <c r="X33" s="19"/>
      <c r="Z33" s="37" t="s">
        <v>39</v>
      </c>
      <c r="AA33" s="27"/>
      <c r="AB33" s="51" t="s">
        <v>4</v>
      </c>
      <c r="AC33" s="51" t="s">
        <v>6</v>
      </c>
      <c r="AD33" s="51" t="s">
        <v>7</v>
      </c>
      <c r="AE33" s="28" t="s">
        <v>8</v>
      </c>
      <c r="AH33" s="37" t="s">
        <v>39</v>
      </c>
      <c r="AI33" s="27"/>
      <c r="AJ33" s="51" t="s">
        <v>4</v>
      </c>
      <c r="AK33" s="51" t="s">
        <v>6</v>
      </c>
      <c r="AL33" s="51" t="s">
        <v>7</v>
      </c>
      <c r="AM33" s="28" t="s">
        <v>8</v>
      </c>
      <c r="AP33" s="37" t="s">
        <v>39</v>
      </c>
      <c r="AQ33" s="27"/>
      <c r="AR33" s="51" t="s">
        <v>4</v>
      </c>
      <c r="AS33" s="51" t="s">
        <v>6</v>
      </c>
      <c r="AT33" s="51" t="s">
        <v>7</v>
      </c>
      <c r="AU33" s="28" t="s">
        <v>8</v>
      </c>
    </row>
    <row r="34" spans="1:47" x14ac:dyDescent="0.25">
      <c r="A34" s="22" t="s">
        <v>13</v>
      </c>
      <c r="B34" s="17" t="s">
        <v>14</v>
      </c>
      <c r="C34" s="17">
        <v>3</v>
      </c>
      <c r="D34" s="17">
        <v>4</v>
      </c>
      <c r="E34" s="17">
        <v>5</v>
      </c>
      <c r="F34" s="17">
        <v>1</v>
      </c>
      <c r="I34" s="22" t="s">
        <v>13</v>
      </c>
      <c r="J34" s="17" t="s">
        <v>14</v>
      </c>
      <c r="K34" s="17">
        <v>4</v>
      </c>
      <c r="L34" s="17">
        <v>5</v>
      </c>
      <c r="M34" s="17">
        <v>6</v>
      </c>
      <c r="N34" s="17">
        <v>4</v>
      </c>
      <c r="Q34" s="22" t="s">
        <v>13</v>
      </c>
      <c r="R34" s="17" t="s">
        <v>14</v>
      </c>
      <c r="S34" s="17">
        <v>4</v>
      </c>
      <c r="T34" s="17">
        <v>6</v>
      </c>
      <c r="U34" s="17">
        <v>6</v>
      </c>
      <c r="V34" s="17">
        <v>3</v>
      </c>
      <c r="X34" s="19"/>
      <c r="Z34" s="22" t="s">
        <v>13</v>
      </c>
      <c r="AA34" s="17" t="s">
        <v>14</v>
      </c>
      <c r="AB34" s="17">
        <v>4</v>
      </c>
      <c r="AC34" s="17">
        <v>6</v>
      </c>
      <c r="AD34" s="17">
        <v>7</v>
      </c>
      <c r="AE34" s="17">
        <v>3</v>
      </c>
      <c r="AH34" s="22" t="s">
        <v>13</v>
      </c>
      <c r="AI34" s="17" t="s">
        <v>14</v>
      </c>
      <c r="AJ34" s="17">
        <v>4</v>
      </c>
      <c r="AK34" s="17">
        <v>4</v>
      </c>
      <c r="AL34" s="17">
        <v>5</v>
      </c>
      <c r="AM34" s="17">
        <v>3</v>
      </c>
      <c r="AP34" s="22" t="s">
        <v>13</v>
      </c>
      <c r="AQ34" s="17" t="s">
        <v>14</v>
      </c>
      <c r="AR34" s="17">
        <v>3</v>
      </c>
      <c r="AS34" s="17">
        <v>4</v>
      </c>
      <c r="AT34" s="17">
        <v>5</v>
      </c>
      <c r="AU34" s="17">
        <v>1</v>
      </c>
    </row>
    <row r="35" spans="1:47" x14ac:dyDescent="0.25">
      <c r="B35" s="17" t="s">
        <v>15</v>
      </c>
      <c r="C35" s="17">
        <v>3</v>
      </c>
      <c r="D35" s="17">
        <v>4</v>
      </c>
      <c r="E35" s="17">
        <v>5</v>
      </c>
      <c r="F35" s="17">
        <v>2</v>
      </c>
      <c r="J35" s="17" t="s">
        <v>15</v>
      </c>
      <c r="K35" s="17">
        <v>4</v>
      </c>
      <c r="L35" s="17">
        <v>5</v>
      </c>
      <c r="M35" s="17">
        <v>5</v>
      </c>
      <c r="N35" s="17">
        <v>3</v>
      </c>
      <c r="R35" s="17" t="s">
        <v>15</v>
      </c>
      <c r="S35" s="17">
        <v>4</v>
      </c>
      <c r="T35" s="17">
        <v>6</v>
      </c>
      <c r="U35" s="17">
        <v>6</v>
      </c>
      <c r="V35" s="17">
        <v>3</v>
      </c>
      <c r="X35" s="19"/>
      <c r="AA35" s="17" t="s">
        <v>15</v>
      </c>
      <c r="AB35" s="25">
        <v>4</v>
      </c>
      <c r="AC35" s="25">
        <v>5</v>
      </c>
      <c r="AD35" s="25">
        <v>6</v>
      </c>
      <c r="AE35" s="25">
        <v>2</v>
      </c>
      <c r="AH35" s="52"/>
      <c r="AI35" s="53" t="s">
        <v>15</v>
      </c>
      <c r="AJ35" s="25">
        <v>4</v>
      </c>
      <c r="AK35" s="25">
        <v>4</v>
      </c>
      <c r="AL35" s="25">
        <v>4</v>
      </c>
      <c r="AM35" s="25">
        <v>3</v>
      </c>
      <c r="AP35" s="52"/>
      <c r="AQ35" s="53" t="s">
        <v>15</v>
      </c>
      <c r="AR35" s="25">
        <v>3</v>
      </c>
      <c r="AS35" s="25">
        <v>4</v>
      </c>
      <c r="AT35" s="25">
        <v>5</v>
      </c>
      <c r="AU35" s="25">
        <v>1</v>
      </c>
    </row>
    <row r="36" spans="1:47" x14ac:dyDescent="0.25">
      <c r="A36" s="22" t="s">
        <v>16</v>
      </c>
      <c r="B36" s="17" t="s">
        <v>14</v>
      </c>
      <c r="C36" s="17">
        <v>4</v>
      </c>
      <c r="D36" s="17">
        <v>5</v>
      </c>
      <c r="E36" s="17">
        <v>6</v>
      </c>
      <c r="F36" s="17">
        <v>2</v>
      </c>
      <c r="I36" s="22" t="s">
        <v>16</v>
      </c>
      <c r="J36" s="17" t="s">
        <v>14</v>
      </c>
      <c r="K36" s="17">
        <v>4</v>
      </c>
      <c r="L36" s="17">
        <v>5</v>
      </c>
      <c r="M36" s="17">
        <v>6</v>
      </c>
      <c r="N36" s="17">
        <v>3</v>
      </c>
      <c r="Q36" s="22" t="s">
        <v>16</v>
      </c>
      <c r="R36" s="17" t="s">
        <v>14</v>
      </c>
      <c r="S36" s="17">
        <v>3</v>
      </c>
      <c r="T36" s="17">
        <v>4</v>
      </c>
      <c r="U36" s="17">
        <v>4</v>
      </c>
      <c r="V36" s="17">
        <v>3</v>
      </c>
      <c r="X36" s="19"/>
      <c r="Z36" s="22" t="s">
        <v>16</v>
      </c>
      <c r="AA36" s="17" t="s">
        <v>14</v>
      </c>
      <c r="AB36" s="54">
        <v>3</v>
      </c>
      <c r="AC36" s="54">
        <v>4</v>
      </c>
      <c r="AD36" s="54">
        <v>5</v>
      </c>
      <c r="AE36" s="55">
        <v>3</v>
      </c>
      <c r="AH36" s="29" t="s">
        <v>16</v>
      </c>
      <c r="AI36" s="54" t="s">
        <v>14</v>
      </c>
      <c r="AJ36" s="54" t="s">
        <v>36</v>
      </c>
      <c r="AK36" s="54" t="s">
        <v>36</v>
      </c>
      <c r="AL36" s="54" t="s">
        <v>36</v>
      </c>
      <c r="AM36" s="54" t="s">
        <v>36</v>
      </c>
      <c r="AP36" s="29" t="s">
        <v>16</v>
      </c>
      <c r="AQ36" s="54" t="s">
        <v>14</v>
      </c>
      <c r="AR36" s="54" t="s">
        <v>36</v>
      </c>
      <c r="AS36" s="54" t="s">
        <v>36</v>
      </c>
      <c r="AT36" s="54" t="s">
        <v>36</v>
      </c>
      <c r="AU36" s="54" t="s">
        <v>36</v>
      </c>
    </row>
    <row r="37" spans="1:47" x14ac:dyDescent="0.25">
      <c r="B37" s="17" t="s">
        <v>15</v>
      </c>
      <c r="C37" s="17">
        <v>4</v>
      </c>
      <c r="D37" s="17">
        <v>4</v>
      </c>
      <c r="E37" s="17">
        <v>6</v>
      </c>
      <c r="F37" s="17">
        <v>2</v>
      </c>
      <c r="J37" s="17" t="s">
        <v>15</v>
      </c>
      <c r="K37" s="17">
        <v>4</v>
      </c>
      <c r="L37" s="17">
        <v>6</v>
      </c>
      <c r="M37" s="17">
        <v>7</v>
      </c>
      <c r="N37" s="17">
        <v>4</v>
      </c>
      <c r="R37" s="17" t="s">
        <v>15</v>
      </c>
      <c r="S37" s="17">
        <v>3</v>
      </c>
      <c r="T37" s="17">
        <v>5</v>
      </c>
      <c r="U37" s="17">
        <v>4</v>
      </c>
      <c r="V37" s="17">
        <v>2</v>
      </c>
      <c r="X37" s="19"/>
      <c r="AA37" s="17" t="s">
        <v>15</v>
      </c>
      <c r="AB37" s="55">
        <v>3</v>
      </c>
      <c r="AC37" s="55">
        <v>4</v>
      </c>
      <c r="AD37" s="55">
        <v>4</v>
      </c>
      <c r="AE37" s="55">
        <v>2</v>
      </c>
      <c r="AH37" s="52"/>
      <c r="AI37" s="53" t="s">
        <v>15</v>
      </c>
      <c r="AJ37" s="54" t="s">
        <v>36</v>
      </c>
      <c r="AK37" s="54" t="s">
        <v>36</v>
      </c>
      <c r="AL37" s="54" t="s">
        <v>36</v>
      </c>
      <c r="AM37" s="54" t="s">
        <v>36</v>
      </c>
      <c r="AP37" s="52"/>
      <c r="AQ37" s="53" t="s">
        <v>15</v>
      </c>
      <c r="AR37" s="54" t="s">
        <v>36</v>
      </c>
      <c r="AS37" s="54" t="s">
        <v>36</v>
      </c>
      <c r="AT37" s="54" t="s">
        <v>36</v>
      </c>
      <c r="AU37" s="54" t="s">
        <v>36</v>
      </c>
    </row>
    <row r="38" spans="1:47" x14ac:dyDescent="0.25">
      <c r="A38" s="22" t="s">
        <v>17</v>
      </c>
      <c r="B38" s="17" t="s">
        <v>14</v>
      </c>
      <c r="C38" s="56">
        <v>4</v>
      </c>
      <c r="D38" s="56">
        <v>6</v>
      </c>
      <c r="E38" s="56">
        <v>5</v>
      </c>
      <c r="F38" s="56">
        <v>2</v>
      </c>
      <c r="I38" s="22" t="s">
        <v>17</v>
      </c>
      <c r="J38" s="17" t="s">
        <v>14</v>
      </c>
      <c r="K38" s="56">
        <v>5</v>
      </c>
      <c r="L38" s="56">
        <v>6</v>
      </c>
      <c r="M38" s="56">
        <v>6</v>
      </c>
      <c r="N38" s="56">
        <v>4</v>
      </c>
      <c r="Q38" s="22" t="s">
        <v>17</v>
      </c>
      <c r="R38" s="17" t="s">
        <v>14</v>
      </c>
      <c r="S38" s="56">
        <v>4</v>
      </c>
      <c r="T38" s="56">
        <v>5</v>
      </c>
      <c r="U38" s="56">
        <v>5</v>
      </c>
      <c r="V38" s="56">
        <v>3</v>
      </c>
      <c r="W38" s="56"/>
      <c r="X38" s="19"/>
      <c r="Z38" s="22" t="s">
        <v>17</v>
      </c>
      <c r="AA38" s="17" t="s">
        <v>14</v>
      </c>
      <c r="AB38" s="56">
        <v>5</v>
      </c>
      <c r="AC38" s="56">
        <v>6</v>
      </c>
      <c r="AD38" s="56">
        <v>7</v>
      </c>
      <c r="AE38" s="56">
        <v>4</v>
      </c>
      <c r="AH38" s="29" t="s">
        <v>17</v>
      </c>
      <c r="AI38" s="54" t="s">
        <v>14</v>
      </c>
      <c r="AJ38" s="58">
        <v>4</v>
      </c>
      <c r="AK38" s="58">
        <v>6</v>
      </c>
      <c r="AL38" s="58">
        <v>6</v>
      </c>
      <c r="AM38" s="58">
        <v>4</v>
      </c>
      <c r="AP38" s="29" t="s">
        <v>17</v>
      </c>
      <c r="AQ38" s="54" t="s">
        <v>14</v>
      </c>
      <c r="AR38" s="58">
        <v>4</v>
      </c>
      <c r="AS38" s="58">
        <v>5</v>
      </c>
      <c r="AT38" s="58">
        <v>6</v>
      </c>
      <c r="AU38" s="58">
        <v>3</v>
      </c>
    </row>
    <row r="39" spans="1:47" x14ac:dyDescent="0.25">
      <c r="A39" s="28"/>
      <c r="B39" s="33" t="s">
        <v>15</v>
      </c>
      <c r="C39" s="59">
        <v>3</v>
      </c>
      <c r="D39" s="59">
        <v>6</v>
      </c>
      <c r="E39" s="59">
        <v>5</v>
      </c>
      <c r="F39" s="59">
        <v>2</v>
      </c>
      <c r="I39" s="28"/>
      <c r="J39" s="33" t="s">
        <v>15</v>
      </c>
      <c r="K39" s="59">
        <v>5</v>
      </c>
      <c r="L39" s="59">
        <v>6</v>
      </c>
      <c r="M39" s="59">
        <v>7</v>
      </c>
      <c r="N39" s="59">
        <v>4</v>
      </c>
      <c r="Q39" s="28"/>
      <c r="R39" s="33" t="s">
        <v>15</v>
      </c>
      <c r="S39" s="59">
        <v>4</v>
      </c>
      <c r="T39" s="59">
        <v>5</v>
      </c>
      <c r="U39" s="59">
        <v>5</v>
      </c>
      <c r="V39" s="59">
        <v>3</v>
      </c>
      <c r="W39" s="58"/>
      <c r="X39" s="19"/>
      <c r="Z39" s="28"/>
      <c r="AA39" s="33" t="s">
        <v>15</v>
      </c>
      <c r="AB39" s="59">
        <v>4</v>
      </c>
      <c r="AC39" s="59">
        <v>6</v>
      </c>
      <c r="AD39" s="59">
        <v>7</v>
      </c>
      <c r="AE39" s="59">
        <v>3</v>
      </c>
      <c r="AH39" s="28"/>
      <c r="AI39" s="33" t="s">
        <v>15</v>
      </c>
      <c r="AJ39" s="59">
        <v>4</v>
      </c>
      <c r="AK39" s="59">
        <v>6</v>
      </c>
      <c r="AL39" s="59">
        <v>6</v>
      </c>
      <c r="AM39" s="59">
        <v>3</v>
      </c>
      <c r="AP39" s="28"/>
      <c r="AQ39" s="33" t="s">
        <v>15</v>
      </c>
      <c r="AR39" s="59">
        <v>4</v>
      </c>
      <c r="AS39" s="59">
        <v>4</v>
      </c>
      <c r="AT39" s="59">
        <v>6</v>
      </c>
      <c r="AU39" s="59">
        <v>3</v>
      </c>
    </row>
    <row r="40" spans="1:47" x14ac:dyDescent="0.25">
      <c r="B40" s="21" t="s">
        <v>18</v>
      </c>
      <c r="C40" s="17">
        <f>AVERAGE(C34:C39)</f>
        <v>3.5</v>
      </c>
      <c r="D40" s="17">
        <f t="shared" ref="D40:E40" si="36">AVERAGE(D34:D39)</f>
        <v>4.833333333333333</v>
      </c>
      <c r="E40" s="17">
        <f t="shared" si="36"/>
        <v>5.333333333333333</v>
      </c>
      <c r="F40" s="17">
        <f>AVERAGE(F34:F39)</f>
        <v>1.8333333333333333</v>
      </c>
      <c r="J40" s="21" t="s">
        <v>18</v>
      </c>
      <c r="K40" s="17">
        <f>AVERAGE(K34:K39)</f>
        <v>4.333333333333333</v>
      </c>
      <c r="L40" s="17">
        <f t="shared" ref="L40:M40" si="37">AVERAGE(L34:L39)</f>
        <v>5.5</v>
      </c>
      <c r="M40" s="17">
        <f t="shared" si="37"/>
        <v>6.166666666666667</v>
      </c>
      <c r="N40" s="17">
        <f>AVERAGE(N34:N39)</f>
        <v>3.6666666666666665</v>
      </c>
      <c r="R40" s="21" t="s">
        <v>18</v>
      </c>
      <c r="S40" s="17">
        <f>AVERAGE(S34:S39)</f>
        <v>3.6666666666666665</v>
      </c>
      <c r="T40" s="17">
        <f t="shared" ref="T40:U40" si="38">AVERAGE(T34:T39)</f>
        <v>5.166666666666667</v>
      </c>
      <c r="U40" s="17">
        <f t="shared" si="38"/>
        <v>5</v>
      </c>
      <c r="V40" s="17">
        <f>AVERAGE(V34:V39)</f>
        <v>2.8333333333333335</v>
      </c>
      <c r="X40" s="19"/>
      <c r="AA40" s="21" t="s">
        <v>18</v>
      </c>
      <c r="AB40" s="17">
        <f>AVERAGE(AB34:AB39)</f>
        <v>3.8333333333333335</v>
      </c>
      <c r="AC40" s="17">
        <f t="shared" ref="AC40:AD40" si="39">AVERAGE(AC34:AC39)</f>
        <v>5.166666666666667</v>
      </c>
      <c r="AD40" s="17">
        <f t="shared" si="39"/>
        <v>6</v>
      </c>
      <c r="AE40" s="17">
        <f>AVERAGE(AE34:AE39)</f>
        <v>2.8333333333333335</v>
      </c>
      <c r="AI40" s="21" t="s">
        <v>18</v>
      </c>
      <c r="AJ40" s="17">
        <f>AVERAGE(AJ34:AJ39)</f>
        <v>4</v>
      </c>
      <c r="AK40" s="17">
        <f t="shared" ref="AK40:AL40" si="40">AVERAGE(AK34:AK39)</f>
        <v>5</v>
      </c>
      <c r="AL40" s="17">
        <f t="shared" si="40"/>
        <v>5.25</v>
      </c>
      <c r="AM40" s="17">
        <f>AVERAGE(AM34:AM39)</f>
        <v>3.25</v>
      </c>
      <c r="AQ40" s="21" t="s">
        <v>18</v>
      </c>
      <c r="AR40" s="17">
        <f>AVERAGE(AR34:AR39)</f>
        <v>3.5</v>
      </c>
      <c r="AS40" s="17">
        <f t="shared" ref="AS40:AT40" si="41">AVERAGE(AS34:AS39)</f>
        <v>4.25</v>
      </c>
      <c r="AT40" s="17">
        <f t="shared" si="41"/>
        <v>5.5</v>
      </c>
      <c r="AU40" s="17">
        <f>AVERAGE(AU34:AU39)</f>
        <v>2</v>
      </c>
    </row>
    <row r="41" spans="1:47" x14ac:dyDescent="0.25">
      <c r="B41" s="21" t="s">
        <v>19</v>
      </c>
      <c r="C41" s="17">
        <f>_xlfn.STDEV.S(C34:C39)</f>
        <v>0.54772255750516607</v>
      </c>
      <c r="D41" s="17">
        <f t="shared" ref="D41:E41" si="42">_xlfn.STDEV.S(D34:D39)</f>
        <v>0.98319208025017601</v>
      </c>
      <c r="E41" s="17">
        <f t="shared" si="42"/>
        <v>0.51639777949432231</v>
      </c>
      <c r="F41" s="17">
        <f>_xlfn.STDEV.S(F34:F39)</f>
        <v>0.40824829046386274</v>
      </c>
      <c r="J41" s="21" t="s">
        <v>19</v>
      </c>
      <c r="K41" s="17">
        <f>_xlfn.STDEV.S(K34:K39)</f>
        <v>0.51639777949432131</v>
      </c>
      <c r="L41" s="17">
        <f t="shared" ref="L41:M41" si="43">_xlfn.STDEV.S(L34:L39)</f>
        <v>0.54772255750516607</v>
      </c>
      <c r="M41" s="17">
        <f t="shared" si="43"/>
        <v>0.75277265270908222</v>
      </c>
      <c r="N41" s="17">
        <f>_xlfn.STDEV.S(N34:N39)</f>
        <v>0.51639777949432131</v>
      </c>
      <c r="R41" s="21" t="s">
        <v>19</v>
      </c>
      <c r="S41" s="17">
        <f>_xlfn.STDEV.S(S34:S39)</f>
        <v>0.51639777949432131</v>
      </c>
      <c r="T41" s="17">
        <f t="shared" ref="T41:U41" si="44">_xlfn.STDEV.S(T34:T39)</f>
        <v>0.75277265270908222</v>
      </c>
      <c r="U41" s="17">
        <f t="shared" si="44"/>
        <v>0.89442719099991586</v>
      </c>
      <c r="V41" s="17">
        <f>_xlfn.STDEV.S(V34:V39)</f>
        <v>0.40824829046386357</v>
      </c>
      <c r="X41" s="19"/>
      <c r="AA41" s="21" t="s">
        <v>19</v>
      </c>
      <c r="AB41" s="17">
        <f>_xlfn.STDEV.S(AB34:AB39)</f>
        <v>0.75277265270908045</v>
      </c>
      <c r="AC41" s="17">
        <f t="shared" ref="AC41:AD41" si="45">_xlfn.STDEV.S(AC34:AC39)</f>
        <v>0.98319208025017601</v>
      </c>
      <c r="AD41" s="17">
        <f t="shared" si="45"/>
        <v>1.2649110640673518</v>
      </c>
      <c r="AE41" s="17">
        <f>_xlfn.STDEV.S(AE34:AE39)</f>
        <v>0.75277265270908122</v>
      </c>
      <c r="AI41" s="21" t="s">
        <v>19</v>
      </c>
      <c r="AJ41" s="17">
        <f>_xlfn.STDEV.S(AJ34:AJ39)</f>
        <v>0</v>
      </c>
      <c r="AK41" s="17">
        <f t="shared" ref="AK41:AL41" si="46">_xlfn.STDEV.S(AK34:AK39)</f>
        <v>1.1547005383792515</v>
      </c>
      <c r="AL41" s="17">
        <f t="shared" si="46"/>
        <v>0.9574271077563381</v>
      </c>
      <c r="AM41" s="17">
        <f>_xlfn.STDEV.S(AM34:AM39)</f>
        <v>0.5</v>
      </c>
      <c r="AQ41" s="21" t="s">
        <v>19</v>
      </c>
      <c r="AR41" s="17">
        <f>_xlfn.STDEV.S(AR34:AR39)</f>
        <v>0.57735026918962573</v>
      </c>
      <c r="AS41" s="17">
        <f t="shared" ref="AS41:AT41" si="47">_xlfn.STDEV.S(AS34:AS39)</f>
        <v>0.5</v>
      </c>
      <c r="AT41" s="17">
        <f t="shared" si="47"/>
        <v>0.57735026918962573</v>
      </c>
      <c r="AU41" s="17">
        <f>_xlfn.STDEV.S(AU34:AU39)</f>
        <v>1.1547005383792515</v>
      </c>
    </row>
    <row r="42" spans="1:47" x14ac:dyDescent="0.25">
      <c r="A42" s="28"/>
      <c r="B42" s="34" t="s">
        <v>20</v>
      </c>
      <c r="C42" s="33">
        <f>C41/SQRT(6)</f>
        <v>0.22360679774997896</v>
      </c>
      <c r="D42" s="33">
        <f t="shared" ref="D42:E42" si="48">D41/SQRT(6)</f>
        <v>0.40138648595974363</v>
      </c>
      <c r="E42" s="33">
        <f t="shared" si="48"/>
        <v>0.21081851067789201</v>
      </c>
      <c r="F42" s="33">
        <f>F41/SQRT(6)</f>
        <v>0.16666666666666657</v>
      </c>
      <c r="I42" s="28"/>
      <c r="J42" s="34" t="s">
        <v>20</v>
      </c>
      <c r="K42" s="33">
        <f>K41/SQRT(6)</f>
        <v>0.21081851067789159</v>
      </c>
      <c r="L42" s="33">
        <f t="shared" ref="L42:M42" si="49">L41/SQRT(6)</f>
        <v>0.22360679774997896</v>
      </c>
      <c r="M42" s="33">
        <f t="shared" si="49"/>
        <v>0.30731814857643008</v>
      </c>
      <c r="N42" s="33">
        <f>N41/SQRT(6)</f>
        <v>0.21081851067789159</v>
      </c>
      <c r="Q42" s="28"/>
      <c r="R42" s="34" t="s">
        <v>20</v>
      </c>
      <c r="S42" s="33">
        <f>S41/SQRT(6)</f>
        <v>0.21081851067789159</v>
      </c>
      <c r="T42" s="33">
        <f t="shared" ref="T42:U42" si="50">T41/SQRT(6)</f>
        <v>0.30731814857643008</v>
      </c>
      <c r="U42" s="33">
        <f t="shared" si="50"/>
        <v>0.36514837167011077</v>
      </c>
      <c r="V42" s="33">
        <f>V41/SQRT(6)</f>
        <v>0.16666666666666691</v>
      </c>
      <c r="W42" s="25"/>
      <c r="X42" s="19"/>
      <c r="Z42" s="28"/>
      <c r="AA42" s="34" t="s">
        <v>20</v>
      </c>
      <c r="AB42" s="33">
        <f>AB41/SQRT(6)</f>
        <v>0.30731814857642936</v>
      </c>
      <c r="AC42" s="33">
        <f t="shared" ref="AC42:AD42" si="51">AC41/SQRT(6)</f>
        <v>0.40138648595974363</v>
      </c>
      <c r="AD42" s="33">
        <f t="shared" si="51"/>
        <v>0.51639777949432231</v>
      </c>
      <c r="AE42" s="33">
        <f>AE41/SQRT(6)</f>
        <v>0.30731814857642969</v>
      </c>
      <c r="AH42" s="28"/>
      <c r="AI42" s="34" t="s">
        <v>20</v>
      </c>
      <c r="AJ42" s="33">
        <f>AJ41/SQRT(6)</f>
        <v>0</v>
      </c>
      <c r="AK42" s="33">
        <f t="shared" ref="AK42:AL42" si="52">AK41/SQRT(6)</f>
        <v>0.47140452079103168</v>
      </c>
      <c r="AL42" s="33">
        <f t="shared" si="52"/>
        <v>0.39086797998528583</v>
      </c>
      <c r="AM42" s="33">
        <f>AM41/SQRT(6)</f>
        <v>0.20412414523193154</v>
      </c>
      <c r="AP42" s="28"/>
      <c r="AQ42" s="34" t="s">
        <v>20</v>
      </c>
      <c r="AR42" s="33">
        <f>AR41/SQRT(6)</f>
        <v>0.23570226039551584</v>
      </c>
      <c r="AS42" s="33">
        <f t="shared" ref="AS42:AT42" si="53">AS41/SQRT(6)</f>
        <v>0.20412414523193154</v>
      </c>
      <c r="AT42" s="33">
        <f t="shared" si="53"/>
        <v>0.23570226039551584</v>
      </c>
      <c r="AU42" s="33">
        <f>AU41/SQRT(6)</f>
        <v>0.47140452079103168</v>
      </c>
    </row>
    <row r="43" spans="1:47" x14ac:dyDescent="0.25">
      <c r="X43" s="19"/>
    </row>
  </sheetData>
  <mergeCells count="20">
    <mergeCell ref="A2:V2"/>
    <mergeCell ref="Z2:AU2"/>
    <mergeCell ref="S18:U18"/>
    <mergeCell ref="C18:E18"/>
    <mergeCell ref="K18:M18"/>
    <mergeCell ref="AJ18:AL18"/>
    <mergeCell ref="AR18:AT18"/>
    <mergeCell ref="AB18:AD18"/>
    <mergeCell ref="AR4:AT4"/>
    <mergeCell ref="AJ4:AL4"/>
    <mergeCell ref="K4:M4"/>
    <mergeCell ref="C4:E4"/>
    <mergeCell ref="S4:U4"/>
    <mergeCell ref="AB4:AD4"/>
    <mergeCell ref="AR32:AT32"/>
    <mergeCell ref="AJ32:AL32"/>
    <mergeCell ref="K32:M32"/>
    <mergeCell ref="C32:E32"/>
    <mergeCell ref="S32:U32"/>
    <mergeCell ref="AB32:AD32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0"/>
  <sheetViews>
    <sheetView zoomScaleNormal="100" workbookViewId="0"/>
  </sheetViews>
  <sheetFormatPr defaultColWidth="14.42578125" defaultRowHeight="15" x14ac:dyDescent="0.25"/>
  <cols>
    <col min="1" max="1" width="20.7109375" style="22" customWidth="1"/>
    <col min="2" max="2" width="9.42578125" style="17" bestFit="1" customWidth="1"/>
    <col min="3" max="6" width="10.7109375" style="17" customWidth="1"/>
    <col min="7" max="8" width="5.7109375" style="17" customWidth="1"/>
    <col min="9" max="9" width="19" style="22" bestFit="1" customWidth="1"/>
    <col min="10" max="10" width="7" style="17" bestFit="1" customWidth="1"/>
    <col min="11" max="14" width="10.7109375" style="17" customWidth="1"/>
    <col min="15" max="16" width="5.7109375" style="17" customWidth="1"/>
    <col min="17" max="17" width="19" style="22" bestFit="1" customWidth="1"/>
    <col min="18" max="18" width="7" style="17" bestFit="1" customWidth="1"/>
    <col min="19" max="22" width="10.7109375" style="17" customWidth="1"/>
    <col min="23" max="23" width="5.7109375" style="17" customWidth="1"/>
    <col min="24" max="24" width="5.7109375" style="18" customWidth="1"/>
    <col min="25" max="25" width="5.7109375" style="17" customWidth="1"/>
    <col min="26" max="26" width="19" style="22" bestFit="1" customWidth="1"/>
    <col min="27" max="27" width="7" style="17" bestFit="1" customWidth="1"/>
    <col min="28" max="31" width="10.7109375" style="17" customWidth="1"/>
    <col min="32" max="33" width="5.7109375" style="17" customWidth="1"/>
    <col min="34" max="34" width="19" style="22" bestFit="1" customWidth="1"/>
    <col min="35" max="35" width="7" style="17" bestFit="1" customWidth="1"/>
    <col min="36" max="39" width="10.7109375" style="17" customWidth="1"/>
    <col min="40" max="41" width="5.7109375" style="17" customWidth="1"/>
    <col min="42" max="42" width="19" style="22" bestFit="1" customWidth="1"/>
    <col min="43" max="43" width="7" style="17" bestFit="1" customWidth="1"/>
    <col min="44" max="47" width="10.7109375" style="17" customWidth="1"/>
    <col min="48" max="16384" width="14.42578125" style="17"/>
  </cols>
  <sheetData>
    <row r="1" spans="1:47" ht="23.25" x14ac:dyDescent="0.35">
      <c r="A1" s="48" t="s">
        <v>42</v>
      </c>
      <c r="I1" s="17"/>
      <c r="Q1" s="17"/>
      <c r="Z1" s="17"/>
      <c r="AH1" s="17"/>
      <c r="AP1" s="17"/>
    </row>
    <row r="2" spans="1:47" ht="18.75" x14ac:dyDescent="0.3">
      <c r="A2" s="86" t="s">
        <v>2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X2" s="19"/>
      <c r="Z2" s="87" t="s">
        <v>3</v>
      </c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</row>
    <row r="3" spans="1:47" x14ac:dyDescent="0.25">
      <c r="A3" s="20"/>
      <c r="B3" s="21"/>
      <c r="X3" s="19"/>
    </row>
    <row r="4" spans="1:47" ht="15.75" thickBot="1" x14ac:dyDescent="0.3">
      <c r="A4" s="23"/>
      <c r="B4" s="24"/>
      <c r="C4" s="88" t="s">
        <v>21</v>
      </c>
      <c r="D4" s="89"/>
      <c r="E4" s="89"/>
      <c r="F4" s="24"/>
      <c r="I4" s="23"/>
      <c r="J4" s="24"/>
      <c r="K4" s="93" t="s">
        <v>37</v>
      </c>
      <c r="L4" s="94"/>
      <c r="M4" s="94"/>
      <c r="N4" s="24"/>
      <c r="Q4" s="23"/>
      <c r="R4" s="24"/>
      <c r="S4" s="96" t="s">
        <v>38</v>
      </c>
      <c r="T4" s="97"/>
      <c r="U4" s="97"/>
      <c r="V4" s="24"/>
      <c r="W4" s="25"/>
      <c r="X4" s="19"/>
      <c r="Z4" s="23"/>
      <c r="AA4" s="24"/>
      <c r="AB4" s="88" t="s">
        <v>21</v>
      </c>
      <c r="AC4" s="89"/>
      <c r="AD4" s="89"/>
      <c r="AE4" s="24"/>
      <c r="AH4" s="23"/>
      <c r="AI4" s="24"/>
      <c r="AJ4" s="93" t="s">
        <v>37</v>
      </c>
      <c r="AK4" s="94"/>
      <c r="AL4" s="94"/>
      <c r="AM4" s="24"/>
      <c r="AP4" s="23"/>
      <c r="AQ4" s="24"/>
      <c r="AR4" s="96" t="s">
        <v>38</v>
      </c>
      <c r="AS4" s="97"/>
      <c r="AT4" s="97"/>
      <c r="AU4" s="24"/>
    </row>
    <row r="5" spans="1:47" ht="30" x14ac:dyDescent="0.25">
      <c r="A5" s="26" t="s">
        <v>41</v>
      </c>
      <c r="B5" s="27"/>
      <c r="C5" s="27" t="s">
        <v>9</v>
      </c>
      <c r="D5" s="27" t="s">
        <v>10</v>
      </c>
      <c r="E5" s="27" t="s">
        <v>11</v>
      </c>
      <c r="F5" s="28" t="s">
        <v>12</v>
      </c>
      <c r="I5" s="26" t="s">
        <v>41</v>
      </c>
      <c r="J5" s="27"/>
      <c r="K5" s="27" t="s">
        <v>9</v>
      </c>
      <c r="L5" s="27" t="s">
        <v>10</v>
      </c>
      <c r="M5" s="27" t="s">
        <v>11</v>
      </c>
      <c r="N5" s="28" t="s">
        <v>12</v>
      </c>
      <c r="Q5" s="26" t="s">
        <v>41</v>
      </c>
      <c r="R5" s="27"/>
      <c r="S5" s="27" t="s">
        <v>9</v>
      </c>
      <c r="T5" s="27" t="s">
        <v>10</v>
      </c>
      <c r="U5" s="27" t="s">
        <v>11</v>
      </c>
      <c r="V5" s="28" t="s">
        <v>12</v>
      </c>
      <c r="W5" s="29"/>
      <c r="X5" s="19"/>
      <c r="Z5" s="26" t="s">
        <v>41</v>
      </c>
      <c r="AA5" s="27"/>
      <c r="AB5" s="27" t="s">
        <v>9</v>
      </c>
      <c r="AC5" s="27" t="s">
        <v>10</v>
      </c>
      <c r="AD5" s="27" t="s">
        <v>11</v>
      </c>
      <c r="AE5" s="28" t="s">
        <v>12</v>
      </c>
      <c r="AH5" s="26" t="s">
        <v>41</v>
      </c>
      <c r="AI5" s="27"/>
      <c r="AJ5" s="27" t="s">
        <v>9</v>
      </c>
      <c r="AK5" s="27" t="s">
        <v>10</v>
      </c>
      <c r="AL5" s="27" t="s">
        <v>11</v>
      </c>
      <c r="AM5" s="28" t="s">
        <v>12</v>
      </c>
      <c r="AP5" s="26" t="s">
        <v>41</v>
      </c>
      <c r="AQ5" s="27"/>
      <c r="AR5" s="27" t="s">
        <v>9</v>
      </c>
      <c r="AS5" s="27" t="s">
        <v>10</v>
      </c>
      <c r="AT5" s="27" t="s">
        <v>11</v>
      </c>
      <c r="AU5" s="28" t="s">
        <v>12</v>
      </c>
    </row>
    <row r="6" spans="1:47" x14ac:dyDescent="0.25">
      <c r="A6" s="22" t="s">
        <v>13</v>
      </c>
      <c r="B6" s="17" t="s">
        <v>14</v>
      </c>
      <c r="C6" s="17">
        <v>3.55</v>
      </c>
      <c r="D6" s="17">
        <v>0.44</v>
      </c>
      <c r="I6" s="22" t="s">
        <v>13</v>
      </c>
      <c r="J6" s="17" t="s">
        <v>14</v>
      </c>
      <c r="K6" s="17">
        <v>4.49</v>
      </c>
      <c r="L6" s="17">
        <v>0.59</v>
      </c>
      <c r="Q6" s="22" t="s">
        <v>13</v>
      </c>
      <c r="R6" s="17" t="s">
        <v>14</v>
      </c>
      <c r="S6" s="17">
        <v>3.37</v>
      </c>
      <c r="T6" s="17">
        <v>0.68</v>
      </c>
      <c r="X6" s="19"/>
      <c r="Z6" s="22" t="s">
        <v>13</v>
      </c>
      <c r="AA6" s="17" t="s">
        <v>14</v>
      </c>
      <c r="AB6" s="17">
        <v>2.54</v>
      </c>
      <c r="AC6" s="17">
        <v>0.36</v>
      </c>
      <c r="AH6" s="22" t="s">
        <v>13</v>
      </c>
      <c r="AI6" s="17" t="s">
        <v>14</v>
      </c>
      <c r="AJ6" s="17">
        <v>4.63</v>
      </c>
      <c r="AP6" s="22" t="s">
        <v>13</v>
      </c>
      <c r="AQ6" s="17" t="s">
        <v>14</v>
      </c>
      <c r="AR6" s="17">
        <v>2.2400000000000002</v>
      </c>
    </row>
    <row r="7" spans="1:47" x14ac:dyDescent="0.25">
      <c r="B7" s="17" t="s">
        <v>15</v>
      </c>
      <c r="C7" s="17">
        <v>4.03</v>
      </c>
      <c r="D7" s="17">
        <v>0.49</v>
      </c>
      <c r="J7" s="17" t="s">
        <v>15</v>
      </c>
      <c r="K7" s="17">
        <v>8.24</v>
      </c>
      <c r="L7" s="17">
        <v>0.77</v>
      </c>
      <c r="R7" s="17" t="s">
        <v>15</v>
      </c>
      <c r="S7" s="17">
        <v>5.4</v>
      </c>
      <c r="T7" s="17">
        <v>0.57999999999999996</v>
      </c>
      <c r="X7" s="19"/>
      <c r="AA7" s="17" t="s">
        <v>15</v>
      </c>
      <c r="AB7" s="30">
        <v>2.86</v>
      </c>
      <c r="AC7" s="17">
        <v>0.37</v>
      </c>
      <c r="AI7" s="17" t="s">
        <v>15</v>
      </c>
      <c r="AJ7" s="30">
        <v>2.63</v>
      </c>
      <c r="AQ7" s="17" t="s">
        <v>15</v>
      </c>
      <c r="AR7" s="30">
        <v>6.75</v>
      </c>
    </row>
    <row r="8" spans="1:47" x14ac:dyDescent="0.25">
      <c r="A8" s="22" t="s">
        <v>16</v>
      </c>
      <c r="B8" s="17" t="s">
        <v>14</v>
      </c>
      <c r="C8" s="17">
        <v>5.77</v>
      </c>
      <c r="D8" s="17">
        <v>0.59</v>
      </c>
      <c r="I8" s="22" t="s">
        <v>16</v>
      </c>
      <c r="J8" s="17" t="s">
        <v>14</v>
      </c>
      <c r="K8" s="17">
        <v>3.47</v>
      </c>
      <c r="L8" s="17">
        <v>0.37</v>
      </c>
      <c r="Q8" s="22" t="s">
        <v>16</v>
      </c>
      <c r="R8" s="17" t="s">
        <v>14</v>
      </c>
      <c r="S8" s="17">
        <v>2.8</v>
      </c>
      <c r="T8" s="17">
        <v>0.36</v>
      </c>
      <c r="X8" s="19"/>
      <c r="Z8" s="22" t="s">
        <v>16</v>
      </c>
      <c r="AA8" s="17" t="s">
        <v>14</v>
      </c>
      <c r="AB8" s="17">
        <v>2.16</v>
      </c>
      <c r="AH8" s="22" t="s">
        <v>16</v>
      </c>
      <c r="AI8" s="17" t="s">
        <v>14</v>
      </c>
      <c r="AJ8" s="17" t="s">
        <v>36</v>
      </c>
      <c r="AK8" s="17" t="s">
        <v>36</v>
      </c>
      <c r="AP8" s="22" t="s">
        <v>16</v>
      </c>
      <c r="AQ8" s="17" t="s">
        <v>14</v>
      </c>
      <c r="AR8" s="17" t="s">
        <v>36</v>
      </c>
      <c r="AS8" s="17" t="s">
        <v>36</v>
      </c>
    </row>
    <row r="9" spans="1:47" x14ac:dyDescent="0.25">
      <c r="B9" s="17" t="s">
        <v>15</v>
      </c>
      <c r="C9" s="30">
        <v>5.2</v>
      </c>
      <c r="D9" s="17">
        <v>0.48</v>
      </c>
      <c r="E9" s="30"/>
      <c r="F9" s="30"/>
      <c r="J9" s="17" t="s">
        <v>15</v>
      </c>
      <c r="K9" s="30">
        <v>3.09</v>
      </c>
      <c r="L9" s="17">
        <v>0.44</v>
      </c>
      <c r="M9" s="30"/>
      <c r="N9" s="30"/>
      <c r="R9" s="17" t="s">
        <v>15</v>
      </c>
      <c r="S9" s="30">
        <v>2.96</v>
      </c>
      <c r="T9" s="17">
        <v>0.34</v>
      </c>
      <c r="U9" s="30"/>
      <c r="V9" s="30"/>
      <c r="W9" s="30"/>
      <c r="X9" s="19"/>
      <c r="AA9" s="17" t="s">
        <v>15</v>
      </c>
      <c r="AB9" s="17">
        <v>2.13</v>
      </c>
      <c r="AC9" s="30"/>
      <c r="AD9" s="30"/>
      <c r="AE9" s="30"/>
      <c r="AI9" s="17" t="s">
        <v>15</v>
      </c>
      <c r="AJ9" s="17" t="s">
        <v>36</v>
      </c>
      <c r="AK9" s="17" t="s">
        <v>36</v>
      </c>
      <c r="AL9" s="30"/>
      <c r="AM9" s="30"/>
      <c r="AQ9" s="17" t="s">
        <v>15</v>
      </c>
      <c r="AR9" s="17" t="s">
        <v>36</v>
      </c>
      <c r="AS9" s="17" t="s">
        <v>36</v>
      </c>
      <c r="AT9" s="30"/>
      <c r="AU9" s="30"/>
    </row>
    <row r="10" spans="1:47" x14ac:dyDescent="0.25">
      <c r="A10" s="22" t="s">
        <v>17</v>
      </c>
      <c r="B10" s="17" t="s">
        <v>14</v>
      </c>
      <c r="C10" s="17">
        <v>2.8</v>
      </c>
      <c r="D10" s="30"/>
      <c r="E10" s="30"/>
      <c r="F10" s="30"/>
      <c r="I10" s="22" t="s">
        <v>17</v>
      </c>
      <c r="J10" s="17" t="s">
        <v>14</v>
      </c>
      <c r="K10" s="17">
        <v>5</v>
      </c>
      <c r="L10" s="30"/>
      <c r="M10" s="30"/>
      <c r="N10" s="30"/>
      <c r="Q10" s="22" t="s">
        <v>17</v>
      </c>
      <c r="R10" s="17" t="s">
        <v>14</v>
      </c>
      <c r="S10" s="17">
        <v>4.28</v>
      </c>
      <c r="T10" s="30"/>
      <c r="U10" s="30"/>
      <c r="V10" s="30"/>
      <c r="W10" s="30"/>
      <c r="X10" s="19"/>
      <c r="Z10" s="22" t="s">
        <v>17</v>
      </c>
      <c r="AA10" s="17" t="s">
        <v>14</v>
      </c>
      <c r="AB10" s="17">
        <v>4.41</v>
      </c>
      <c r="AC10" s="30"/>
      <c r="AD10" s="30"/>
      <c r="AE10" s="30"/>
      <c r="AH10" s="22" t="s">
        <v>17</v>
      </c>
      <c r="AI10" s="17" t="s">
        <v>14</v>
      </c>
      <c r="AJ10" s="17">
        <v>3.82</v>
      </c>
      <c r="AK10" s="30"/>
      <c r="AL10" s="30"/>
      <c r="AM10" s="30"/>
      <c r="AP10" s="22" t="s">
        <v>17</v>
      </c>
      <c r="AQ10" s="17" t="s">
        <v>14</v>
      </c>
      <c r="AR10" s="17">
        <v>4.0199999999999996</v>
      </c>
      <c r="AS10" s="30"/>
      <c r="AT10" s="30"/>
      <c r="AU10" s="30"/>
    </row>
    <row r="11" spans="1:47" x14ac:dyDescent="0.25">
      <c r="A11" s="28"/>
      <c r="B11" s="31" t="s">
        <v>15</v>
      </c>
      <c r="C11" s="32">
        <v>5.56</v>
      </c>
      <c r="D11" s="33"/>
      <c r="E11" s="33"/>
      <c r="F11" s="33"/>
      <c r="I11" s="28"/>
      <c r="J11" s="31" t="s">
        <v>15</v>
      </c>
      <c r="K11" s="32">
        <v>6.9</v>
      </c>
      <c r="L11" s="33"/>
      <c r="M11" s="33"/>
      <c r="N11" s="33"/>
      <c r="Q11" s="28"/>
      <c r="R11" s="31" t="s">
        <v>15</v>
      </c>
      <c r="S11" s="32">
        <v>4.24</v>
      </c>
      <c r="T11" s="33"/>
      <c r="U11" s="33"/>
      <c r="V11" s="33"/>
      <c r="W11" s="25"/>
      <c r="X11" s="19"/>
      <c r="Z11" s="28"/>
      <c r="AA11" s="31" t="s">
        <v>15</v>
      </c>
      <c r="AB11" s="32">
        <v>1.35</v>
      </c>
      <c r="AC11" s="33"/>
      <c r="AD11" s="33"/>
      <c r="AE11" s="33"/>
      <c r="AH11" s="28"/>
      <c r="AI11" s="31" t="s">
        <v>15</v>
      </c>
      <c r="AJ11" s="32">
        <v>3.89</v>
      </c>
      <c r="AK11" s="33"/>
      <c r="AL11" s="33"/>
      <c r="AM11" s="33"/>
      <c r="AP11" s="28"/>
      <c r="AQ11" s="31" t="s">
        <v>15</v>
      </c>
      <c r="AR11" s="32">
        <v>3.72</v>
      </c>
      <c r="AS11" s="33"/>
      <c r="AT11" s="33"/>
      <c r="AU11" s="33"/>
    </row>
    <row r="12" spans="1:47" x14ac:dyDescent="0.25">
      <c r="B12" s="21" t="s">
        <v>18</v>
      </c>
      <c r="J12" s="21" t="s">
        <v>18</v>
      </c>
      <c r="R12" s="21" t="s">
        <v>18</v>
      </c>
      <c r="X12" s="19"/>
      <c r="AA12" s="21" t="s">
        <v>18</v>
      </c>
      <c r="AI12" s="21" t="s">
        <v>18</v>
      </c>
      <c r="AQ12" s="21" t="s">
        <v>18</v>
      </c>
    </row>
    <row r="13" spans="1:47" x14ac:dyDescent="0.25">
      <c r="B13" s="21" t="s">
        <v>19</v>
      </c>
      <c r="J13" s="21" t="s">
        <v>19</v>
      </c>
      <c r="R13" s="21" t="s">
        <v>19</v>
      </c>
      <c r="X13" s="19"/>
      <c r="AA13" s="21" t="s">
        <v>19</v>
      </c>
      <c r="AI13" s="21" t="s">
        <v>19</v>
      </c>
      <c r="AQ13" s="21" t="s">
        <v>19</v>
      </c>
    </row>
    <row r="14" spans="1:47" x14ac:dyDescent="0.25">
      <c r="A14" s="28"/>
      <c r="B14" s="34" t="s">
        <v>20</v>
      </c>
      <c r="C14" s="33"/>
      <c r="D14" s="33"/>
      <c r="E14" s="33"/>
      <c r="F14" s="33"/>
      <c r="I14" s="28"/>
      <c r="J14" s="34" t="s">
        <v>20</v>
      </c>
      <c r="K14" s="33"/>
      <c r="L14" s="33"/>
      <c r="M14" s="33"/>
      <c r="N14" s="33"/>
      <c r="Q14" s="28"/>
      <c r="R14" s="34" t="s">
        <v>20</v>
      </c>
      <c r="S14" s="33"/>
      <c r="T14" s="33"/>
      <c r="U14" s="33"/>
      <c r="V14" s="33"/>
      <c r="W14" s="25"/>
      <c r="X14" s="19"/>
      <c r="Z14" s="28"/>
      <c r="AA14" s="34" t="s">
        <v>20</v>
      </c>
      <c r="AB14" s="33"/>
      <c r="AC14" s="33"/>
      <c r="AD14" s="33"/>
      <c r="AE14" s="33"/>
      <c r="AH14" s="28"/>
      <c r="AI14" s="34" t="s">
        <v>20</v>
      </c>
      <c r="AJ14" s="33"/>
      <c r="AK14" s="33"/>
      <c r="AL14" s="33"/>
      <c r="AM14" s="33"/>
      <c r="AP14" s="28"/>
      <c r="AQ14" s="34" t="s">
        <v>20</v>
      </c>
      <c r="AR14" s="33"/>
      <c r="AS14" s="33"/>
      <c r="AT14" s="33"/>
      <c r="AU14" s="33"/>
    </row>
    <row r="15" spans="1:47" x14ac:dyDescent="0.25">
      <c r="X15" s="19"/>
    </row>
    <row r="16" spans="1:47" x14ac:dyDescent="0.25">
      <c r="X16" s="19"/>
    </row>
    <row r="17" spans="1:47" x14ac:dyDescent="0.25">
      <c r="X17" s="19"/>
    </row>
    <row r="18" spans="1:47" ht="15.75" thickBot="1" x14ac:dyDescent="0.3">
      <c r="A18" s="23"/>
      <c r="B18" s="24"/>
      <c r="C18" s="90" t="s">
        <v>21</v>
      </c>
      <c r="D18" s="89"/>
      <c r="E18" s="89"/>
      <c r="F18" s="24"/>
      <c r="I18" s="23"/>
      <c r="J18" s="24"/>
      <c r="K18" s="95" t="s">
        <v>37</v>
      </c>
      <c r="L18" s="94"/>
      <c r="M18" s="94"/>
      <c r="N18" s="24"/>
      <c r="Q18" s="23"/>
      <c r="R18" s="24"/>
      <c r="S18" s="98" t="s">
        <v>38</v>
      </c>
      <c r="T18" s="97"/>
      <c r="U18" s="97"/>
      <c r="V18" s="24"/>
      <c r="W18" s="25"/>
      <c r="X18" s="19"/>
      <c r="Z18" s="23"/>
      <c r="AA18" s="24"/>
      <c r="AB18" s="90" t="s">
        <v>21</v>
      </c>
      <c r="AC18" s="89"/>
      <c r="AD18" s="89"/>
      <c r="AE18" s="24"/>
      <c r="AH18" s="23"/>
      <c r="AI18" s="24"/>
      <c r="AJ18" s="95" t="s">
        <v>37</v>
      </c>
      <c r="AK18" s="94"/>
      <c r="AL18" s="94"/>
      <c r="AM18" s="24"/>
      <c r="AP18" s="23"/>
      <c r="AQ18" s="24"/>
      <c r="AR18" s="98" t="s">
        <v>38</v>
      </c>
      <c r="AS18" s="97"/>
      <c r="AT18" s="97"/>
      <c r="AU18" s="24"/>
    </row>
    <row r="19" spans="1:47" ht="30" x14ac:dyDescent="0.25">
      <c r="A19" s="35" t="s">
        <v>22</v>
      </c>
      <c r="B19" s="27"/>
      <c r="C19" s="27" t="s">
        <v>9</v>
      </c>
      <c r="D19" s="27" t="s">
        <v>10</v>
      </c>
      <c r="E19" s="27" t="s">
        <v>11</v>
      </c>
      <c r="F19" s="28" t="s">
        <v>12</v>
      </c>
      <c r="I19" s="36" t="s">
        <v>22</v>
      </c>
      <c r="J19" s="27"/>
      <c r="K19" s="27" t="s">
        <v>9</v>
      </c>
      <c r="L19" s="27" t="s">
        <v>10</v>
      </c>
      <c r="M19" s="27" t="s">
        <v>11</v>
      </c>
      <c r="N19" s="28" t="s">
        <v>12</v>
      </c>
      <c r="Q19" s="36" t="s">
        <v>22</v>
      </c>
      <c r="R19" s="27"/>
      <c r="S19" s="27" t="s">
        <v>9</v>
      </c>
      <c r="T19" s="27" t="s">
        <v>10</v>
      </c>
      <c r="U19" s="27" t="s">
        <v>11</v>
      </c>
      <c r="V19" s="28" t="s">
        <v>12</v>
      </c>
      <c r="W19" s="29"/>
      <c r="X19" s="19"/>
      <c r="Z19" s="35" t="s">
        <v>22</v>
      </c>
      <c r="AA19" s="27"/>
      <c r="AB19" s="27" t="s">
        <v>9</v>
      </c>
      <c r="AC19" s="27" t="s">
        <v>10</v>
      </c>
      <c r="AD19" s="27" t="s">
        <v>11</v>
      </c>
      <c r="AE19" s="28" t="s">
        <v>12</v>
      </c>
      <c r="AH19" s="36" t="s">
        <v>22</v>
      </c>
      <c r="AI19" s="27"/>
      <c r="AJ19" s="27" t="s">
        <v>9</v>
      </c>
      <c r="AK19" s="27" t="s">
        <v>10</v>
      </c>
      <c r="AL19" s="27" t="s">
        <v>11</v>
      </c>
      <c r="AM19" s="28" t="s">
        <v>12</v>
      </c>
      <c r="AP19" s="36" t="s">
        <v>22</v>
      </c>
      <c r="AQ19" s="27"/>
      <c r="AR19" s="27" t="s">
        <v>9</v>
      </c>
      <c r="AS19" s="27" t="s">
        <v>10</v>
      </c>
      <c r="AT19" s="27" t="s">
        <v>11</v>
      </c>
      <c r="AU19" s="28" t="s">
        <v>12</v>
      </c>
    </row>
    <row r="20" spans="1:47" x14ac:dyDescent="0.25">
      <c r="A20" s="22" t="s">
        <v>13</v>
      </c>
      <c r="B20" s="17" t="s">
        <v>14</v>
      </c>
      <c r="C20" s="17">
        <v>4.45</v>
      </c>
      <c r="D20" s="17">
        <v>0.56000000000000005</v>
      </c>
      <c r="I20" s="22" t="s">
        <v>13</v>
      </c>
      <c r="J20" s="17" t="s">
        <v>14</v>
      </c>
      <c r="K20" s="17">
        <v>2.93</v>
      </c>
      <c r="L20" s="17">
        <v>0.32</v>
      </c>
      <c r="Q20" s="22" t="s">
        <v>13</v>
      </c>
      <c r="R20" s="17" t="s">
        <v>14</v>
      </c>
      <c r="S20" s="17">
        <v>3.95</v>
      </c>
      <c r="T20" s="17">
        <v>0.59</v>
      </c>
      <c r="X20" s="19"/>
      <c r="Z20" s="22" t="s">
        <v>13</v>
      </c>
      <c r="AA20" s="17" t="s">
        <v>14</v>
      </c>
      <c r="AB20" s="17">
        <v>3.49</v>
      </c>
      <c r="AC20" s="17">
        <v>0.45</v>
      </c>
      <c r="AH20" s="22" t="s">
        <v>13</v>
      </c>
      <c r="AI20" s="17" t="s">
        <v>14</v>
      </c>
      <c r="AJ20" s="17">
        <v>3.44</v>
      </c>
      <c r="AP20" s="22" t="s">
        <v>13</v>
      </c>
      <c r="AQ20" s="17" t="s">
        <v>14</v>
      </c>
      <c r="AR20" s="17">
        <v>4.18</v>
      </c>
    </row>
    <row r="21" spans="1:47" x14ac:dyDescent="0.25">
      <c r="B21" s="17" t="s">
        <v>15</v>
      </c>
      <c r="C21" s="17">
        <v>3.41</v>
      </c>
      <c r="D21" s="17">
        <v>0.42</v>
      </c>
      <c r="J21" s="17" t="s">
        <v>15</v>
      </c>
      <c r="K21" s="17">
        <v>3.73</v>
      </c>
      <c r="L21" s="17">
        <v>0.45</v>
      </c>
      <c r="R21" s="17" t="s">
        <v>15</v>
      </c>
      <c r="S21" s="17">
        <v>4.13</v>
      </c>
      <c r="T21" s="17">
        <v>0.66</v>
      </c>
      <c r="X21" s="19"/>
      <c r="AA21" s="17" t="s">
        <v>15</v>
      </c>
      <c r="AB21" s="30">
        <v>3.29</v>
      </c>
      <c r="AC21" s="17">
        <v>0.3</v>
      </c>
      <c r="AI21" s="17" t="s">
        <v>15</v>
      </c>
      <c r="AJ21" s="30">
        <v>4.55</v>
      </c>
      <c r="AQ21" s="17" t="s">
        <v>15</v>
      </c>
      <c r="AR21" s="30">
        <v>5.36</v>
      </c>
    </row>
    <row r="22" spans="1:47" x14ac:dyDescent="0.25">
      <c r="A22" s="22" t="s">
        <v>16</v>
      </c>
      <c r="B22" s="17" t="s">
        <v>14</v>
      </c>
      <c r="C22" s="17">
        <v>5.86</v>
      </c>
      <c r="D22" s="17">
        <v>0.53</v>
      </c>
      <c r="I22" s="22" t="s">
        <v>16</v>
      </c>
      <c r="J22" s="17" t="s">
        <v>14</v>
      </c>
      <c r="K22" s="17">
        <v>4.25</v>
      </c>
      <c r="L22" s="17">
        <v>0.46</v>
      </c>
      <c r="Q22" s="22" t="s">
        <v>16</v>
      </c>
      <c r="R22" s="17" t="s">
        <v>14</v>
      </c>
      <c r="S22" s="17">
        <v>2.97</v>
      </c>
      <c r="T22" s="17">
        <v>0.38</v>
      </c>
      <c r="X22" s="19"/>
      <c r="Z22" s="22" t="s">
        <v>16</v>
      </c>
      <c r="AA22" s="17" t="s">
        <v>14</v>
      </c>
      <c r="AB22" s="17">
        <v>4</v>
      </c>
      <c r="AH22" s="22" t="s">
        <v>16</v>
      </c>
      <c r="AI22" s="17" t="s">
        <v>14</v>
      </c>
      <c r="AJ22" s="17" t="s">
        <v>36</v>
      </c>
      <c r="AK22" s="17" t="s">
        <v>36</v>
      </c>
      <c r="AP22" s="22" t="s">
        <v>16</v>
      </c>
      <c r="AQ22" s="17" t="s">
        <v>14</v>
      </c>
      <c r="AR22" s="17" t="s">
        <v>36</v>
      </c>
      <c r="AS22" s="17" t="s">
        <v>36</v>
      </c>
    </row>
    <row r="23" spans="1:47" x14ac:dyDescent="0.25">
      <c r="B23" s="17" t="s">
        <v>15</v>
      </c>
      <c r="C23" s="30">
        <v>3.33</v>
      </c>
      <c r="D23" s="17">
        <v>0.43</v>
      </c>
      <c r="E23" s="30"/>
      <c r="F23" s="30"/>
      <c r="J23" s="17" t="s">
        <v>15</v>
      </c>
      <c r="K23" s="30">
        <v>2.2400000000000002</v>
      </c>
      <c r="L23" s="17">
        <v>0.43</v>
      </c>
      <c r="M23" s="30"/>
      <c r="N23" s="30"/>
      <c r="R23" s="17" t="s">
        <v>15</v>
      </c>
      <c r="S23" s="30">
        <v>5.03</v>
      </c>
      <c r="T23" s="17">
        <v>0.36</v>
      </c>
      <c r="U23" s="30"/>
      <c r="V23" s="30"/>
      <c r="W23" s="30"/>
      <c r="X23" s="19"/>
      <c r="AA23" s="17" t="s">
        <v>15</v>
      </c>
      <c r="AB23" s="17">
        <v>2.39</v>
      </c>
      <c r="AC23" s="30"/>
      <c r="AD23" s="30"/>
      <c r="AE23" s="30"/>
      <c r="AI23" s="17" t="s">
        <v>15</v>
      </c>
      <c r="AJ23" s="17" t="s">
        <v>36</v>
      </c>
      <c r="AK23" s="17" t="s">
        <v>36</v>
      </c>
      <c r="AL23" s="30"/>
      <c r="AM23" s="30"/>
      <c r="AQ23" s="17" t="s">
        <v>15</v>
      </c>
      <c r="AR23" s="17" t="s">
        <v>36</v>
      </c>
      <c r="AS23" s="17" t="s">
        <v>36</v>
      </c>
      <c r="AT23" s="30"/>
      <c r="AU23" s="30"/>
    </row>
    <row r="24" spans="1:47" x14ac:dyDescent="0.25">
      <c r="A24" s="22" t="s">
        <v>17</v>
      </c>
      <c r="B24" s="17" t="s">
        <v>14</v>
      </c>
      <c r="C24" s="17">
        <v>2.25</v>
      </c>
      <c r="D24" s="30"/>
      <c r="E24" s="30"/>
      <c r="F24" s="30"/>
      <c r="I24" s="22" t="s">
        <v>17</v>
      </c>
      <c r="J24" s="17" t="s">
        <v>14</v>
      </c>
      <c r="K24" s="17">
        <v>3.57</v>
      </c>
      <c r="L24" s="30"/>
      <c r="M24" s="30"/>
      <c r="N24" s="30"/>
      <c r="Q24" s="22" t="s">
        <v>17</v>
      </c>
      <c r="R24" s="17" t="s">
        <v>14</v>
      </c>
      <c r="S24" s="17">
        <v>2.84</v>
      </c>
      <c r="T24" s="30"/>
      <c r="U24" s="30"/>
      <c r="V24" s="30"/>
      <c r="W24" s="30"/>
      <c r="X24" s="19"/>
      <c r="Z24" s="22" t="s">
        <v>17</v>
      </c>
      <c r="AA24" s="17" t="s">
        <v>14</v>
      </c>
      <c r="AB24" s="17">
        <v>1.82</v>
      </c>
      <c r="AC24" s="30"/>
      <c r="AD24" s="30"/>
      <c r="AE24" s="30"/>
      <c r="AH24" s="22" t="s">
        <v>17</v>
      </c>
      <c r="AI24" s="17" t="s">
        <v>14</v>
      </c>
      <c r="AJ24" s="17">
        <v>2.4</v>
      </c>
      <c r="AK24" s="30"/>
      <c r="AL24" s="30"/>
      <c r="AM24" s="30"/>
      <c r="AP24" s="22" t="s">
        <v>17</v>
      </c>
      <c r="AQ24" s="17" t="s">
        <v>14</v>
      </c>
      <c r="AR24" s="17">
        <v>3.43</v>
      </c>
      <c r="AS24" s="30"/>
      <c r="AT24" s="30"/>
      <c r="AU24" s="30"/>
    </row>
    <row r="25" spans="1:47" x14ac:dyDescent="0.25">
      <c r="A25" s="28"/>
      <c r="B25" s="31" t="s">
        <v>15</v>
      </c>
      <c r="C25" s="32">
        <v>3.29</v>
      </c>
      <c r="D25" s="33"/>
      <c r="E25" s="33"/>
      <c r="F25" s="33"/>
      <c r="I25" s="28"/>
      <c r="J25" s="31" t="s">
        <v>15</v>
      </c>
      <c r="K25" s="32">
        <v>2.2200000000000002</v>
      </c>
      <c r="L25" s="33"/>
      <c r="M25" s="33"/>
      <c r="N25" s="33"/>
      <c r="Q25" s="28"/>
      <c r="R25" s="31" t="s">
        <v>15</v>
      </c>
      <c r="S25" s="32">
        <v>3.29</v>
      </c>
      <c r="T25" s="33"/>
      <c r="U25" s="33"/>
      <c r="V25" s="33"/>
      <c r="W25" s="25"/>
      <c r="X25" s="19"/>
      <c r="Z25" s="28"/>
      <c r="AA25" s="31" t="s">
        <v>15</v>
      </c>
      <c r="AB25" s="32">
        <v>4.32</v>
      </c>
      <c r="AC25" s="33"/>
      <c r="AD25" s="33"/>
      <c r="AE25" s="33"/>
      <c r="AH25" s="28"/>
      <c r="AI25" s="31" t="s">
        <v>15</v>
      </c>
      <c r="AJ25" s="32">
        <v>3.23</v>
      </c>
      <c r="AK25" s="33"/>
      <c r="AL25" s="33"/>
      <c r="AM25" s="33"/>
      <c r="AP25" s="28"/>
      <c r="AQ25" s="31" t="s">
        <v>15</v>
      </c>
      <c r="AR25" s="32">
        <v>3.29</v>
      </c>
      <c r="AS25" s="33"/>
      <c r="AT25" s="33"/>
      <c r="AU25" s="33"/>
    </row>
    <row r="26" spans="1:47" x14ac:dyDescent="0.25">
      <c r="B26" s="21" t="s">
        <v>18</v>
      </c>
      <c r="J26" s="21" t="s">
        <v>18</v>
      </c>
      <c r="R26" s="21" t="s">
        <v>18</v>
      </c>
      <c r="X26" s="19"/>
      <c r="AA26" s="21" t="s">
        <v>18</v>
      </c>
      <c r="AI26" s="21" t="s">
        <v>18</v>
      </c>
      <c r="AQ26" s="21" t="s">
        <v>18</v>
      </c>
    </row>
    <row r="27" spans="1:47" x14ac:dyDescent="0.25">
      <c r="B27" s="21" t="s">
        <v>19</v>
      </c>
      <c r="J27" s="21" t="s">
        <v>19</v>
      </c>
      <c r="R27" s="21" t="s">
        <v>19</v>
      </c>
      <c r="X27" s="19"/>
      <c r="AA27" s="21" t="s">
        <v>19</v>
      </c>
      <c r="AI27" s="21" t="s">
        <v>19</v>
      </c>
      <c r="AQ27" s="21" t="s">
        <v>19</v>
      </c>
    </row>
    <row r="28" spans="1:47" x14ac:dyDescent="0.25">
      <c r="A28" s="28"/>
      <c r="B28" s="34" t="s">
        <v>20</v>
      </c>
      <c r="C28" s="33"/>
      <c r="D28" s="33"/>
      <c r="E28" s="33"/>
      <c r="F28" s="33"/>
      <c r="I28" s="28"/>
      <c r="J28" s="34" t="s">
        <v>20</v>
      </c>
      <c r="K28" s="33"/>
      <c r="L28" s="33"/>
      <c r="M28" s="33"/>
      <c r="N28" s="33"/>
      <c r="Q28" s="28"/>
      <c r="R28" s="34" t="s">
        <v>20</v>
      </c>
      <c r="S28" s="33"/>
      <c r="T28" s="33"/>
      <c r="U28" s="33"/>
      <c r="V28" s="33"/>
      <c r="W28" s="25"/>
      <c r="X28" s="19"/>
      <c r="Z28" s="28"/>
      <c r="AA28" s="34" t="s">
        <v>20</v>
      </c>
      <c r="AB28" s="33"/>
      <c r="AC28" s="33"/>
      <c r="AD28" s="33"/>
      <c r="AE28" s="33"/>
      <c r="AH28" s="28"/>
      <c r="AI28" s="34" t="s">
        <v>20</v>
      </c>
      <c r="AJ28" s="33"/>
      <c r="AK28" s="33"/>
      <c r="AL28" s="33"/>
      <c r="AM28" s="33"/>
      <c r="AP28" s="28"/>
      <c r="AQ28" s="34" t="s">
        <v>20</v>
      </c>
      <c r="AR28" s="33"/>
      <c r="AS28" s="33"/>
      <c r="AT28" s="33"/>
      <c r="AU28" s="33"/>
    </row>
    <row r="29" spans="1:47" x14ac:dyDescent="0.25">
      <c r="X29" s="19"/>
    </row>
    <row r="30" spans="1:47" x14ac:dyDescent="0.25">
      <c r="X30" s="19"/>
    </row>
    <row r="31" spans="1:47" x14ac:dyDescent="0.25">
      <c r="X31" s="19"/>
    </row>
    <row r="32" spans="1:47" ht="15.75" thickBot="1" x14ac:dyDescent="0.3">
      <c r="A32" s="23"/>
      <c r="B32" s="24"/>
      <c r="C32" s="90" t="s">
        <v>21</v>
      </c>
      <c r="D32" s="89"/>
      <c r="E32" s="89"/>
      <c r="F32" s="24"/>
      <c r="I32" s="23"/>
      <c r="J32" s="24"/>
      <c r="K32" s="95" t="s">
        <v>37</v>
      </c>
      <c r="L32" s="94"/>
      <c r="M32" s="94"/>
      <c r="N32" s="24"/>
      <c r="Q32" s="23"/>
      <c r="R32" s="24"/>
      <c r="S32" s="98" t="s">
        <v>38</v>
      </c>
      <c r="T32" s="97"/>
      <c r="U32" s="97"/>
      <c r="V32" s="24"/>
      <c r="W32" s="25"/>
      <c r="X32" s="19"/>
      <c r="Z32" s="23"/>
      <c r="AA32" s="24"/>
      <c r="AB32" s="90" t="s">
        <v>21</v>
      </c>
      <c r="AC32" s="89"/>
      <c r="AD32" s="89"/>
      <c r="AE32" s="24"/>
      <c r="AH32" s="23"/>
      <c r="AI32" s="24"/>
      <c r="AJ32" s="95" t="s">
        <v>37</v>
      </c>
      <c r="AK32" s="94"/>
      <c r="AL32" s="94"/>
      <c r="AM32" s="24"/>
      <c r="AP32" s="23"/>
      <c r="AQ32" s="24"/>
      <c r="AR32" s="98" t="s">
        <v>38</v>
      </c>
      <c r="AS32" s="97"/>
      <c r="AT32" s="97"/>
      <c r="AU32" s="24"/>
    </row>
    <row r="33" spans="1:47" ht="30" x14ac:dyDescent="0.25">
      <c r="A33" s="37" t="s">
        <v>39</v>
      </c>
      <c r="B33" s="27"/>
      <c r="C33" s="27" t="s">
        <v>9</v>
      </c>
      <c r="D33" s="27" t="s">
        <v>10</v>
      </c>
      <c r="E33" s="27" t="s">
        <v>11</v>
      </c>
      <c r="F33" s="28" t="s">
        <v>12</v>
      </c>
      <c r="I33" s="37" t="s">
        <v>39</v>
      </c>
      <c r="J33" s="27"/>
      <c r="K33" s="27" t="s">
        <v>9</v>
      </c>
      <c r="L33" s="27" t="s">
        <v>10</v>
      </c>
      <c r="M33" s="27" t="s">
        <v>11</v>
      </c>
      <c r="N33" s="28" t="s">
        <v>12</v>
      </c>
      <c r="Q33" s="37" t="s">
        <v>39</v>
      </c>
      <c r="R33" s="27"/>
      <c r="S33" s="27" t="s">
        <v>9</v>
      </c>
      <c r="T33" s="27" t="s">
        <v>10</v>
      </c>
      <c r="U33" s="27" t="s">
        <v>11</v>
      </c>
      <c r="V33" s="28" t="s">
        <v>12</v>
      </c>
      <c r="W33" s="29"/>
      <c r="X33" s="19"/>
      <c r="Z33" s="37" t="s">
        <v>39</v>
      </c>
      <c r="AA33" s="27"/>
      <c r="AB33" s="27" t="s">
        <v>9</v>
      </c>
      <c r="AC33" s="27" t="s">
        <v>10</v>
      </c>
      <c r="AD33" s="27" t="s">
        <v>11</v>
      </c>
      <c r="AE33" s="28" t="s">
        <v>12</v>
      </c>
      <c r="AH33" s="37" t="s">
        <v>39</v>
      </c>
      <c r="AI33" s="27"/>
      <c r="AJ33" s="27" t="s">
        <v>9</v>
      </c>
      <c r="AK33" s="27" t="s">
        <v>10</v>
      </c>
      <c r="AL33" s="27" t="s">
        <v>11</v>
      </c>
      <c r="AM33" s="28" t="s">
        <v>12</v>
      </c>
      <c r="AP33" s="37" t="s">
        <v>39</v>
      </c>
      <c r="AQ33" s="27"/>
      <c r="AR33" s="27" t="s">
        <v>9</v>
      </c>
      <c r="AS33" s="27" t="s">
        <v>10</v>
      </c>
      <c r="AT33" s="27" t="s">
        <v>11</v>
      </c>
      <c r="AU33" s="28" t="s">
        <v>12</v>
      </c>
    </row>
    <row r="34" spans="1:47" x14ac:dyDescent="0.25">
      <c r="A34" s="22" t="s">
        <v>13</v>
      </c>
      <c r="B34" s="17" t="s">
        <v>14</v>
      </c>
      <c r="C34" s="17">
        <v>3.64</v>
      </c>
      <c r="D34" s="17">
        <v>0.43</v>
      </c>
      <c r="I34" s="22" t="s">
        <v>13</v>
      </c>
      <c r="J34" s="17" t="s">
        <v>14</v>
      </c>
      <c r="K34" s="17">
        <v>5.49</v>
      </c>
      <c r="L34" s="17">
        <v>0.59</v>
      </c>
      <c r="Q34" s="22" t="s">
        <v>13</v>
      </c>
      <c r="R34" s="17" t="s">
        <v>14</v>
      </c>
      <c r="S34" s="17">
        <v>3.53</v>
      </c>
      <c r="T34" s="17">
        <v>0.49</v>
      </c>
      <c r="X34" s="19"/>
      <c r="Z34" s="22" t="s">
        <v>13</v>
      </c>
      <c r="AA34" s="17" t="s">
        <v>14</v>
      </c>
      <c r="AB34" s="17">
        <v>3.29</v>
      </c>
      <c r="AC34" s="17">
        <v>0.44</v>
      </c>
      <c r="AH34" s="22" t="s">
        <v>13</v>
      </c>
      <c r="AI34" s="17" t="s">
        <v>14</v>
      </c>
      <c r="AJ34" s="17">
        <v>5.15</v>
      </c>
      <c r="AP34" s="22" t="s">
        <v>13</v>
      </c>
      <c r="AQ34" s="17" t="s">
        <v>14</v>
      </c>
      <c r="AR34" s="17">
        <v>5.42</v>
      </c>
    </row>
    <row r="35" spans="1:47" x14ac:dyDescent="0.25">
      <c r="B35" s="17" t="s">
        <v>15</v>
      </c>
      <c r="C35" s="17">
        <v>4.03</v>
      </c>
      <c r="D35" s="17">
        <v>0.53</v>
      </c>
      <c r="J35" s="17" t="s">
        <v>15</v>
      </c>
      <c r="K35" s="17">
        <v>2.83</v>
      </c>
      <c r="L35" s="17">
        <v>0.4</v>
      </c>
      <c r="R35" s="17" t="s">
        <v>15</v>
      </c>
      <c r="S35" s="17">
        <v>2.86</v>
      </c>
      <c r="T35" s="17">
        <v>0.4</v>
      </c>
      <c r="X35" s="19"/>
      <c r="AA35" s="17" t="s">
        <v>15</v>
      </c>
      <c r="AB35" s="30">
        <v>2.0499999999999998</v>
      </c>
      <c r="AC35" s="17">
        <v>0.26</v>
      </c>
      <c r="AI35" s="17" t="s">
        <v>15</v>
      </c>
      <c r="AJ35" s="30">
        <v>5.0199999999999996</v>
      </c>
      <c r="AQ35" s="17" t="s">
        <v>15</v>
      </c>
      <c r="AR35" s="30">
        <v>5.26</v>
      </c>
    </row>
    <row r="36" spans="1:47" x14ac:dyDescent="0.25">
      <c r="A36" s="22" t="s">
        <v>16</v>
      </c>
      <c r="B36" s="17" t="s">
        <v>14</v>
      </c>
      <c r="C36" s="17">
        <v>4.3099999999999996</v>
      </c>
      <c r="D36" s="17">
        <v>0.61</v>
      </c>
      <c r="I36" s="22" t="s">
        <v>16</v>
      </c>
      <c r="J36" s="17" t="s">
        <v>14</v>
      </c>
      <c r="K36" s="17">
        <v>3.16</v>
      </c>
      <c r="L36" s="17">
        <v>0.69</v>
      </c>
      <c r="Q36" s="22" t="s">
        <v>16</v>
      </c>
      <c r="R36" s="17" t="s">
        <v>14</v>
      </c>
      <c r="S36" s="17">
        <v>6.1</v>
      </c>
      <c r="T36" s="17">
        <v>0.81</v>
      </c>
      <c r="X36" s="19"/>
      <c r="Z36" s="22" t="s">
        <v>16</v>
      </c>
      <c r="AA36" s="17" t="s">
        <v>14</v>
      </c>
      <c r="AB36" s="17">
        <v>1.67</v>
      </c>
      <c r="AH36" s="22" t="s">
        <v>16</v>
      </c>
      <c r="AI36" s="17" t="s">
        <v>14</v>
      </c>
      <c r="AJ36" s="17" t="s">
        <v>36</v>
      </c>
      <c r="AK36" s="17" t="s">
        <v>36</v>
      </c>
      <c r="AP36" s="22" t="s">
        <v>16</v>
      </c>
      <c r="AQ36" s="17" t="s">
        <v>14</v>
      </c>
      <c r="AR36" s="17" t="s">
        <v>36</v>
      </c>
      <c r="AS36" s="17" t="s">
        <v>36</v>
      </c>
    </row>
    <row r="37" spans="1:47" x14ac:dyDescent="0.25">
      <c r="B37" s="17" t="s">
        <v>15</v>
      </c>
      <c r="C37" s="30">
        <v>2.86</v>
      </c>
      <c r="D37" s="17">
        <v>0.3</v>
      </c>
      <c r="E37" s="30"/>
      <c r="F37" s="30"/>
      <c r="J37" s="17" t="s">
        <v>15</v>
      </c>
      <c r="K37" s="30">
        <v>5.36</v>
      </c>
      <c r="L37" s="17">
        <v>0.51</v>
      </c>
      <c r="M37" s="30"/>
      <c r="N37" s="30"/>
      <c r="R37" s="17" t="s">
        <v>15</v>
      </c>
      <c r="S37" s="30">
        <v>4.01</v>
      </c>
      <c r="T37" s="17">
        <v>0.51</v>
      </c>
      <c r="U37" s="30"/>
      <c r="V37" s="30"/>
      <c r="W37" s="30"/>
      <c r="X37" s="19"/>
      <c r="AA37" s="17" t="s">
        <v>15</v>
      </c>
      <c r="AB37" s="17">
        <v>5.15</v>
      </c>
      <c r="AC37" s="30"/>
      <c r="AD37" s="30"/>
      <c r="AE37" s="30"/>
      <c r="AI37" s="17" t="s">
        <v>15</v>
      </c>
      <c r="AJ37" s="17" t="s">
        <v>36</v>
      </c>
      <c r="AK37" s="17" t="s">
        <v>36</v>
      </c>
      <c r="AL37" s="30"/>
      <c r="AM37" s="30"/>
      <c r="AQ37" s="17" t="s">
        <v>15</v>
      </c>
      <c r="AR37" s="17" t="s">
        <v>36</v>
      </c>
      <c r="AS37" s="17" t="s">
        <v>36</v>
      </c>
      <c r="AT37" s="30"/>
      <c r="AU37" s="30"/>
    </row>
    <row r="38" spans="1:47" x14ac:dyDescent="0.25">
      <c r="A38" s="22" t="s">
        <v>17</v>
      </c>
      <c r="B38" s="17" t="s">
        <v>14</v>
      </c>
      <c r="C38" s="17">
        <v>7.3</v>
      </c>
      <c r="D38" s="30"/>
      <c r="E38" s="30"/>
      <c r="F38" s="30"/>
      <c r="I38" s="22" t="s">
        <v>17</v>
      </c>
      <c r="J38" s="17" t="s">
        <v>14</v>
      </c>
      <c r="K38" s="17">
        <v>3.55</v>
      </c>
      <c r="L38" s="30"/>
      <c r="M38" s="30"/>
      <c r="N38" s="30"/>
      <c r="Q38" s="22" t="s">
        <v>17</v>
      </c>
      <c r="R38" s="17" t="s">
        <v>14</v>
      </c>
      <c r="S38" s="17">
        <v>2.1800000000000002</v>
      </c>
      <c r="T38" s="30"/>
      <c r="U38" s="30"/>
      <c r="V38" s="30"/>
      <c r="W38" s="30"/>
      <c r="X38" s="19"/>
      <c r="Z38" s="22" t="s">
        <v>17</v>
      </c>
      <c r="AA38" s="17" t="s">
        <v>14</v>
      </c>
      <c r="AB38" s="17">
        <v>2.7</v>
      </c>
      <c r="AC38" s="30"/>
      <c r="AD38" s="30"/>
      <c r="AE38" s="30"/>
      <c r="AH38" s="22" t="s">
        <v>17</v>
      </c>
      <c r="AI38" s="17" t="s">
        <v>14</v>
      </c>
      <c r="AJ38" s="17">
        <v>2.62</v>
      </c>
      <c r="AK38" s="30"/>
      <c r="AL38" s="30"/>
      <c r="AM38" s="30"/>
      <c r="AP38" s="22" t="s">
        <v>17</v>
      </c>
      <c r="AQ38" s="17" t="s">
        <v>14</v>
      </c>
      <c r="AR38" s="17">
        <v>5</v>
      </c>
      <c r="AS38" s="30"/>
      <c r="AT38" s="30"/>
      <c r="AU38" s="30"/>
    </row>
    <row r="39" spans="1:47" x14ac:dyDescent="0.25">
      <c r="A39" s="28"/>
      <c r="B39" s="31" t="s">
        <v>15</v>
      </c>
      <c r="C39" s="32">
        <v>6.52</v>
      </c>
      <c r="D39" s="33"/>
      <c r="E39" s="33"/>
      <c r="F39" s="33"/>
      <c r="I39" s="28"/>
      <c r="J39" s="31" t="s">
        <v>15</v>
      </c>
      <c r="K39" s="32">
        <v>5.47</v>
      </c>
      <c r="L39" s="33"/>
      <c r="M39" s="33"/>
      <c r="N39" s="33"/>
      <c r="Q39" s="28"/>
      <c r="R39" s="31" t="s">
        <v>15</v>
      </c>
      <c r="S39" s="32">
        <v>2.96</v>
      </c>
      <c r="T39" s="33"/>
      <c r="U39" s="33"/>
      <c r="V39" s="33"/>
      <c r="W39" s="25"/>
      <c r="X39" s="19"/>
      <c r="Z39" s="28"/>
      <c r="AA39" s="31" t="s">
        <v>15</v>
      </c>
      <c r="AB39" s="32">
        <v>2.9</v>
      </c>
      <c r="AC39" s="33"/>
      <c r="AD39" s="33"/>
      <c r="AE39" s="33"/>
      <c r="AH39" s="28"/>
      <c r="AI39" s="31" t="s">
        <v>15</v>
      </c>
      <c r="AJ39" s="32">
        <v>3.5</v>
      </c>
      <c r="AK39" s="33"/>
      <c r="AL39" s="33"/>
      <c r="AM39" s="33"/>
      <c r="AP39" s="28"/>
      <c r="AQ39" s="31" t="s">
        <v>15</v>
      </c>
      <c r="AR39" s="32">
        <v>3.59</v>
      </c>
      <c r="AS39" s="33"/>
      <c r="AT39" s="33"/>
      <c r="AU39" s="33"/>
    </row>
    <row r="40" spans="1:47" x14ac:dyDescent="0.25">
      <c r="B40" s="21" t="s">
        <v>18</v>
      </c>
      <c r="J40" s="21" t="s">
        <v>18</v>
      </c>
      <c r="R40" s="21" t="s">
        <v>18</v>
      </c>
      <c r="X40" s="19"/>
      <c r="AA40" s="21" t="s">
        <v>18</v>
      </c>
      <c r="AI40" s="21" t="s">
        <v>18</v>
      </c>
      <c r="AQ40" s="21" t="s">
        <v>18</v>
      </c>
    </row>
    <row r="41" spans="1:47" x14ac:dyDescent="0.25">
      <c r="B41" s="21" t="s">
        <v>19</v>
      </c>
      <c r="J41" s="21" t="s">
        <v>19</v>
      </c>
      <c r="R41" s="21" t="s">
        <v>19</v>
      </c>
      <c r="X41" s="19"/>
      <c r="AA41" s="21" t="s">
        <v>19</v>
      </c>
      <c r="AI41" s="21" t="s">
        <v>19</v>
      </c>
      <c r="AQ41" s="21" t="s">
        <v>19</v>
      </c>
    </row>
    <row r="42" spans="1:47" x14ac:dyDescent="0.25">
      <c r="A42" s="28"/>
      <c r="B42" s="34" t="s">
        <v>20</v>
      </c>
      <c r="C42" s="33"/>
      <c r="D42" s="33"/>
      <c r="E42" s="33"/>
      <c r="F42" s="33"/>
      <c r="I42" s="28"/>
      <c r="J42" s="34" t="s">
        <v>20</v>
      </c>
      <c r="K42" s="33"/>
      <c r="L42" s="33"/>
      <c r="M42" s="33"/>
      <c r="N42" s="33"/>
      <c r="Q42" s="28"/>
      <c r="R42" s="34" t="s">
        <v>20</v>
      </c>
      <c r="S42" s="33"/>
      <c r="T42" s="33"/>
      <c r="U42" s="33"/>
      <c r="V42" s="33"/>
      <c r="W42" s="25"/>
      <c r="X42" s="19"/>
      <c r="Z42" s="28"/>
      <c r="AA42" s="34" t="s">
        <v>20</v>
      </c>
      <c r="AB42" s="33"/>
      <c r="AC42" s="33"/>
      <c r="AD42" s="33"/>
      <c r="AE42" s="33"/>
      <c r="AH42" s="28"/>
      <c r="AI42" s="34" t="s">
        <v>20</v>
      </c>
      <c r="AJ42" s="33"/>
      <c r="AK42" s="33"/>
      <c r="AL42" s="33"/>
      <c r="AM42" s="33"/>
      <c r="AP42" s="28"/>
      <c r="AQ42" s="34" t="s">
        <v>20</v>
      </c>
      <c r="AR42" s="33"/>
      <c r="AS42" s="33"/>
      <c r="AT42" s="33"/>
      <c r="AU42" s="33"/>
    </row>
    <row r="43" spans="1:47" x14ac:dyDescent="0.25">
      <c r="X43" s="38"/>
    </row>
    <row r="44" spans="1:47" x14ac:dyDescent="0.25">
      <c r="X44" s="38"/>
    </row>
    <row r="45" spans="1:47" x14ac:dyDescent="0.25">
      <c r="X45" s="38"/>
    </row>
    <row r="46" spans="1:47" x14ac:dyDescent="0.25">
      <c r="B46" s="17" t="s">
        <v>23</v>
      </c>
      <c r="X46" s="38"/>
    </row>
    <row r="47" spans="1:47" x14ac:dyDescent="0.25">
      <c r="A47" s="22">
        <v>1</v>
      </c>
      <c r="B47" s="44">
        <v>0.81</v>
      </c>
      <c r="X47" s="38"/>
    </row>
    <row r="48" spans="1:47" x14ac:dyDescent="0.25">
      <c r="A48" s="22">
        <v>2</v>
      </c>
      <c r="B48" s="44">
        <v>0.72</v>
      </c>
      <c r="X48" s="38"/>
    </row>
    <row r="49" spans="1:24" x14ac:dyDescent="0.25">
      <c r="A49" s="22">
        <v>3</v>
      </c>
      <c r="B49" s="44">
        <v>0.74</v>
      </c>
      <c r="X49" s="38"/>
    </row>
    <row r="50" spans="1:24" x14ac:dyDescent="0.25">
      <c r="A50" s="22">
        <v>4</v>
      </c>
      <c r="B50" s="44">
        <v>0.7</v>
      </c>
      <c r="X50" s="38"/>
    </row>
    <row r="51" spans="1:24" x14ac:dyDescent="0.25">
      <c r="A51" s="22">
        <v>5</v>
      </c>
      <c r="B51" s="44">
        <v>0.61</v>
      </c>
      <c r="X51" s="38"/>
    </row>
    <row r="52" spans="1:24" x14ac:dyDescent="0.25">
      <c r="A52" s="22">
        <v>6</v>
      </c>
      <c r="B52" s="44">
        <v>1.01</v>
      </c>
      <c r="X52" s="38"/>
    </row>
    <row r="53" spans="1:24" x14ac:dyDescent="0.25">
      <c r="A53" s="49" t="s">
        <v>18</v>
      </c>
      <c r="B53" s="44">
        <f>AVERAGE(B47:B52)</f>
        <v>0.76500000000000001</v>
      </c>
      <c r="X53" s="38"/>
    </row>
    <row r="54" spans="1:24" x14ac:dyDescent="0.25">
      <c r="A54" s="49" t="s">
        <v>19</v>
      </c>
      <c r="B54" s="44">
        <f>STDEV(B47:B52)</f>
        <v>0.1363451502621201</v>
      </c>
      <c r="X54" s="38"/>
    </row>
    <row r="55" spans="1:24" x14ac:dyDescent="0.25">
      <c r="A55" s="49" t="s">
        <v>20</v>
      </c>
      <c r="B55" s="44">
        <f>B54/SQRT(5)</f>
        <v>6.097540487770476E-2</v>
      </c>
      <c r="X55" s="38"/>
    </row>
    <row r="56" spans="1:24" x14ac:dyDescent="0.25">
      <c r="X56" s="38"/>
    </row>
    <row r="57" spans="1:24" x14ac:dyDescent="0.25">
      <c r="X57" s="38"/>
    </row>
    <row r="58" spans="1:24" x14ac:dyDescent="0.25">
      <c r="X58" s="38"/>
    </row>
    <row r="59" spans="1:24" x14ac:dyDescent="0.25">
      <c r="E59" s="44"/>
      <c r="X59" s="38"/>
    </row>
    <row r="60" spans="1:24" x14ac:dyDescent="0.25">
      <c r="X60" s="38"/>
    </row>
  </sheetData>
  <mergeCells count="20">
    <mergeCell ref="AJ4:AL4"/>
    <mergeCell ref="AB4:AD4"/>
    <mergeCell ref="Z2:AU2"/>
    <mergeCell ref="A2:V2"/>
    <mergeCell ref="K32:M32"/>
    <mergeCell ref="S32:U32"/>
    <mergeCell ref="AR32:AT32"/>
    <mergeCell ref="K4:M4"/>
    <mergeCell ref="C32:E32"/>
    <mergeCell ref="AB32:AD32"/>
    <mergeCell ref="AJ32:AL32"/>
    <mergeCell ref="C18:E18"/>
    <mergeCell ref="AB18:AD18"/>
    <mergeCell ref="AJ18:AL18"/>
    <mergeCell ref="C4:E4"/>
    <mergeCell ref="S18:U18"/>
    <mergeCell ref="K18:M18"/>
    <mergeCell ref="AR18:AT18"/>
    <mergeCell ref="S4:U4"/>
    <mergeCell ref="AR4:AT4"/>
  </mergeCells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2"/>
  <sheetViews>
    <sheetView zoomScaleNormal="100" workbookViewId="0"/>
  </sheetViews>
  <sheetFormatPr defaultColWidth="14.42578125" defaultRowHeight="15" x14ac:dyDescent="0.25"/>
  <cols>
    <col min="1" max="1" width="20.7109375" style="22" customWidth="1"/>
    <col min="2" max="2" width="9.42578125" style="17" bestFit="1" customWidth="1"/>
    <col min="3" max="3" width="4" style="17" bestFit="1" customWidth="1"/>
    <col min="4" max="6" width="8.85546875" style="17" customWidth="1"/>
    <col min="7" max="8" width="5.7109375" style="17" customWidth="1"/>
    <col min="9" max="9" width="19" style="22" bestFit="1" customWidth="1"/>
    <col min="10" max="10" width="7" style="17" bestFit="1" customWidth="1"/>
    <col min="11" max="11" width="4" style="17" bestFit="1" customWidth="1"/>
    <col min="12" max="14" width="8.85546875" style="17" customWidth="1"/>
    <col min="15" max="16" width="5.7109375" style="17" customWidth="1"/>
    <col min="17" max="17" width="19" style="22" bestFit="1" customWidth="1"/>
    <col min="18" max="18" width="7" style="17" bestFit="1" customWidth="1"/>
    <col min="19" max="19" width="4" style="17" bestFit="1" customWidth="1"/>
    <col min="20" max="22" width="8.85546875" style="17" customWidth="1"/>
    <col min="23" max="23" width="5.7109375" style="17" customWidth="1"/>
    <col min="24" max="24" width="5.7109375" style="18" customWidth="1"/>
    <col min="25" max="25" width="5.7109375" style="17" customWidth="1"/>
    <col min="26" max="26" width="19" style="22" bestFit="1" customWidth="1"/>
    <col min="27" max="27" width="7" style="17" bestFit="1" customWidth="1"/>
    <col min="28" max="28" width="4" style="17" bestFit="1" customWidth="1"/>
    <col min="29" max="31" width="10" style="17" customWidth="1"/>
    <col min="32" max="33" width="5.7109375" style="17" customWidth="1"/>
    <col min="34" max="34" width="19" style="22" bestFit="1" customWidth="1"/>
    <col min="35" max="35" width="7" style="17" bestFit="1" customWidth="1"/>
    <col min="36" max="36" width="4" style="17" bestFit="1" customWidth="1"/>
    <col min="37" max="39" width="10" style="17" customWidth="1"/>
    <col min="40" max="41" width="5.7109375" style="17" customWidth="1"/>
    <col min="42" max="42" width="19" style="22" bestFit="1" customWidth="1"/>
    <col min="43" max="43" width="7" style="17" bestFit="1" customWidth="1"/>
    <col min="44" max="44" width="4" style="17" bestFit="1" customWidth="1"/>
    <col min="45" max="47" width="10" style="17" customWidth="1"/>
    <col min="48" max="16384" width="14.42578125" style="17"/>
  </cols>
  <sheetData>
    <row r="1" spans="1:47" ht="23.25" x14ac:dyDescent="0.35">
      <c r="A1" s="16" t="s">
        <v>1</v>
      </c>
      <c r="I1" s="17"/>
      <c r="Q1" s="17"/>
      <c r="Z1" s="17"/>
      <c r="AH1" s="17"/>
      <c r="AP1" s="17"/>
    </row>
    <row r="2" spans="1:47" ht="18.75" x14ac:dyDescent="0.3">
      <c r="A2" s="86" t="s">
        <v>2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X2" s="19"/>
      <c r="Z2" s="87" t="s">
        <v>3</v>
      </c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</row>
    <row r="3" spans="1:47" x14ac:dyDescent="0.25">
      <c r="A3" s="20"/>
      <c r="B3" s="21"/>
      <c r="X3" s="19"/>
    </row>
    <row r="4" spans="1:47" ht="15.75" thickBot="1" x14ac:dyDescent="0.3">
      <c r="A4" s="23"/>
      <c r="B4" s="24"/>
      <c r="C4" s="88" t="s">
        <v>21</v>
      </c>
      <c r="D4" s="89"/>
      <c r="E4" s="89"/>
      <c r="F4" s="24"/>
      <c r="I4" s="23"/>
      <c r="J4" s="24"/>
      <c r="K4" s="93" t="s">
        <v>37</v>
      </c>
      <c r="L4" s="94"/>
      <c r="M4" s="94"/>
      <c r="N4" s="24"/>
      <c r="Q4" s="23"/>
      <c r="R4" s="24"/>
      <c r="S4" s="96" t="s">
        <v>38</v>
      </c>
      <c r="T4" s="97"/>
      <c r="U4" s="97"/>
      <c r="V4" s="24"/>
      <c r="W4" s="25"/>
      <c r="X4" s="19"/>
      <c r="Z4" s="23"/>
      <c r="AA4" s="24"/>
      <c r="AB4" s="88" t="s">
        <v>21</v>
      </c>
      <c r="AC4" s="89"/>
      <c r="AD4" s="89"/>
      <c r="AE4" s="24"/>
      <c r="AH4" s="23"/>
      <c r="AI4" s="24"/>
      <c r="AJ4" s="93" t="s">
        <v>37</v>
      </c>
      <c r="AK4" s="94"/>
      <c r="AL4" s="94"/>
      <c r="AM4" s="24"/>
      <c r="AP4" s="23"/>
      <c r="AQ4" s="24"/>
      <c r="AR4" s="96" t="s">
        <v>38</v>
      </c>
      <c r="AS4" s="97"/>
      <c r="AT4" s="97"/>
      <c r="AU4" s="24"/>
    </row>
    <row r="5" spans="1:47" ht="30" x14ac:dyDescent="0.25">
      <c r="A5" s="26" t="s">
        <v>41</v>
      </c>
      <c r="B5" s="27"/>
      <c r="C5" s="27" t="s">
        <v>5</v>
      </c>
      <c r="D5" s="27"/>
      <c r="E5" s="27"/>
      <c r="F5" s="28"/>
      <c r="I5" s="26" t="s">
        <v>41</v>
      </c>
      <c r="J5" s="27"/>
      <c r="K5" s="27" t="s">
        <v>5</v>
      </c>
      <c r="L5" s="27"/>
      <c r="M5" s="27"/>
      <c r="N5" s="28"/>
      <c r="Q5" s="26" t="s">
        <v>41</v>
      </c>
      <c r="R5" s="27"/>
      <c r="S5" s="27" t="s">
        <v>5</v>
      </c>
      <c r="T5" s="27"/>
      <c r="U5" s="27"/>
      <c r="V5" s="28"/>
      <c r="W5" s="29"/>
      <c r="X5" s="19"/>
      <c r="Z5" s="26" t="s">
        <v>41</v>
      </c>
      <c r="AA5" s="27"/>
      <c r="AB5" s="27" t="s">
        <v>5</v>
      </c>
      <c r="AC5" s="27"/>
      <c r="AD5" s="27"/>
      <c r="AE5" s="28"/>
      <c r="AH5" s="26" t="s">
        <v>41</v>
      </c>
      <c r="AI5" s="27"/>
      <c r="AJ5" s="27" t="s">
        <v>5</v>
      </c>
      <c r="AK5" s="27"/>
      <c r="AL5" s="27"/>
      <c r="AM5" s="28"/>
      <c r="AP5" s="26" t="s">
        <v>41</v>
      </c>
      <c r="AQ5" s="27"/>
      <c r="AR5" s="27" t="s">
        <v>5</v>
      </c>
      <c r="AS5" s="27"/>
      <c r="AT5" s="27"/>
      <c r="AU5" s="28"/>
    </row>
    <row r="6" spans="1:47" x14ac:dyDescent="0.25">
      <c r="A6" s="22" t="s">
        <v>13</v>
      </c>
      <c r="B6" s="17" t="s">
        <v>14</v>
      </c>
      <c r="C6" s="17">
        <v>1.8</v>
      </c>
      <c r="I6" s="22" t="s">
        <v>13</v>
      </c>
      <c r="J6" s="17" t="s">
        <v>14</v>
      </c>
      <c r="K6" s="17">
        <v>4.8</v>
      </c>
      <c r="Q6" s="22" t="s">
        <v>13</v>
      </c>
      <c r="R6" s="17" t="s">
        <v>14</v>
      </c>
      <c r="S6" s="17">
        <v>4.4000000000000004</v>
      </c>
      <c r="X6" s="19"/>
      <c r="Z6" s="22" t="s">
        <v>13</v>
      </c>
      <c r="AA6" s="17" t="s">
        <v>14</v>
      </c>
      <c r="AB6" s="17">
        <v>4.9000000000000004</v>
      </c>
      <c r="AH6" s="22" t="s">
        <v>13</v>
      </c>
      <c r="AI6" s="17" t="s">
        <v>14</v>
      </c>
      <c r="AJ6" s="17">
        <v>4.2</v>
      </c>
      <c r="AP6" s="22" t="s">
        <v>13</v>
      </c>
      <c r="AQ6" s="17" t="s">
        <v>14</v>
      </c>
      <c r="AR6" s="17">
        <v>0</v>
      </c>
    </row>
    <row r="7" spans="1:47" x14ac:dyDescent="0.25">
      <c r="B7" s="17" t="s">
        <v>15</v>
      </c>
      <c r="C7" s="17">
        <v>2.2000000000000002</v>
      </c>
      <c r="F7" s="30"/>
      <c r="G7" s="30"/>
      <c r="H7" s="30"/>
      <c r="J7" s="17" t="s">
        <v>15</v>
      </c>
      <c r="K7" s="17">
        <v>7</v>
      </c>
      <c r="R7" s="17" t="s">
        <v>15</v>
      </c>
      <c r="S7" s="17">
        <v>4.5</v>
      </c>
      <c r="X7" s="19"/>
      <c r="AA7" s="17" t="s">
        <v>15</v>
      </c>
      <c r="AB7" s="30">
        <v>2.2999999999999998</v>
      </c>
      <c r="AI7" s="17" t="s">
        <v>15</v>
      </c>
      <c r="AJ7" s="30">
        <v>5.5</v>
      </c>
      <c r="AQ7" s="17" t="s">
        <v>15</v>
      </c>
      <c r="AR7" s="30">
        <v>3.8</v>
      </c>
    </row>
    <row r="8" spans="1:47" x14ac:dyDescent="0.25">
      <c r="A8" s="22" t="s">
        <v>16</v>
      </c>
      <c r="B8" s="17" t="s">
        <v>14</v>
      </c>
      <c r="C8" s="17">
        <v>8.1999999999999993</v>
      </c>
      <c r="I8" s="22" t="s">
        <v>16</v>
      </c>
      <c r="J8" s="17" t="s">
        <v>14</v>
      </c>
      <c r="K8" s="17">
        <v>5.5</v>
      </c>
      <c r="Q8" s="22" t="s">
        <v>16</v>
      </c>
      <c r="R8" s="17" t="s">
        <v>14</v>
      </c>
      <c r="S8" s="17">
        <v>2.2000000000000002</v>
      </c>
      <c r="X8" s="19"/>
      <c r="Z8" s="22" t="s">
        <v>16</v>
      </c>
      <c r="AA8" s="17" t="s">
        <v>14</v>
      </c>
      <c r="AB8" s="17">
        <v>2.4</v>
      </c>
      <c r="AH8" s="22" t="s">
        <v>16</v>
      </c>
      <c r="AI8" s="17" t="s">
        <v>14</v>
      </c>
      <c r="AJ8" s="17" t="s">
        <v>36</v>
      </c>
      <c r="AP8" s="22" t="s">
        <v>16</v>
      </c>
      <c r="AQ8" s="17" t="s">
        <v>14</v>
      </c>
      <c r="AR8" s="17" t="s">
        <v>36</v>
      </c>
    </row>
    <row r="9" spans="1:47" x14ac:dyDescent="0.25">
      <c r="B9" s="17" t="s">
        <v>15</v>
      </c>
      <c r="C9" s="30">
        <v>5.3</v>
      </c>
      <c r="D9" s="30"/>
      <c r="E9" s="30"/>
      <c r="J9" s="17" t="s">
        <v>15</v>
      </c>
      <c r="K9" s="30">
        <v>1.8</v>
      </c>
      <c r="L9" s="30"/>
      <c r="M9" s="30"/>
      <c r="N9" s="30"/>
      <c r="R9" s="17" t="s">
        <v>15</v>
      </c>
      <c r="S9" s="30">
        <v>2.4</v>
      </c>
      <c r="T9" s="30"/>
      <c r="U9" s="30"/>
      <c r="V9" s="30"/>
      <c r="W9" s="30"/>
      <c r="X9" s="19"/>
      <c r="AA9" s="17" t="s">
        <v>15</v>
      </c>
      <c r="AB9" s="17">
        <v>2.1</v>
      </c>
      <c r="AC9" s="30"/>
      <c r="AD9" s="30"/>
      <c r="AE9" s="30"/>
      <c r="AI9" s="17" t="s">
        <v>15</v>
      </c>
      <c r="AJ9" s="17" t="s">
        <v>36</v>
      </c>
      <c r="AK9" s="30"/>
      <c r="AL9" s="30"/>
      <c r="AM9" s="30"/>
      <c r="AQ9" s="17" t="s">
        <v>15</v>
      </c>
      <c r="AR9" s="17" t="s">
        <v>36</v>
      </c>
      <c r="AS9" s="30"/>
      <c r="AT9" s="30"/>
      <c r="AU9" s="30"/>
    </row>
    <row r="10" spans="1:47" x14ac:dyDescent="0.25">
      <c r="A10" s="22" t="s">
        <v>17</v>
      </c>
      <c r="B10" s="17" t="s">
        <v>14</v>
      </c>
      <c r="C10" s="17">
        <v>1</v>
      </c>
      <c r="I10" s="22" t="s">
        <v>17</v>
      </c>
      <c r="J10" s="17" t="s">
        <v>14</v>
      </c>
      <c r="K10" s="17">
        <v>4.2</v>
      </c>
      <c r="L10" s="30"/>
      <c r="M10" s="30"/>
      <c r="N10" s="30"/>
      <c r="Q10" s="22" t="s">
        <v>17</v>
      </c>
      <c r="R10" s="17" t="s">
        <v>14</v>
      </c>
      <c r="S10" s="17">
        <v>4.0999999999999996</v>
      </c>
      <c r="T10" s="30"/>
      <c r="U10" s="30"/>
      <c r="V10" s="30"/>
      <c r="W10" s="30"/>
      <c r="X10" s="19"/>
      <c r="Z10" s="22" t="s">
        <v>17</v>
      </c>
      <c r="AA10" s="17" t="s">
        <v>14</v>
      </c>
      <c r="AB10" s="17">
        <v>0</v>
      </c>
      <c r="AC10" s="30"/>
      <c r="AD10" s="30"/>
      <c r="AE10" s="30"/>
      <c r="AH10" s="22" t="s">
        <v>17</v>
      </c>
      <c r="AI10" s="17" t="s">
        <v>14</v>
      </c>
      <c r="AJ10" s="17">
        <v>3.9</v>
      </c>
      <c r="AK10" s="30"/>
      <c r="AL10" s="30"/>
      <c r="AM10" s="30"/>
      <c r="AP10" s="22" t="s">
        <v>17</v>
      </c>
      <c r="AQ10" s="17" t="s">
        <v>14</v>
      </c>
      <c r="AR10" s="17">
        <v>4.8</v>
      </c>
      <c r="AS10" s="30"/>
      <c r="AT10" s="30"/>
      <c r="AU10" s="30"/>
    </row>
    <row r="11" spans="1:47" x14ac:dyDescent="0.25">
      <c r="A11" s="28"/>
      <c r="B11" s="31" t="s">
        <v>15</v>
      </c>
      <c r="C11" s="32">
        <v>4.5</v>
      </c>
      <c r="D11" s="32"/>
      <c r="E11" s="32"/>
      <c r="F11" s="32"/>
      <c r="G11" s="32"/>
      <c r="H11" s="32"/>
      <c r="I11" s="28"/>
      <c r="J11" s="31" t="s">
        <v>15</v>
      </c>
      <c r="K11" s="32">
        <v>4.3</v>
      </c>
      <c r="L11" s="33"/>
      <c r="M11" s="33"/>
      <c r="N11" s="33"/>
      <c r="Q11" s="28"/>
      <c r="R11" s="31" t="s">
        <v>15</v>
      </c>
      <c r="S11" s="32">
        <v>4.0999999999999996</v>
      </c>
      <c r="T11" s="33"/>
      <c r="U11" s="33"/>
      <c r="V11" s="33"/>
      <c r="W11" s="25"/>
      <c r="X11" s="19"/>
      <c r="Z11" s="28"/>
      <c r="AA11" s="31" t="s">
        <v>15</v>
      </c>
      <c r="AB11" s="32">
        <v>3.5</v>
      </c>
      <c r="AC11" s="33"/>
      <c r="AD11" s="33"/>
      <c r="AE11" s="33"/>
      <c r="AH11" s="28"/>
      <c r="AI11" s="31" t="s">
        <v>15</v>
      </c>
      <c r="AJ11" s="32">
        <v>3.8</v>
      </c>
      <c r="AK11" s="33"/>
      <c r="AL11" s="33"/>
      <c r="AM11" s="33"/>
      <c r="AP11" s="28"/>
      <c r="AQ11" s="31" t="s">
        <v>15</v>
      </c>
      <c r="AR11" s="32">
        <v>4.9000000000000004</v>
      </c>
      <c r="AS11" s="33"/>
      <c r="AT11" s="33"/>
      <c r="AU11" s="33"/>
    </row>
    <row r="12" spans="1:47" x14ac:dyDescent="0.25">
      <c r="B12" s="21" t="s">
        <v>18</v>
      </c>
      <c r="J12" s="21" t="s">
        <v>18</v>
      </c>
      <c r="R12" s="21" t="s">
        <v>18</v>
      </c>
      <c r="X12" s="19"/>
      <c r="AA12" s="21" t="s">
        <v>18</v>
      </c>
      <c r="AI12" s="21" t="s">
        <v>18</v>
      </c>
      <c r="AQ12" s="21" t="s">
        <v>18</v>
      </c>
    </row>
    <row r="13" spans="1:47" x14ac:dyDescent="0.25">
      <c r="B13" s="21" t="s">
        <v>19</v>
      </c>
      <c r="F13" s="30"/>
      <c r="G13" s="30"/>
      <c r="H13" s="30"/>
      <c r="J13" s="21" t="s">
        <v>19</v>
      </c>
      <c r="R13" s="21" t="s">
        <v>19</v>
      </c>
      <c r="X13" s="19"/>
      <c r="AA13" s="21" t="s">
        <v>19</v>
      </c>
      <c r="AI13" s="21" t="s">
        <v>19</v>
      </c>
      <c r="AQ13" s="21" t="s">
        <v>19</v>
      </c>
    </row>
    <row r="14" spans="1:47" x14ac:dyDescent="0.25">
      <c r="A14" s="28"/>
      <c r="B14" s="34" t="s">
        <v>20</v>
      </c>
      <c r="C14" s="31"/>
      <c r="D14" s="31"/>
      <c r="E14" s="31"/>
      <c r="F14" s="31"/>
      <c r="I14" s="28"/>
      <c r="J14" s="34" t="s">
        <v>20</v>
      </c>
      <c r="K14" s="33"/>
      <c r="L14" s="33"/>
      <c r="M14" s="33"/>
      <c r="N14" s="33"/>
      <c r="Q14" s="28"/>
      <c r="R14" s="34" t="s">
        <v>20</v>
      </c>
      <c r="S14" s="33"/>
      <c r="T14" s="33"/>
      <c r="U14" s="33"/>
      <c r="V14" s="33"/>
      <c r="W14" s="25"/>
      <c r="X14" s="19"/>
      <c r="Z14" s="28"/>
      <c r="AA14" s="34" t="s">
        <v>20</v>
      </c>
      <c r="AB14" s="33"/>
      <c r="AC14" s="33"/>
      <c r="AD14" s="33"/>
      <c r="AE14" s="33"/>
      <c r="AH14" s="28"/>
      <c r="AI14" s="34" t="s">
        <v>20</v>
      </c>
      <c r="AJ14" s="33"/>
      <c r="AK14" s="33"/>
      <c r="AL14" s="33"/>
      <c r="AM14" s="33"/>
      <c r="AP14" s="28"/>
      <c r="AQ14" s="34" t="s">
        <v>20</v>
      </c>
      <c r="AR14" s="33"/>
      <c r="AS14" s="33"/>
      <c r="AT14" s="33"/>
      <c r="AU14" s="33"/>
    </row>
    <row r="15" spans="1:47" x14ac:dyDescent="0.25">
      <c r="C15" s="30"/>
      <c r="D15" s="30"/>
      <c r="E15" s="30"/>
      <c r="X15" s="19"/>
    </row>
    <row r="16" spans="1:47" x14ac:dyDescent="0.25">
      <c r="X16" s="19"/>
    </row>
    <row r="17" spans="1:47" x14ac:dyDescent="0.25">
      <c r="C17" s="32"/>
      <c r="D17" s="32"/>
      <c r="E17" s="32"/>
      <c r="F17" s="32"/>
      <c r="G17" s="32"/>
      <c r="H17" s="32"/>
      <c r="X17" s="19"/>
    </row>
    <row r="18" spans="1:47" ht="15.75" thickBot="1" x14ac:dyDescent="0.3">
      <c r="A18" s="23"/>
      <c r="B18" s="24"/>
      <c r="C18" s="88" t="s">
        <v>21</v>
      </c>
      <c r="D18" s="89"/>
      <c r="E18" s="89"/>
      <c r="F18" s="24"/>
      <c r="I18" s="23"/>
      <c r="J18" s="24"/>
      <c r="K18" s="95" t="s">
        <v>37</v>
      </c>
      <c r="L18" s="94"/>
      <c r="M18" s="94"/>
      <c r="N18" s="24"/>
      <c r="Q18" s="23"/>
      <c r="R18" s="24"/>
      <c r="S18" s="98" t="s">
        <v>38</v>
      </c>
      <c r="T18" s="97"/>
      <c r="U18" s="97"/>
      <c r="V18" s="24"/>
      <c r="W18" s="25"/>
      <c r="X18" s="19"/>
      <c r="Z18" s="23"/>
      <c r="AA18" s="24"/>
      <c r="AB18" s="90" t="s">
        <v>21</v>
      </c>
      <c r="AC18" s="89"/>
      <c r="AD18" s="89"/>
      <c r="AE18" s="24"/>
      <c r="AH18" s="23"/>
      <c r="AI18" s="24"/>
      <c r="AJ18" s="95" t="s">
        <v>37</v>
      </c>
      <c r="AK18" s="94"/>
      <c r="AL18" s="94"/>
      <c r="AM18" s="24"/>
      <c r="AP18" s="23"/>
      <c r="AQ18" s="24"/>
      <c r="AR18" s="98" t="s">
        <v>38</v>
      </c>
      <c r="AS18" s="97"/>
      <c r="AT18" s="97"/>
      <c r="AU18" s="24"/>
    </row>
    <row r="19" spans="1:47" ht="30" x14ac:dyDescent="0.25">
      <c r="A19" s="35" t="s">
        <v>22</v>
      </c>
      <c r="B19" s="27"/>
      <c r="C19" s="27" t="s">
        <v>5</v>
      </c>
      <c r="D19" s="27"/>
      <c r="E19" s="27"/>
      <c r="F19" s="28"/>
      <c r="I19" s="36" t="s">
        <v>22</v>
      </c>
      <c r="J19" s="27"/>
      <c r="K19" s="27" t="s">
        <v>5</v>
      </c>
      <c r="L19" s="27"/>
      <c r="M19" s="27"/>
      <c r="N19" s="28"/>
      <c r="Q19" s="36" t="s">
        <v>22</v>
      </c>
      <c r="R19" s="27"/>
      <c r="S19" s="27" t="s">
        <v>5</v>
      </c>
      <c r="T19" s="27"/>
      <c r="U19" s="27"/>
      <c r="V19" s="28"/>
      <c r="W19" s="29"/>
      <c r="X19" s="19"/>
      <c r="Z19" s="35" t="s">
        <v>22</v>
      </c>
      <c r="AA19" s="27"/>
      <c r="AB19" s="27" t="s">
        <v>5</v>
      </c>
      <c r="AC19" s="27"/>
      <c r="AD19" s="27"/>
      <c r="AE19" s="28"/>
      <c r="AH19" s="36" t="s">
        <v>22</v>
      </c>
      <c r="AI19" s="27"/>
      <c r="AJ19" s="27" t="s">
        <v>5</v>
      </c>
      <c r="AK19" s="27"/>
      <c r="AL19" s="27"/>
      <c r="AM19" s="28"/>
      <c r="AP19" s="36" t="s">
        <v>22</v>
      </c>
      <c r="AQ19" s="27"/>
      <c r="AR19" s="27" t="s">
        <v>5</v>
      </c>
      <c r="AS19" s="27"/>
      <c r="AT19" s="27"/>
      <c r="AU19" s="28"/>
    </row>
    <row r="20" spans="1:47" x14ac:dyDescent="0.25">
      <c r="A20" s="22" t="s">
        <v>13</v>
      </c>
      <c r="B20" s="17" t="s">
        <v>14</v>
      </c>
      <c r="C20" s="17">
        <v>3.6</v>
      </c>
      <c r="I20" s="22" t="s">
        <v>13</v>
      </c>
      <c r="J20" s="17" t="s">
        <v>14</v>
      </c>
      <c r="K20" s="17">
        <v>1.8</v>
      </c>
      <c r="Q20" s="22" t="s">
        <v>13</v>
      </c>
      <c r="R20" s="17" t="s">
        <v>14</v>
      </c>
      <c r="S20" s="17">
        <v>4.2</v>
      </c>
      <c r="X20" s="19"/>
      <c r="Z20" s="22" t="s">
        <v>13</v>
      </c>
      <c r="AA20" s="17" t="s">
        <v>14</v>
      </c>
      <c r="AB20" s="17">
        <v>1</v>
      </c>
      <c r="AH20" s="22" t="s">
        <v>13</v>
      </c>
      <c r="AI20" s="17" t="s">
        <v>14</v>
      </c>
      <c r="AJ20" s="17">
        <v>4.5999999999999996</v>
      </c>
      <c r="AP20" s="22" t="s">
        <v>13</v>
      </c>
      <c r="AQ20" s="17" t="s">
        <v>14</v>
      </c>
      <c r="AR20" s="17">
        <v>1</v>
      </c>
    </row>
    <row r="21" spans="1:47" x14ac:dyDescent="0.25">
      <c r="B21" s="17" t="s">
        <v>15</v>
      </c>
      <c r="C21" s="17">
        <v>1</v>
      </c>
      <c r="J21" s="17" t="s">
        <v>15</v>
      </c>
      <c r="K21" s="17">
        <v>4.7</v>
      </c>
      <c r="R21" s="17" t="s">
        <v>15</v>
      </c>
      <c r="S21" s="17">
        <v>4.3</v>
      </c>
      <c r="X21" s="19"/>
      <c r="AA21" s="17" t="s">
        <v>15</v>
      </c>
      <c r="AB21" s="30">
        <v>4.3</v>
      </c>
      <c r="AI21" s="17" t="s">
        <v>15</v>
      </c>
      <c r="AJ21" s="30">
        <v>4.2</v>
      </c>
      <c r="AQ21" s="17" t="s">
        <v>15</v>
      </c>
      <c r="AR21" s="30">
        <v>5.8</v>
      </c>
    </row>
    <row r="22" spans="1:47" x14ac:dyDescent="0.25">
      <c r="A22" s="22" t="s">
        <v>16</v>
      </c>
      <c r="B22" s="17" t="s">
        <v>14</v>
      </c>
      <c r="C22" s="17">
        <v>5.6</v>
      </c>
      <c r="I22" s="22" t="s">
        <v>16</v>
      </c>
      <c r="J22" s="17" t="s">
        <v>14</v>
      </c>
      <c r="K22" s="17">
        <v>1.1000000000000001</v>
      </c>
      <c r="Q22" s="22" t="s">
        <v>16</v>
      </c>
      <c r="R22" s="17" t="s">
        <v>14</v>
      </c>
      <c r="S22" s="17">
        <v>1.1000000000000001</v>
      </c>
      <c r="X22" s="19"/>
      <c r="Z22" s="22" t="s">
        <v>16</v>
      </c>
      <c r="AA22" s="17" t="s">
        <v>14</v>
      </c>
      <c r="AB22" s="17">
        <v>3.8</v>
      </c>
      <c r="AH22" s="22" t="s">
        <v>16</v>
      </c>
      <c r="AI22" s="17" t="s">
        <v>14</v>
      </c>
      <c r="AJ22" s="17" t="s">
        <v>36</v>
      </c>
      <c r="AP22" s="22" t="s">
        <v>16</v>
      </c>
      <c r="AQ22" s="17" t="s">
        <v>14</v>
      </c>
      <c r="AR22" s="17" t="s">
        <v>36</v>
      </c>
    </row>
    <row r="23" spans="1:47" x14ac:dyDescent="0.25">
      <c r="B23" s="17" t="s">
        <v>15</v>
      </c>
      <c r="C23" s="30">
        <v>1.8</v>
      </c>
      <c r="D23" s="30"/>
      <c r="E23" s="30"/>
      <c r="F23" s="30"/>
      <c r="J23" s="17" t="s">
        <v>15</v>
      </c>
      <c r="K23" s="30">
        <v>4.2</v>
      </c>
      <c r="L23" s="30"/>
      <c r="M23" s="30"/>
      <c r="N23" s="30"/>
      <c r="R23" s="17" t="s">
        <v>15</v>
      </c>
      <c r="S23" s="30">
        <v>5.3</v>
      </c>
      <c r="T23" s="30"/>
      <c r="U23" s="30"/>
      <c r="V23" s="30"/>
      <c r="W23" s="30"/>
      <c r="X23" s="19"/>
      <c r="AA23" s="17" t="s">
        <v>15</v>
      </c>
      <c r="AB23" s="17">
        <v>1.4</v>
      </c>
      <c r="AC23" s="30"/>
      <c r="AD23" s="30"/>
      <c r="AE23" s="30"/>
      <c r="AI23" s="17" t="s">
        <v>15</v>
      </c>
      <c r="AJ23" s="17" t="s">
        <v>36</v>
      </c>
      <c r="AK23" s="30"/>
      <c r="AL23" s="30"/>
      <c r="AM23" s="30"/>
      <c r="AQ23" s="17" t="s">
        <v>15</v>
      </c>
      <c r="AR23" s="17" t="s">
        <v>36</v>
      </c>
      <c r="AS23" s="30"/>
      <c r="AT23" s="30"/>
      <c r="AU23" s="30"/>
    </row>
    <row r="24" spans="1:47" x14ac:dyDescent="0.25">
      <c r="A24" s="22" t="s">
        <v>17</v>
      </c>
      <c r="B24" s="17" t="s">
        <v>14</v>
      </c>
      <c r="C24" s="17">
        <v>1.6</v>
      </c>
      <c r="D24" s="30"/>
      <c r="E24" s="30"/>
      <c r="F24" s="30"/>
      <c r="I24" s="22" t="s">
        <v>17</v>
      </c>
      <c r="J24" s="17" t="s">
        <v>14</v>
      </c>
      <c r="K24" s="17">
        <v>1.3</v>
      </c>
      <c r="L24" s="30"/>
      <c r="M24" s="30"/>
      <c r="N24" s="30"/>
      <c r="Q24" s="22" t="s">
        <v>17</v>
      </c>
      <c r="R24" s="17" t="s">
        <v>14</v>
      </c>
      <c r="S24" s="17">
        <v>4</v>
      </c>
      <c r="T24" s="30"/>
      <c r="U24" s="30"/>
      <c r="V24" s="30"/>
      <c r="W24" s="30"/>
      <c r="X24" s="19"/>
      <c r="Z24" s="22" t="s">
        <v>17</v>
      </c>
      <c r="AA24" s="17" t="s">
        <v>14</v>
      </c>
      <c r="AB24" s="17">
        <v>3</v>
      </c>
      <c r="AC24" s="30"/>
      <c r="AD24" s="30"/>
      <c r="AE24" s="30"/>
      <c r="AH24" s="22" t="s">
        <v>17</v>
      </c>
      <c r="AI24" s="17" t="s">
        <v>14</v>
      </c>
      <c r="AJ24" s="17">
        <v>1.8</v>
      </c>
      <c r="AK24" s="30"/>
      <c r="AL24" s="30"/>
      <c r="AM24" s="30"/>
      <c r="AP24" s="22" t="s">
        <v>17</v>
      </c>
      <c r="AQ24" s="17" t="s">
        <v>14</v>
      </c>
      <c r="AR24" s="17">
        <v>3.9</v>
      </c>
      <c r="AS24" s="30"/>
      <c r="AT24" s="30"/>
      <c r="AU24" s="30"/>
    </row>
    <row r="25" spans="1:47" x14ac:dyDescent="0.25">
      <c r="A25" s="28"/>
      <c r="B25" s="31" t="s">
        <v>15</v>
      </c>
      <c r="C25" s="32">
        <v>3.6</v>
      </c>
      <c r="D25" s="33"/>
      <c r="E25" s="33"/>
      <c r="F25" s="33"/>
      <c r="I25" s="28"/>
      <c r="J25" s="31" t="s">
        <v>15</v>
      </c>
      <c r="K25" s="32">
        <v>2</v>
      </c>
      <c r="L25" s="33"/>
      <c r="M25" s="33"/>
      <c r="N25" s="33"/>
      <c r="Q25" s="28"/>
      <c r="R25" s="31" t="s">
        <v>15</v>
      </c>
      <c r="S25" s="32">
        <v>0.6</v>
      </c>
      <c r="T25" s="33"/>
      <c r="U25" s="33"/>
      <c r="V25" s="33"/>
      <c r="W25" s="25"/>
      <c r="X25" s="19"/>
      <c r="Z25" s="28"/>
      <c r="AA25" s="31" t="s">
        <v>15</v>
      </c>
      <c r="AB25" s="32">
        <v>4.5999999999999996</v>
      </c>
      <c r="AC25" s="33"/>
      <c r="AD25" s="33"/>
      <c r="AE25" s="33"/>
      <c r="AH25" s="28"/>
      <c r="AI25" s="31" t="s">
        <v>15</v>
      </c>
      <c r="AJ25" s="32">
        <v>4.0999999999999996</v>
      </c>
      <c r="AK25" s="33"/>
      <c r="AL25" s="33"/>
      <c r="AM25" s="33"/>
      <c r="AP25" s="28"/>
      <c r="AQ25" s="31" t="s">
        <v>15</v>
      </c>
      <c r="AR25" s="32">
        <v>3.8</v>
      </c>
      <c r="AS25" s="33"/>
      <c r="AT25" s="33"/>
      <c r="AU25" s="33"/>
    </row>
    <row r="26" spans="1:47" x14ac:dyDescent="0.25">
      <c r="B26" s="21" t="s">
        <v>18</v>
      </c>
      <c r="J26" s="21" t="s">
        <v>18</v>
      </c>
      <c r="R26" s="21" t="s">
        <v>18</v>
      </c>
      <c r="X26" s="19"/>
      <c r="AA26" s="21" t="s">
        <v>18</v>
      </c>
      <c r="AI26" s="21" t="s">
        <v>18</v>
      </c>
      <c r="AQ26" s="21" t="s">
        <v>18</v>
      </c>
    </row>
    <row r="27" spans="1:47" x14ac:dyDescent="0.25">
      <c r="B27" s="21" t="s">
        <v>19</v>
      </c>
      <c r="J27" s="21" t="s">
        <v>19</v>
      </c>
      <c r="R27" s="21" t="s">
        <v>19</v>
      </c>
      <c r="X27" s="19"/>
      <c r="AA27" s="21" t="s">
        <v>19</v>
      </c>
      <c r="AI27" s="21" t="s">
        <v>19</v>
      </c>
      <c r="AQ27" s="21" t="s">
        <v>19</v>
      </c>
    </row>
    <row r="28" spans="1:47" x14ac:dyDescent="0.25">
      <c r="A28" s="28"/>
      <c r="B28" s="34" t="s">
        <v>20</v>
      </c>
      <c r="C28" s="33"/>
      <c r="D28" s="33"/>
      <c r="E28" s="33"/>
      <c r="F28" s="33"/>
      <c r="I28" s="28"/>
      <c r="J28" s="34" t="s">
        <v>20</v>
      </c>
      <c r="K28" s="33"/>
      <c r="L28" s="33"/>
      <c r="M28" s="33"/>
      <c r="N28" s="33"/>
      <c r="Q28" s="28"/>
      <c r="R28" s="34" t="s">
        <v>20</v>
      </c>
      <c r="S28" s="33"/>
      <c r="T28" s="33"/>
      <c r="U28" s="33"/>
      <c r="V28" s="33"/>
      <c r="W28" s="25"/>
      <c r="X28" s="19"/>
      <c r="Z28" s="28"/>
      <c r="AA28" s="34" t="s">
        <v>20</v>
      </c>
      <c r="AB28" s="33"/>
      <c r="AC28" s="33"/>
      <c r="AD28" s="33"/>
      <c r="AE28" s="33"/>
      <c r="AH28" s="28"/>
      <c r="AI28" s="34" t="s">
        <v>20</v>
      </c>
      <c r="AJ28" s="33"/>
      <c r="AK28" s="33"/>
      <c r="AL28" s="33"/>
      <c r="AM28" s="33"/>
      <c r="AP28" s="28"/>
      <c r="AQ28" s="34" t="s">
        <v>20</v>
      </c>
      <c r="AR28" s="33"/>
      <c r="AS28" s="33"/>
      <c r="AT28" s="33"/>
      <c r="AU28" s="33"/>
    </row>
    <row r="29" spans="1:47" x14ac:dyDescent="0.25">
      <c r="X29" s="19"/>
    </row>
    <row r="30" spans="1:47" x14ac:dyDescent="0.25">
      <c r="X30" s="19"/>
    </row>
    <row r="31" spans="1:47" x14ac:dyDescent="0.25">
      <c r="X31" s="19"/>
    </row>
    <row r="32" spans="1:47" ht="15.75" thickBot="1" x14ac:dyDescent="0.3">
      <c r="A32" s="23"/>
      <c r="B32" s="24"/>
      <c r="C32" s="90" t="s">
        <v>21</v>
      </c>
      <c r="D32" s="89"/>
      <c r="E32" s="89"/>
      <c r="F32" s="24"/>
      <c r="I32" s="23"/>
      <c r="J32" s="24"/>
      <c r="K32" s="95" t="s">
        <v>37</v>
      </c>
      <c r="L32" s="94"/>
      <c r="M32" s="94"/>
      <c r="N32" s="24"/>
      <c r="Q32" s="23"/>
      <c r="R32" s="24"/>
      <c r="S32" s="98" t="s">
        <v>38</v>
      </c>
      <c r="T32" s="97"/>
      <c r="U32" s="97"/>
      <c r="V32" s="24"/>
      <c r="W32" s="25"/>
      <c r="X32" s="19"/>
      <c r="Z32" s="23"/>
      <c r="AA32" s="24"/>
      <c r="AB32" s="90" t="s">
        <v>21</v>
      </c>
      <c r="AC32" s="89"/>
      <c r="AD32" s="89"/>
      <c r="AE32" s="24"/>
      <c r="AH32" s="23"/>
      <c r="AI32" s="24"/>
      <c r="AJ32" s="95" t="s">
        <v>37</v>
      </c>
      <c r="AK32" s="94"/>
      <c r="AL32" s="94"/>
      <c r="AM32" s="24"/>
      <c r="AP32" s="23"/>
      <c r="AQ32" s="24"/>
      <c r="AR32" s="98" t="s">
        <v>38</v>
      </c>
      <c r="AS32" s="97"/>
      <c r="AT32" s="97"/>
      <c r="AU32" s="24"/>
    </row>
    <row r="33" spans="1:47" ht="30" x14ac:dyDescent="0.25">
      <c r="A33" s="37" t="s">
        <v>39</v>
      </c>
      <c r="B33" s="27"/>
      <c r="C33" s="27" t="s">
        <v>5</v>
      </c>
      <c r="D33" s="27"/>
      <c r="E33" s="27"/>
      <c r="F33" s="28"/>
      <c r="I33" s="37" t="s">
        <v>39</v>
      </c>
      <c r="J33" s="27"/>
      <c r="K33" s="27" t="s">
        <v>5</v>
      </c>
      <c r="L33" s="27"/>
      <c r="M33" s="27"/>
      <c r="N33" s="28"/>
      <c r="Q33" s="37" t="s">
        <v>39</v>
      </c>
      <c r="R33" s="27"/>
      <c r="S33" s="27" t="s">
        <v>5</v>
      </c>
      <c r="T33" s="27"/>
      <c r="U33" s="27"/>
      <c r="V33" s="28"/>
      <c r="W33" s="29"/>
      <c r="X33" s="19"/>
      <c r="Z33" s="37" t="s">
        <v>39</v>
      </c>
      <c r="AA33" s="27"/>
      <c r="AB33" s="27" t="s">
        <v>5</v>
      </c>
      <c r="AC33" s="27"/>
      <c r="AD33" s="27"/>
      <c r="AE33" s="28"/>
      <c r="AH33" s="37" t="s">
        <v>39</v>
      </c>
      <c r="AI33" s="27"/>
      <c r="AJ33" s="27" t="s">
        <v>5</v>
      </c>
      <c r="AK33" s="27"/>
      <c r="AL33" s="27"/>
      <c r="AM33" s="28"/>
      <c r="AP33" s="37" t="s">
        <v>39</v>
      </c>
      <c r="AQ33" s="27"/>
      <c r="AR33" s="27" t="s">
        <v>5</v>
      </c>
      <c r="AS33" s="27"/>
      <c r="AT33" s="27"/>
      <c r="AU33" s="28"/>
    </row>
    <row r="34" spans="1:47" x14ac:dyDescent="0.25">
      <c r="A34" s="22" t="s">
        <v>13</v>
      </c>
      <c r="B34" s="17" t="s">
        <v>14</v>
      </c>
      <c r="C34" s="17">
        <v>1.6</v>
      </c>
      <c r="I34" s="22" t="s">
        <v>13</v>
      </c>
      <c r="J34" s="17" t="s">
        <v>14</v>
      </c>
      <c r="K34" s="17">
        <v>4.5</v>
      </c>
      <c r="Q34" s="22" t="s">
        <v>13</v>
      </c>
      <c r="R34" s="17" t="s">
        <v>14</v>
      </c>
      <c r="S34" s="17">
        <v>3.5</v>
      </c>
      <c r="X34" s="19"/>
      <c r="Z34" s="22" t="s">
        <v>13</v>
      </c>
      <c r="AA34" s="17" t="s">
        <v>14</v>
      </c>
      <c r="AB34" s="17">
        <v>4.2</v>
      </c>
      <c r="AH34" s="22" t="s">
        <v>13</v>
      </c>
      <c r="AI34" s="17" t="s">
        <v>14</v>
      </c>
      <c r="AJ34" s="17">
        <v>4.8</v>
      </c>
      <c r="AP34" s="22" t="s">
        <v>13</v>
      </c>
      <c r="AQ34" s="17" t="s">
        <v>14</v>
      </c>
      <c r="AR34" s="17">
        <v>3.9</v>
      </c>
    </row>
    <row r="35" spans="1:47" x14ac:dyDescent="0.25">
      <c r="B35" s="17" t="s">
        <v>15</v>
      </c>
      <c r="C35" s="17">
        <v>1.1000000000000001</v>
      </c>
      <c r="J35" s="17" t="s">
        <v>15</v>
      </c>
      <c r="K35" s="17">
        <v>1.8</v>
      </c>
      <c r="R35" s="17" t="s">
        <v>15</v>
      </c>
      <c r="S35" s="17">
        <v>2.6</v>
      </c>
      <c r="X35" s="19"/>
      <c r="AA35" s="17" t="s">
        <v>15</v>
      </c>
      <c r="AB35" s="30">
        <v>2.2999999999999998</v>
      </c>
      <c r="AI35" s="17" t="s">
        <v>15</v>
      </c>
      <c r="AJ35" s="30">
        <v>5.0999999999999996</v>
      </c>
      <c r="AQ35" s="17" t="s">
        <v>15</v>
      </c>
      <c r="AR35" s="30">
        <v>4.8</v>
      </c>
    </row>
    <row r="36" spans="1:47" x14ac:dyDescent="0.25">
      <c r="A36" s="22" t="s">
        <v>16</v>
      </c>
      <c r="B36" s="17" t="s">
        <v>14</v>
      </c>
      <c r="C36" s="17">
        <v>4.4000000000000004</v>
      </c>
      <c r="I36" s="22" t="s">
        <v>16</v>
      </c>
      <c r="J36" s="17" t="s">
        <v>14</v>
      </c>
      <c r="K36" s="17">
        <v>1</v>
      </c>
      <c r="Q36" s="22" t="s">
        <v>16</v>
      </c>
      <c r="R36" s="17" t="s">
        <v>14</v>
      </c>
      <c r="S36" s="17">
        <v>4.0999999999999996</v>
      </c>
      <c r="X36" s="19"/>
      <c r="Z36" s="22" t="s">
        <v>16</v>
      </c>
      <c r="AA36" s="17" t="s">
        <v>14</v>
      </c>
      <c r="AB36" s="17">
        <v>3.4</v>
      </c>
      <c r="AH36" s="22" t="s">
        <v>16</v>
      </c>
      <c r="AI36" s="17" t="s">
        <v>14</v>
      </c>
      <c r="AJ36" s="17" t="s">
        <v>36</v>
      </c>
      <c r="AP36" s="22" t="s">
        <v>16</v>
      </c>
      <c r="AQ36" s="17" t="s">
        <v>14</v>
      </c>
      <c r="AR36" s="17" t="s">
        <v>36</v>
      </c>
    </row>
    <row r="37" spans="1:47" x14ac:dyDescent="0.25">
      <c r="B37" s="17" t="s">
        <v>15</v>
      </c>
      <c r="C37" s="30">
        <v>2.1</v>
      </c>
      <c r="D37" s="30"/>
      <c r="E37" s="30"/>
      <c r="F37" s="30"/>
      <c r="J37" s="17" t="s">
        <v>15</v>
      </c>
      <c r="K37" s="30">
        <v>3.7</v>
      </c>
      <c r="L37" s="30"/>
      <c r="M37" s="30"/>
      <c r="N37" s="30"/>
      <c r="R37" s="17" t="s">
        <v>15</v>
      </c>
      <c r="S37" s="30">
        <v>3.7</v>
      </c>
      <c r="T37" s="30"/>
      <c r="U37" s="30"/>
      <c r="V37" s="30"/>
      <c r="W37" s="30"/>
      <c r="X37" s="19"/>
      <c r="AA37" s="17" t="s">
        <v>15</v>
      </c>
      <c r="AB37" s="17">
        <v>5</v>
      </c>
      <c r="AC37" s="30"/>
      <c r="AD37" s="30"/>
      <c r="AE37" s="30"/>
      <c r="AI37" s="17" t="s">
        <v>15</v>
      </c>
      <c r="AJ37" s="17" t="s">
        <v>36</v>
      </c>
      <c r="AK37" s="30"/>
      <c r="AL37" s="30"/>
      <c r="AM37" s="30"/>
      <c r="AQ37" s="17" t="s">
        <v>15</v>
      </c>
      <c r="AR37" s="17" t="s">
        <v>36</v>
      </c>
      <c r="AS37" s="30"/>
      <c r="AT37" s="30"/>
      <c r="AU37" s="30"/>
    </row>
    <row r="38" spans="1:47" x14ac:dyDescent="0.25">
      <c r="A38" s="22" t="s">
        <v>17</v>
      </c>
      <c r="B38" s="17" t="s">
        <v>14</v>
      </c>
      <c r="C38" s="17">
        <v>5.3</v>
      </c>
      <c r="D38" s="30"/>
      <c r="E38" s="30"/>
      <c r="F38" s="30"/>
      <c r="I38" s="22" t="s">
        <v>17</v>
      </c>
      <c r="J38" s="17" t="s">
        <v>14</v>
      </c>
      <c r="K38" s="17">
        <v>3.7</v>
      </c>
      <c r="L38" s="30"/>
      <c r="M38" s="30"/>
      <c r="N38" s="30"/>
      <c r="Q38" s="22" t="s">
        <v>17</v>
      </c>
      <c r="R38" s="17" t="s">
        <v>14</v>
      </c>
      <c r="S38" s="17">
        <v>4.0999999999999996</v>
      </c>
      <c r="T38" s="30"/>
      <c r="U38" s="30"/>
      <c r="V38" s="30"/>
      <c r="W38" s="30"/>
      <c r="X38" s="19"/>
      <c r="Z38" s="22" t="s">
        <v>17</v>
      </c>
      <c r="AA38" s="17" t="s">
        <v>14</v>
      </c>
      <c r="AB38" s="17">
        <v>3.3</v>
      </c>
      <c r="AC38" s="30"/>
      <c r="AD38" s="30"/>
      <c r="AE38" s="30"/>
      <c r="AH38" s="22" t="s">
        <v>17</v>
      </c>
      <c r="AI38" s="17" t="s">
        <v>14</v>
      </c>
      <c r="AJ38" s="17">
        <v>3.2</v>
      </c>
      <c r="AK38" s="30"/>
      <c r="AL38" s="30"/>
      <c r="AM38" s="30"/>
      <c r="AP38" s="22" t="s">
        <v>17</v>
      </c>
      <c r="AQ38" s="17" t="s">
        <v>14</v>
      </c>
      <c r="AR38" s="17">
        <v>3</v>
      </c>
      <c r="AS38" s="30"/>
      <c r="AT38" s="30"/>
      <c r="AU38" s="30"/>
    </row>
    <row r="39" spans="1:47" x14ac:dyDescent="0.25">
      <c r="A39" s="28"/>
      <c r="B39" s="31" t="s">
        <v>15</v>
      </c>
      <c r="C39" s="32">
        <v>7.3</v>
      </c>
      <c r="D39" s="33"/>
      <c r="E39" s="33"/>
      <c r="F39" s="33"/>
      <c r="I39" s="28"/>
      <c r="J39" s="31" t="s">
        <v>15</v>
      </c>
      <c r="K39" s="32">
        <v>3.6</v>
      </c>
      <c r="L39" s="33"/>
      <c r="M39" s="33"/>
      <c r="N39" s="33"/>
      <c r="Q39" s="28"/>
      <c r="R39" s="31" t="s">
        <v>15</v>
      </c>
      <c r="S39" s="32">
        <v>4.5999999999999996</v>
      </c>
      <c r="T39" s="33"/>
      <c r="U39" s="33"/>
      <c r="V39" s="33"/>
      <c r="W39" s="25"/>
      <c r="X39" s="19"/>
      <c r="Z39" s="28"/>
      <c r="AA39" s="31" t="s">
        <v>15</v>
      </c>
      <c r="AB39" s="32">
        <v>4.0999999999999996</v>
      </c>
      <c r="AC39" s="33"/>
      <c r="AD39" s="33"/>
      <c r="AE39" s="33"/>
      <c r="AH39" s="28"/>
      <c r="AI39" s="31" t="s">
        <v>15</v>
      </c>
      <c r="AJ39" s="32">
        <v>1</v>
      </c>
      <c r="AK39" s="33"/>
      <c r="AL39" s="33"/>
      <c r="AM39" s="33"/>
      <c r="AP39" s="28"/>
      <c r="AQ39" s="31" t="s">
        <v>15</v>
      </c>
      <c r="AR39" s="32">
        <v>4.4000000000000004</v>
      </c>
      <c r="AS39" s="33"/>
      <c r="AT39" s="33"/>
      <c r="AU39" s="33"/>
    </row>
    <row r="40" spans="1:47" x14ac:dyDescent="0.25">
      <c r="B40" s="21" t="s">
        <v>18</v>
      </c>
      <c r="J40" s="21" t="s">
        <v>18</v>
      </c>
      <c r="R40" s="21" t="s">
        <v>18</v>
      </c>
      <c r="X40" s="19"/>
      <c r="AA40" s="21" t="s">
        <v>18</v>
      </c>
      <c r="AI40" s="21" t="s">
        <v>18</v>
      </c>
      <c r="AQ40" s="21" t="s">
        <v>18</v>
      </c>
    </row>
    <row r="41" spans="1:47" x14ac:dyDescent="0.25">
      <c r="B41" s="21" t="s">
        <v>19</v>
      </c>
      <c r="J41" s="21" t="s">
        <v>19</v>
      </c>
      <c r="R41" s="21" t="s">
        <v>19</v>
      </c>
      <c r="X41" s="19"/>
      <c r="AA41" s="21" t="s">
        <v>19</v>
      </c>
      <c r="AI41" s="21" t="s">
        <v>19</v>
      </c>
      <c r="AQ41" s="21" t="s">
        <v>19</v>
      </c>
    </row>
    <row r="42" spans="1:47" x14ac:dyDescent="0.25">
      <c r="A42" s="28"/>
      <c r="B42" s="34" t="s">
        <v>20</v>
      </c>
      <c r="C42" s="33"/>
      <c r="D42" s="33"/>
      <c r="E42" s="33"/>
      <c r="F42" s="33"/>
      <c r="I42" s="28"/>
      <c r="J42" s="34" t="s">
        <v>20</v>
      </c>
      <c r="K42" s="33"/>
      <c r="L42" s="33"/>
      <c r="M42" s="33"/>
      <c r="N42" s="33"/>
      <c r="Q42" s="28"/>
      <c r="R42" s="34" t="s">
        <v>20</v>
      </c>
      <c r="S42" s="33"/>
      <c r="T42" s="33"/>
      <c r="U42" s="33"/>
      <c r="V42" s="33"/>
      <c r="W42" s="25"/>
      <c r="X42" s="19"/>
      <c r="Z42" s="28"/>
      <c r="AA42" s="34" t="s">
        <v>20</v>
      </c>
      <c r="AB42" s="33"/>
      <c r="AC42" s="33"/>
      <c r="AD42" s="33"/>
      <c r="AE42" s="33"/>
      <c r="AH42" s="28"/>
      <c r="AI42" s="34" t="s">
        <v>20</v>
      </c>
      <c r="AJ42" s="33"/>
      <c r="AK42" s="33"/>
      <c r="AL42" s="33"/>
      <c r="AM42" s="33"/>
      <c r="AP42" s="28"/>
      <c r="AQ42" s="34" t="s">
        <v>20</v>
      </c>
      <c r="AR42" s="33"/>
      <c r="AS42" s="33"/>
      <c r="AT42" s="33"/>
      <c r="AU42" s="33"/>
    </row>
    <row r="43" spans="1:47" x14ac:dyDescent="0.25">
      <c r="X43" s="38"/>
    </row>
    <row r="44" spans="1:47" x14ac:dyDescent="0.25">
      <c r="X44" s="38"/>
    </row>
    <row r="45" spans="1:47" x14ac:dyDescent="0.25">
      <c r="X45" s="38"/>
    </row>
    <row r="46" spans="1:47" x14ac:dyDescent="0.25">
      <c r="X46" s="38"/>
    </row>
    <row r="47" spans="1:47" x14ac:dyDescent="0.25">
      <c r="X47" s="38"/>
    </row>
    <row r="48" spans="1:47" x14ac:dyDescent="0.25">
      <c r="X48" s="38"/>
    </row>
    <row r="49" spans="1:24" x14ac:dyDescent="0.25">
      <c r="X49" s="38"/>
    </row>
    <row r="50" spans="1:24" x14ac:dyDescent="0.25">
      <c r="X50" s="38"/>
    </row>
    <row r="51" spans="1:24" x14ac:dyDescent="0.25">
      <c r="X51" s="38"/>
    </row>
    <row r="52" spans="1:24" x14ac:dyDescent="0.25">
      <c r="A52" s="39" t="s">
        <v>40</v>
      </c>
      <c r="B52" s="40"/>
      <c r="X52" s="38"/>
    </row>
    <row r="53" spans="1:24" x14ac:dyDescent="0.25">
      <c r="A53" s="41"/>
      <c r="B53" s="42" t="s">
        <v>23</v>
      </c>
      <c r="X53" s="38"/>
    </row>
    <row r="54" spans="1:24" x14ac:dyDescent="0.25">
      <c r="A54" s="41">
        <v>1</v>
      </c>
      <c r="B54" s="43">
        <v>0.81</v>
      </c>
      <c r="X54" s="38"/>
    </row>
    <row r="55" spans="1:24" x14ac:dyDescent="0.25">
      <c r="A55" s="41">
        <v>2</v>
      </c>
      <c r="B55" s="43">
        <v>0.72</v>
      </c>
      <c r="X55" s="38"/>
    </row>
    <row r="56" spans="1:24" x14ac:dyDescent="0.25">
      <c r="A56" s="41">
        <v>3</v>
      </c>
      <c r="B56" s="43">
        <v>0.74</v>
      </c>
      <c r="X56" s="38"/>
    </row>
    <row r="57" spans="1:24" x14ac:dyDescent="0.25">
      <c r="A57" s="41">
        <v>4</v>
      </c>
      <c r="B57" s="43">
        <v>0.7</v>
      </c>
      <c r="X57" s="38"/>
    </row>
    <row r="58" spans="1:24" x14ac:dyDescent="0.25">
      <c r="A58" s="41">
        <v>5</v>
      </c>
      <c r="B58" s="43">
        <v>0.61</v>
      </c>
      <c r="X58" s="38"/>
    </row>
    <row r="59" spans="1:24" x14ac:dyDescent="0.25">
      <c r="A59" s="41">
        <v>6</v>
      </c>
      <c r="B59" s="43">
        <v>1.01</v>
      </c>
      <c r="E59" s="44"/>
      <c r="X59" s="38"/>
    </row>
    <row r="60" spans="1:24" x14ac:dyDescent="0.25">
      <c r="A60" s="45" t="s">
        <v>18</v>
      </c>
      <c r="B60" s="43">
        <f>AVERAGE(B54:B59)</f>
        <v>0.76500000000000001</v>
      </c>
      <c r="X60" s="38"/>
    </row>
    <row r="61" spans="1:24" x14ac:dyDescent="0.25">
      <c r="A61" s="45" t="s">
        <v>19</v>
      </c>
      <c r="B61" s="43">
        <f>STDEV(B54:B59)</f>
        <v>0.1363451502621201</v>
      </c>
    </row>
    <row r="62" spans="1:24" x14ac:dyDescent="0.25">
      <c r="A62" s="46" t="s">
        <v>20</v>
      </c>
      <c r="B62" s="47">
        <f>B61/SQRT(5)</f>
        <v>6.097540487770476E-2</v>
      </c>
    </row>
  </sheetData>
  <mergeCells count="20">
    <mergeCell ref="AJ18:AL18"/>
    <mergeCell ref="AR18:AT18"/>
    <mergeCell ref="C32:E32"/>
    <mergeCell ref="K32:M32"/>
    <mergeCell ref="S32:U32"/>
    <mergeCell ref="AB32:AD32"/>
    <mergeCell ref="AJ32:AL32"/>
    <mergeCell ref="AR32:AT32"/>
    <mergeCell ref="C18:E18"/>
    <mergeCell ref="K18:M18"/>
    <mergeCell ref="S18:U18"/>
    <mergeCell ref="AB18:AD18"/>
    <mergeCell ref="K4:M4"/>
    <mergeCell ref="S4:U4"/>
    <mergeCell ref="AB4:AD4"/>
    <mergeCell ref="AJ4:AL4"/>
    <mergeCell ref="A2:V2"/>
    <mergeCell ref="Z2:AU2"/>
    <mergeCell ref="C4:E4"/>
    <mergeCell ref="AR4:AT4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9"/>
  <sheetViews>
    <sheetView zoomScaleNormal="100" workbookViewId="0">
      <selection activeCell="G1" sqref="G1"/>
    </sheetView>
  </sheetViews>
  <sheetFormatPr defaultRowHeight="15" x14ac:dyDescent="0.25"/>
  <cols>
    <col min="1" max="1" width="3.7109375" customWidth="1"/>
    <col min="2" max="2" width="12.7109375" customWidth="1"/>
    <col min="3" max="5" width="8.7109375" customWidth="1"/>
    <col min="6" max="6" width="3.7109375" customWidth="1"/>
    <col min="7" max="9" width="8.7109375" customWidth="1"/>
    <col min="10" max="10" width="3.7109375" customWidth="1"/>
    <col min="11" max="13" width="8.7109375" customWidth="1"/>
    <col min="14" max="14" width="3.7109375" style="66" customWidth="1"/>
    <col min="15" max="15" width="3.7109375" style="64" customWidth="1"/>
    <col min="16" max="16" width="3.7109375" style="66" customWidth="1"/>
    <col min="17" max="17" width="12.7109375" customWidth="1"/>
    <col min="21" max="21" width="3.7109375" customWidth="1"/>
    <col min="27" max="27" width="3.7109375" style="66" customWidth="1"/>
    <col min="28" max="28" width="3.7109375" style="64" customWidth="1"/>
    <col min="29" max="29" width="3.7109375" style="66" customWidth="1"/>
    <col min="34" max="34" width="3.7109375" customWidth="1"/>
    <col min="38" max="38" width="3.7109375" customWidth="1"/>
  </cols>
  <sheetData>
    <row r="1" spans="1:41" ht="23.25" x14ac:dyDescent="0.35">
      <c r="A1" s="63" t="s">
        <v>58</v>
      </c>
    </row>
    <row r="3" spans="1:41" ht="15.75" x14ac:dyDescent="0.25">
      <c r="B3" s="65" t="s">
        <v>57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Q3" s="65" t="s">
        <v>56</v>
      </c>
      <c r="R3" s="64"/>
      <c r="S3" s="64"/>
      <c r="T3" s="64"/>
      <c r="U3" s="64"/>
      <c r="V3" s="64"/>
      <c r="W3" s="64"/>
      <c r="X3" s="64"/>
      <c r="Y3" s="64"/>
      <c r="Z3" s="64"/>
      <c r="AD3" s="65" t="s">
        <v>65</v>
      </c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</row>
    <row r="4" spans="1:41" x14ac:dyDescent="0.25">
      <c r="C4" s="69" t="s">
        <v>46</v>
      </c>
      <c r="D4" s="70"/>
      <c r="E4" s="70"/>
      <c r="G4" s="71" t="s">
        <v>47</v>
      </c>
      <c r="H4" s="72"/>
      <c r="I4" s="72"/>
      <c r="K4" s="75" t="s">
        <v>48</v>
      </c>
      <c r="L4" s="76"/>
      <c r="M4" s="76"/>
      <c r="R4" s="73" t="s">
        <v>52</v>
      </c>
      <c r="S4" s="74"/>
      <c r="T4" s="74"/>
      <c r="V4" s="67" t="s">
        <v>53</v>
      </c>
      <c r="W4" s="68"/>
      <c r="X4" s="68"/>
      <c r="AE4" s="77" t="s">
        <v>59</v>
      </c>
      <c r="AF4" s="78"/>
      <c r="AG4" s="78"/>
      <c r="AI4" s="80" t="s">
        <v>60</v>
      </c>
      <c r="AJ4" s="81"/>
      <c r="AK4" s="81"/>
      <c r="AM4" s="82" t="s">
        <v>61</v>
      </c>
      <c r="AN4" s="83"/>
      <c r="AO4" s="83"/>
    </row>
    <row r="5" spans="1:41" x14ac:dyDescent="0.25">
      <c r="B5" s="79"/>
      <c r="C5" s="62">
        <v>5</v>
      </c>
      <c r="D5" s="62">
        <v>7.5</v>
      </c>
      <c r="E5" s="62">
        <v>10</v>
      </c>
      <c r="G5" s="62">
        <v>5</v>
      </c>
      <c r="H5" s="62">
        <v>7.5</v>
      </c>
      <c r="I5" s="62">
        <v>10</v>
      </c>
      <c r="K5" s="62">
        <v>5</v>
      </c>
      <c r="L5" s="62">
        <v>7.5</v>
      </c>
      <c r="M5" s="62">
        <v>10</v>
      </c>
      <c r="N5" s="79"/>
      <c r="Q5" s="79"/>
      <c r="R5" s="84">
        <v>5</v>
      </c>
      <c r="S5" s="84">
        <v>7.5</v>
      </c>
      <c r="T5" s="84">
        <v>10</v>
      </c>
      <c r="U5" s="85"/>
      <c r="V5" s="84">
        <v>5</v>
      </c>
      <c r="W5" s="84">
        <v>7.5</v>
      </c>
      <c r="X5" s="84">
        <v>10</v>
      </c>
      <c r="AA5" s="79"/>
      <c r="AD5" s="79"/>
      <c r="AE5" s="62" t="s">
        <v>46</v>
      </c>
      <c r="AF5" s="62" t="s">
        <v>47</v>
      </c>
      <c r="AG5" s="62" t="s">
        <v>48</v>
      </c>
      <c r="AI5" s="62" t="s">
        <v>46</v>
      </c>
      <c r="AJ5" s="62" t="s">
        <v>47</v>
      </c>
      <c r="AK5" s="62" t="s">
        <v>48</v>
      </c>
      <c r="AM5" s="62" t="s">
        <v>46</v>
      </c>
      <c r="AN5" s="62" t="s">
        <v>47</v>
      </c>
      <c r="AO5" s="62" t="s">
        <v>48</v>
      </c>
    </row>
    <row r="6" spans="1:41" x14ac:dyDescent="0.25">
      <c r="B6" s="62" t="s">
        <v>43</v>
      </c>
      <c r="C6">
        <v>2</v>
      </c>
      <c r="D6">
        <v>3</v>
      </c>
      <c r="E6">
        <v>8</v>
      </c>
      <c r="G6">
        <f t="shared" ref="G6:I8" si="0">C6*0.7</f>
        <v>1.4</v>
      </c>
      <c r="H6">
        <f t="shared" si="0"/>
        <v>2.0999999999999996</v>
      </c>
      <c r="I6">
        <f t="shared" si="0"/>
        <v>5.6</v>
      </c>
      <c r="K6">
        <f t="shared" ref="K6:M8" si="1">G6*0.7</f>
        <v>0.97999999999999987</v>
      </c>
      <c r="L6">
        <f t="shared" si="1"/>
        <v>1.4699999999999998</v>
      </c>
      <c r="M6">
        <f t="shared" si="1"/>
        <v>3.9199999999999995</v>
      </c>
      <c r="Q6" s="62" t="s">
        <v>43</v>
      </c>
      <c r="R6">
        <v>2</v>
      </c>
      <c r="S6">
        <v>3</v>
      </c>
      <c r="T6">
        <v>8</v>
      </c>
      <c r="V6">
        <f t="shared" ref="V6:X8" si="2">R6*1.4</f>
        <v>2.8</v>
      </c>
      <c r="W6">
        <f t="shared" si="2"/>
        <v>4.1999999999999993</v>
      </c>
      <c r="X6">
        <f t="shared" si="2"/>
        <v>11.2</v>
      </c>
      <c r="AD6" s="62" t="s">
        <v>43</v>
      </c>
      <c r="AE6">
        <v>2</v>
      </c>
      <c r="AF6">
        <v>3</v>
      </c>
      <c r="AG6">
        <v>8</v>
      </c>
      <c r="AI6">
        <f t="shared" ref="AI6:AK8" si="3">AE6*0.7</f>
        <v>1.4</v>
      </c>
      <c r="AJ6">
        <f t="shared" si="3"/>
        <v>2.0999999999999996</v>
      </c>
      <c r="AK6">
        <f t="shared" si="3"/>
        <v>5.6</v>
      </c>
      <c r="AM6">
        <f t="shared" ref="AM6:AM8" si="4">AI6*0.7</f>
        <v>0.97999999999999987</v>
      </c>
      <c r="AN6">
        <f t="shared" ref="AN6:AN8" si="5">AJ6*0.7</f>
        <v>1.4699999999999998</v>
      </c>
      <c r="AO6">
        <f t="shared" ref="AO6:AO8" si="6">AK6*0.7</f>
        <v>3.9199999999999995</v>
      </c>
    </row>
    <row r="7" spans="1:41" x14ac:dyDescent="0.25">
      <c r="B7" s="62" t="s">
        <v>44</v>
      </c>
      <c r="C7">
        <v>4</v>
      </c>
      <c r="D7">
        <v>5</v>
      </c>
      <c r="E7">
        <v>9</v>
      </c>
      <c r="G7">
        <f t="shared" si="0"/>
        <v>2.8</v>
      </c>
      <c r="H7">
        <f t="shared" si="0"/>
        <v>3.5</v>
      </c>
      <c r="I7">
        <f t="shared" si="0"/>
        <v>6.3</v>
      </c>
      <c r="K7">
        <f t="shared" si="1"/>
        <v>1.9599999999999997</v>
      </c>
      <c r="L7">
        <f t="shared" si="1"/>
        <v>2.4499999999999997</v>
      </c>
      <c r="M7">
        <f t="shared" si="1"/>
        <v>4.4099999999999993</v>
      </c>
      <c r="Q7" s="62" t="s">
        <v>44</v>
      </c>
      <c r="R7">
        <v>4</v>
      </c>
      <c r="S7">
        <v>5</v>
      </c>
      <c r="T7">
        <v>9</v>
      </c>
      <c r="V7">
        <f t="shared" si="2"/>
        <v>5.6</v>
      </c>
      <c r="W7">
        <f t="shared" si="2"/>
        <v>7</v>
      </c>
      <c r="X7">
        <f t="shared" si="2"/>
        <v>12.6</v>
      </c>
      <c r="AD7" s="62" t="s">
        <v>44</v>
      </c>
      <c r="AE7">
        <v>4</v>
      </c>
      <c r="AF7">
        <v>5</v>
      </c>
      <c r="AG7">
        <v>9</v>
      </c>
      <c r="AI7">
        <f t="shared" si="3"/>
        <v>2.8</v>
      </c>
      <c r="AJ7">
        <f t="shared" si="3"/>
        <v>3.5</v>
      </c>
      <c r="AK7">
        <f t="shared" si="3"/>
        <v>6.3</v>
      </c>
      <c r="AM7">
        <f t="shared" si="4"/>
        <v>1.9599999999999997</v>
      </c>
      <c r="AN7">
        <f t="shared" si="5"/>
        <v>2.4499999999999997</v>
      </c>
      <c r="AO7">
        <f t="shared" si="6"/>
        <v>4.4099999999999993</v>
      </c>
    </row>
    <row r="8" spans="1:41" x14ac:dyDescent="0.25">
      <c r="B8" s="62" t="s">
        <v>45</v>
      </c>
      <c r="C8">
        <v>6</v>
      </c>
      <c r="D8">
        <v>7</v>
      </c>
      <c r="E8">
        <v>10</v>
      </c>
      <c r="G8">
        <f t="shared" si="0"/>
        <v>4.1999999999999993</v>
      </c>
      <c r="H8">
        <f t="shared" si="0"/>
        <v>4.8999999999999995</v>
      </c>
      <c r="I8">
        <f t="shared" si="0"/>
        <v>7</v>
      </c>
      <c r="K8">
        <f t="shared" si="1"/>
        <v>2.9399999999999995</v>
      </c>
      <c r="L8">
        <f t="shared" si="1"/>
        <v>3.4299999999999993</v>
      </c>
      <c r="M8">
        <f t="shared" si="1"/>
        <v>4.8999999999999995</v>
      </c>
      <c r="Q8" s="62" t="s">
        <v>45</v>
      </c>
      <c r="R8">
        <v>6</v>
      </c>
      <c r="S8">
        <v>7</v>
      </c>
      <c r="T8">
        <v>10</v>
      </c>
      <c r="V8">
        <f t="shared" si="2"/>
        <v>8.3999999999999986</v>
      </c>
      <c r="W8">
        <f t="shared" si="2"/>
        <v>9.7999999999999989</v>
      </c>
      <c r="X8">
        <f t="shared" si="2"/>
        <v>14</v>
      </c>
      <c r="AD8" s="62" t="s">
        <v>45</v>
      </c>
      <c r="AE8">
        <v>6</v>
      </c>
      <c r="AF8">
        <v>7</v>
      </c>
      <c r="AG8">
        <v>10</v>
      </c>
      <c r="AI8">
        <f t="shared" si="3"/>
        <v>4.1999999999999993</v>
      </c>
      <c r="AJ8">
        <f t="shared" si="3"/>
        <v>4.8999999999999995</v>
      </c>
      <c r="AK8">
        <f t="shared" si="3"/>
        <v>7</v>
      </c>
      <c r="AM8">
        <f t="shared" si="4"/>
        <v>2.9399999999999995</v>
      </c>
      <c r="AN8">
        <f t="shared" si="5"/>
        <v>3.4299999999999993</v>
      </c>
      <c r="AO8">
        <f t="shared" si="6"/>
        <v>4.8999999999999995</v>
      </c>
    </row>
    <row r="9" spans="1:41" x14ac:dyDescent="0.25">
      <c r="Q9" s="62"/>
    </row>
    <row r="10" spans="1:41" x14ac:dyDescent="0.25">
      <c r="C10" s="69" t="s">
        <v>49</v>
      </c>
      <c r="D10" s="70"/>
      <c r="E10" s="70"/>
      <c r="G10" s="71" t="s">
        <v>50</v>
      </c>
      <c r="H10" s="72"/>
      <c r="I10" s="72"/>
      <c r="K10" s="75" t="s">
        <v>51</v>
      </c>
      <c r="L10" s="76"/>
      <c r="M10" s="76"/>
      <c r="R10" s="73" t="s">
        <v>54</v>
      </c>
      <c r="S10" s="74"/>
      <c r="T10" s="74"/>
      <c r="V10" s="67" t="s">
        <v>55</v>
      </c>
      <c r="W10" s="68"/>
      <c r="X10" s="68"/>
      <c r="AE10" s="77" t="s">
        <v>62</v>
      </c>
      <c r="AF10" s="78"/>
      <c r="AG10" s="78"/>
      <c r="AI10" s="80" t="s">
        <v>63</v>
      </c>
      <c r="AJ10" s="81"/>
      <c r="AK10" s="81"/>
      <c r="AM10" s="82" t="s">
        <v>64</v>
      </c>
      <c r="AN10" s="83"/>
      <c r="AO10" s="83"/>
    </row>
    <row r="11" spans="1:41" x14ac:dyDescent="0.25">
      <c r="B11" s="79"/>
      <c r="C11" s="62">
        <v>5</v>
      </c>
      <c r="D11" s="62">
        <v>7.5</v>
      </c>
      <c r="E11" s="62">
        <v>10</v>
      </c>
      <c r="G11" s="62">
        <v>5</v>
      </c>
      <c r="H11" s="62">
        <v>7.5</v>
      </c>
      <c r="I11" s="62">
        <v>10</v>
      </c>
      <c r="K11" s="62">
        <v>5</v>
      </c>
      <c r="L11" s="62">
        <v>7.5</v>
      </c>
      <c r="M11" s="62">
        <v>10</v>
      </c>
      <c r="N11" s="79"/>
      <c r="Q11" s="79"/>
      <c r="R11" s="84">
        <v>5</v>
      </c>
      <c r="S11" s="84">
        <v>7.5</v>
      </c>
      <c r="T11" s="84">
        <v>10</v>
      </c>
      <c r="U11" s="84"/>
      <c r="V11" s="84">
        <v>5</v>
      </c>
      <c r="W11" s="84">
        <v>7.5</v>
      </c>
      <c r="X11" s="84">
        <v>10</v>
      </c>
      <c r="AA11" s="79"/>
      <c r="AD11" s="79"/>
      <c r="AE11" s="62" t="s">
        <v>46</v>
      </c>
      <c r="AF11" s="62" t="s">
        <v>47</v>
      </c>
      <c r="AG11" s="62" t="s">
        <v>48</v>
      </c>
      <c r="AI11" s="62" t="s">
        <v>46</v>
      </c>
      <c r="AJ11" s="62" t="s">
        <v>47</v>
      </c>
      <c r="AK11" s="62" t="s">
        <v>48</v>
      </c>
      <c r="AM11" s="62" t="s">
        <v>46</v>
      </c>
      <c r="AN11" s="62" t="s">
        <v>47</v>
      </c>
      <c r="AO11" s="62" t="s">
        <v>48</v>
      </c>
    </row>
    <row r="12" spans="1:41" x14ac:dyDescent="0.25">
      <c r="B12" s="62" t="s">
        <v>43</v>
      </c>
      <c r="C12">
        <f>C6*0.1</f>
        <v>0.2</v>
      </c>
      <c r="D12">
        <f>D6*0.18</f>
        <v>0.54</v>
      </c>
      <c r="E12">
        <f>E6*0.21</f>
        <v>1.68</v>
      </c>
      <c r="G12">
        <f t="shared" ref="G12:I14" si="7">C12*0.7</f>
        <v>0.13999999999999999</v>
      </c>
      <c r="H12">
        <f t="shared" si="7"/>
        <v>0.378</v>
      </c>
      <c r="I12">
        <f t="shared" si="7"/>
        <v>1.1759999999999999</v>
      </c>
      <c r="K12">
        <f t="shared" ref="K12:M14" si="8">G12*0.7</f>
        <v>9.799999999999999E-2</v>
      </c>
      <c r="L12">
        <f t="shared" si="8"/>
        <v>0.2646</v>
      </c>
      <c r="M12">
        <f t="shared" si="8"/>
        <v>0.82319999999999993</v>
      </c>
      <c r="Q12" s="62" t="s">
        <v>43</v>
      </c>
      <c r="R12">
        <f>R6*0.21</f>
        <v>0.42</v>
      </c>
      <c r="S12">
        <f t="shared" ref="S12:T12" si="9">S6*0.21</f>
        <v>0.63</v>
      </c>
      <c r="T12">
        <f t="shared" si="9"/>
        <v>1.68</v>
      </c>
      <c r="V12">
        <f>V6*0.32</f>
        <v>0.89599999999999991</v>
      </c>
      <c r="W12">
        <f t="shared" ref="W12:X12" si="10">W6*0.32</f>
        <v>1.3439999999999999</v>
      </c>
      <c r="X12">
        <f t="shared" si="10"/>
        <v>3.5839999999999996</v>
      </c>
      <c r="AD12" s="62" t="s">
        <v>43</v>
      </c>
      <c r="AE12">
        <f>AE6*0.1</f>
        <v>0.2</v>
      </c>
      <c r="AF12">
        <f>AF6*0.18</f>
        <v>0.54</v>
      </c>
      <c r="AG12">
        <f>AG6*0.21</f>
        <v>1.68</v>
      </c>
      <c r="AI12">
        <f t="shared" ref="AI12:AK14" si="11">AE12*0.7</f>
        <v>0.13999999999999999</v>
      </c>
      <c r="AJ12">
        <f t="shared" si="11"/>
        <v>0.378</v>
      </c>
      <c r="AK12">
        <f t="shared" si="11"/>
        <v>1.1759999999999999</v>
      </c>
      <c r="AM12">
        <f t="shared" ref="AM12:AM14" si="12">AI12*0.7</f>
        <v>9.799999999999999E-2</v>
      </c>
      <c r="AN12">
        <f t="shared" ref="AN12:AN14" si="13">AJ12*0.7</f>
        <v>0.2646</v>
      </c>
      <c r="AO12">
        <f t="shared" ref="AO12:AO14" si="14">AK12*0.7</f>
        <v>0.82319999999999993</v>
      </c>
    </row>
    <row r="13" spans="1:41" x14ac:dyDescent="0.25">
      <c r="B13" s="62" t="s">
        <v>44</v>
      </c>
      <c r="C13">
        <f t="shared" ref="C13:C14" si="15">C7*0.1</f>
        <v>0.4</v>
      </c>
      <c r="D13">
        <f t="shared" ref="D13:D14" si="16">D7*0.18</f>
        <v>0.89999999999999991</v>
      </c>
      <c r="E13">
        <f t="shared" ref="E13:E14" si="17">E7*0.21</f>
        <v>1.89</v>
      </c>
      <c r="G13">
        <f t="shared" si="7"/>
        <v>0.27999999999999997</v>
      </c>
      <c r="H13">
        <f t="shared" si="7"/>
        <v>0.62999999999999989</v>
      </c>
      <c r="I13">
        <f t="shared" si="7"/>
        <v>1.323</v>
      </c>
      <c r="K13">
        <f t="shared" si="8"/>
        <v>0.19599999999999998</v>
      </c>
      <c r="L13">
        <f t="shared" si="8"/>
        <v>0.44099999999999989</v>
      </c>
      <c r="M13">
        <f t="shared" si="8"/>
        <v>0.92609999999999992</v>
      </c>
      <c r="Q13" s="62" t="s">
        <v>44</v>
      </c>
      <c r="R13">
        <f t="shared" ref="R13:T14" si="18">R7*0.21</f>
        <v>0.84</v>
      </c>
      <c r="S13">
        <f t="shared" si="18"/>
        <v>1.05</v>
      </c>
      <c r="T13">
        <f t="shared" si="18"/>
        <v>1.89</v>
      </c>
      <c r="V13">
        <f t="shared" ref="V13:X14" si="19">V7*0.32</f>
        <v>1.7919999999999998</v>
      </c>
      <c r="W13">
        <f t="shared" si="19"/>
        <v>2.2400000000000002</v>
      </c>
      <c r="X13">
        <f t="shared" si="19"/>
        <v>4.032</v>
      </c>
      <c r="AD13" s="62" t="s">
        <v>44</v>
      </c>
      <c r="AE13">
        <f t="shared" ref="AE13:AE14" si="20">AE7*0.1</f>
        <v>0.4</v>
      </c>
      <c r="AF13">
        <f t="shared" ref="AF13:AF14" si="21">AF7*0.18</f>
        <v>0.89999999999999991</v>
      </c>
      <c r="AG13">
        <f t="shared" ref="AG13:AG14" si="22">AG7*0.21</f>
        <v>1.89</v>
      </c>
      <c r="AI13">
        <f t="shared" si="11"/>
        <v>0.27999999999999997</v>
      </c>
      <c r="AJ13">
        <f t="shared" si="11"/>
        <v>0.62999999999999989</v>
      </c>
      <c r="AK13">
        <f t="shared" si="11"/>
        <v>1.323</v>
      </c>
      <c r="AM13">
        <f t="shared" si="12"/>
        <v>0.19599999999999998</v>
      </c>
      <c r="AN13">
        <f t="shared" si="13"/>
        <v>0.44099999999999989</v>
      </c>
      <c r="AO13">
        <f t="shared" si="14"/>
        <v>0.92609999999999992</v>
      </c>
    </row>
    <row r="14" spans="1:41" x14ac:dyDescent="0.25">
      <c r="B14" s="62" t="s">
        <v>45</v>
      </c>
      <c r="C14">
        <f t="shared" si="15"/>
        <v>0.60000000000000009</v>
      </c>
      <c r="D14">
        <f t="shared" si="16"/>
        <v>1.26</v>
      </c>
      <c r="E14">
        <f t="shared" si="17"/>
        <v>2.1</v>
      </c>
      <c r="G14">
        <f t="shared" si="7"/>
        <v>0.42000000000000004</v>
      </c>
      <c r="H14">
        <f t="shared" si="7"/>
        <v>0.8819999999999999</v>
      </c>
      <c r="I14">
        <f t="shared" si="7"/>
        <v>1.47</v>
      </c>
      <c r="K14">
        <f t="shared" si="8"/>
        <v>0.29399999999999998</v>
      </c>
      <c r="L14">
        <f t="shared" si="8"/>
        <v>0.61739999999999984</v>
      </c>
      <c r="M14">
        <f t="shared" si="8"/>
        <v>1.0289999999999999</v>
      </c>
      <c r="Q14" s="62" t="s">
        <v>45</v>
      </c>
      <c r="R14">
        <f t="shared" si="18"/>
        <v>1.26</v>
      </c>
      <c r="S14">
        <f t="shared" si="18"/>
        <v>1.47</v>
      </c>
      <c r="T14">
        <f t="shared" si="18"/>
        <v>2.1</v>
      </c>
      <c r="V14">
        <f t="shared" si="19"/>
        <v>2.6879999999999997</v>
      </c>
      <c r="W14">
        <f t="shared" si="19"/>
        <v>3.1359999999999997</v>
      </c>
      <c r="X14">
        <f t="shared" si="19"/>
        <v>4.4800000000000004</v>
      </c>
      <c r="AD14" s="62" t="s">
        <v>45</v>
      </c>
      <c r="AE14">
        <f t="shared" si="20"/>
        <v>0.60000000000000009</v>
      </c>
      <c r="AF14">
        <f t="shared" si="21"/>
        <v>1.26</v>
      </c>
      <c r="AG14">
        <f t="shared" si="22"/>
        <v>2.1</v>
      </c>
      <c r="AI14">
        <f t="shared" si="11"/>
        <v>0.42000000000000004</v>
      </c>
      <c r="AJ14">
        <f t="shared" si="11"/>
        <v>0.8819999999999999</v>
      </c>
      <c r="AK14">
        <f t="shared" si="11"/>
        <v>1.47</v>
      </c>
      <c r="AM14">
        <f t="shared" si="12"/>
        <v>0.29399999999999998</v>
      </c>
      <c r="AN14">
        <f t="shared" si="13"/>
        <v>0.61739999999999984</v>
      </c>
      <c r="AO14">
        <f t="shared" si="14"/>
        <v>1.0289999999999999</v>
      </c>
    </row>
    <row r="16" spans="1:41" x14ac:dyDescent="0.25">
      <c r="R16" s="62"/>
      <c r="S16" s="62"/>
      <c r="T16" s="62"/>
      <c r="U16" s="62"/>
      <c r="V16" s="62"/>
      <c r="W16" s="62"/>
      <c r="X16" s="62"/>
      <c r="Y16" s="62"/>
      <c r="Z16" s="62"/>
    </row>
    <row r="17" spans="17:17" x14ac:dyDescent="0.25">
      <c r="Q17" s="62"/>
    </row>
    <row r="18" spans="17:17" x14ac:dyDescent="0.25">
      <c r="Q18" s="62"/>
    </row>
    <row r="19" spans="17:17" x14ac:dyDescent="0.25">
      <c r="Q19" s="62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Leaf Length</vt:lpstr>
      <vt:lpstr>Leaf Number</vt:lpstr>
      <vt:lpstr> FW and  DW</vt:lpstr>
      <vt:lpstr>CCI</vt:lpstr>
      <vt:lpstr>Test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Cassius Pond</dc:creator>
  <cp:lastModifiedBy>Brandon Monier</cp:lastModifiedBy>
  <dcterms:created xsi:type="dcterms:W3CDTF">2018-04-04T22:46:30Z</dcterms:created>
  <dcterms:modified xsi:type="dcterms:W3CDTF">2018-04-18T14:33:41Z</dcterms:modified>
</cp:coreProperties>
</file>