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nb/Workspace/btnguyen2k/gc-stop-of-the-world/data/"/>
    </mc:Choice>
  </mc:AlternateContent>
  <xr:revisionPtr revIDLastSave="0" documentId="13_ncr:1_{8798F115-CF6F-D848-893C-70B7DFBA6F17}" xr6:coauthVersionLast="36" xr6:coauthVersionMax="36" xr10:uidLastSave="{00000000-0000-0000-0000-000000000000}"/>
  <bookViews>
    <workbookView xWindow="0" yWindow="460" windowWidth="33600" windowHeight="19420" activeTab="2" xr2:uid="{B462F9BE-17FF-A944-9A20-3F6E57A85445}"/>
  </bookViews>
  <sheets>
    <sheet name="4Threads" sheetId="3" r:id="rId1"/>
    <sheet name="16Threads" sheetId="5" r:id="rId2"/>
    <sheet name="64Threads" sheetId="6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6" l="1"/>
  <c r="M15" i="6"/>
  <c r="M4" i="6" s="1"/>
  <c r="H88" i="6"/>
  <c r="G88" i="6"/>
  <c r="F88" i="6"/>
  <c r="E88" i="6"/>
  <c r="D88" i="6"/>
  <c r="C88" i="6"/>
  <c r="A88" i="6"/>
  <c r="H87" i="6"/>
  <c r="G87" i="6"/>
  <c r="F87" i="6"/>
  <c r="E87" i="6"/>
  <c r="D87" i="6"/>
  <c r="C87" i="6"/>
  <c r="A87" i="6"/>
  <c r="H86" i="6"/>
  <c r="G86" i="6"/>
  <c r="F86" i="6"/>
  <c r="E86" i="6"/>
  <c r="D86" i="6"/>
  <c r="C86" i="6"/>
  <c r="A86" i="6"/>
  <c r="H84" i="6"/>
  <c r="G84" i="6"/>
  <c r="F84" i="6"/>
  <c r="E84" i="6"/>
  <c r="D84" i="6"/>
  <c r="C84" i="6"/>
  <c r="A84" i="6"/>
  <c r="H83" i="6"/>
  <c r="G83" i="6"/>
  <c r="F83" i="6"/>
  <c r="E83" i="6"/>
  <c r="D83" i="6"/>
  <c r="C83" i="6"/>
  <c r="A83" i="6"/>
  <c r="H82" i="6"/>
  <c r="G82" i="6"/>
  <c r="F82" i="6"/>
  <c r="E82" i="6"/>
  <c r="D82" i="6"/>
  <c r="C82" i="6"/>
  <c r="A82" i="6"/>
  <c r="H80" i="6"/>
  <c r="G80" i="6"/>
  <c r="F80" i="6"/>
  <c r="E80" i="6"/>
  <c r="D80" i="6"/>
  <c r="C80" i="6"/>
  <c r="A80" i="6"/>
  <c r="H79" i="6"/>
  <c r="G79" i="6"/>
  <c r="F79" i="6"/>
  <c r="E79" i="6"/>
  <c r="D79" i="6"/>
  <c r="C79" i="6"/>
  <c r="A79" i="6"/>
  <c r="H78" i="6"/>
  <c r="G78" i="6"/>
  <c r="F78" i="6"/>
  <c r="E78" i="6"/>
  <c r="D78" i="6"/>
  <c r="C78" i="6"/>
  <c r="A78" i="6"/>
  <c r="H76" i="6"/>
  <c r="G76" i="6"/>
  <c r="F76" i="6"/>
  <c r="E76" i="6"/>
  <c r="D76" i="6"/>
  <c r="C76" i="6"/>
  <c r="A76" i="6"/>
  <c r="H75" i="6"/>
  <c r="G75" i="6"/>
  <c r="F75" i="6"/>
  <c r="E75" i="6"/>
  <c r="D75" i="6"/>
  <c r="C75" i="6"/>
  <c r="A75" i="6"/>
  <c r="H74" i="6"/>
  <c r="G74" i="6"/>
  <c r="F74" i="6"/>
  <c r="E74" i="6"/>
  <c r="D74" i="6"/>
  <c r="C74" i="6"/>
  <c r="A74" i="6"/>
  <c r="H72" i="6"/>
  <c r="G72" i="6"/>
  <c r="F72" i="6"/>
  <c r="E72" i="6"/>
  <c r="D72" i="6"/>
  <c r="C72" i="6"/>
  <c r="A72" i="6"/>
  <c r="H71" i="6"/>
  <c r="G71" i="6"/>
  <c r="F71" i="6"/>
  <c r="E71" i="6"/>
  <c r="D71" i="6"/>
  <c r="C71" i="6"/>
  <c r="A71" i="6"/>
  <c r="H70" i="6"/>
  <c r="G70" i="6"/>
  <c r="F70" i="6"/>
  <c r="E70" i="6"/>
  <c r="D70" i="6"/>
  <c r="C70" i="6"/>
  <c r="A70" i="6"/>
  <c r="H67" i="6"/>
  <c r="G67" i="6"/>
  <c r="F67" i="6"/>
  <c r="E67" i="6"/>
  <c r="D67" i="6"/>
  <c r="C67" i="6"/>
  <c r="A67" i="6"/>
  <c r="H66" i="6"/>
  <c r="G66" i="6"/>
  <c r="F66" i="6"/>
  <c r="E66" i="6"/>
  <c r="D66" i="6"/>
  <c r="C66" i="6"/>
  <c r="A66" i="6"/>
  <c r="H65" i="6"/>
  <c r="G65" i="6"/>
  <c r="F65" i="6"/>
  <c r="E65" i="6"/>
  <c r="D65" i="6"/>
  <c r="C65" i="6"/>
  <c r="A65" i="6"/>
  <c r="H63" i="6"/>
  <c r="G63" i="6"/>
  <c r="F63" i="6"/>
  <c r="E63" i="6"/>
  <c r="D63" i="6"/>
  <c r="C63" i="6"/>
  <c r="A63" i="6"/>
  <c r="H62" i="6"/>
  <c r="G62" i="6"/>
  <c r="F62" i="6"/>
  <c r="E62" i="6"/>
  <c r="D62" i="6"/>
  <c r="C62" i="6"/>
  <c r="A62" i="6"/>
  <c r="H61" i="6"/>
  <c r="G61" i="6"/>
  <c r="F61" i="6"/>
  <c r="E61" i="6"/>
  <c r="D61" i="6"/>
  <c r="C61" i="6"/>
  <c r="A61" i="6"/>
  <c r="H59" i="6"/>
  <c r="G59" i="6"/>
  <c r="F59" i="6"/>
  <c r="E59" i="6"/>
  <c r="D59" i="6"/>
  <c r="C59" i="6"/>
  <c r="A59" i="6"/>
  <c r="H58" i="6"/>
  <c r="G58" i="6"/>
  <c r="F58" i="6"/>
  <c r="E58" i="6"/>
  <c r="D58" i="6"/>
  <c r="C58" i="6"/>
  <c r="A58" i="6"/>
  <c r="H57" i="6"/>
  <c r="G57" i="6"/>
  <c r="F57" i="6"/>
  <c r="E57" i="6"/>
  <c r="D57" i="6"/>
  <c r="C57" i="6"/>
  <c r="A57" i="6"/>
  <c r="H55" i="6"/>
  <c r="G55" i="6"/>
  <c r="F55" i="6"/>
  <c r="E55" i="6"/>
  <c r="D55" i="6"/>
  <c r="C55" i="6"/>
  <c r="A55" i="6"/>
  <c r="H54" i="6"/>
  <c r="G54" i="6"/>
  <c r="F54" i="6"/>
  <c r="E54" i="6"/>
  <c r="D54" i="6"/>
  <c r="C54" i="6"/>
  <c r="A54" i="6"/>
  <c r="H53" i="6"/>
  <c r="G53" i="6"/>
  <c r="F53" i="6"/>
  <c r="E53" i="6"/>
  <c r="D53" i="6"/>
  <c r="C53" i="6"/>
  <c r="A53" i="6"/>
  <c r="H51" i="6"/>
  <c r="G51" i="6"/>
  <c r="F51" i="6"/>
  <c r="E51" i="6"/>
  <c r="D51" i="6"/>
  <c r="C51" i="6"/>
  <c r="A51" i="6"/>
  <c r="H50" i="6"/>
  <c r="G50" i="6"/>
  <c r="F50" i="6"/>
  <c r="E50" i="6"/>
  <c r="D50" i="6"/>
  <c r="C50" i="6"/>
  <c r="A50" i="6"/>
  <c r="H49" i="6"/>
  <c r="G49" i="6"/>
  <c r="F49" i="6"/>
  <c r="E49" i="6"/>
  <c r="D49" i="6"/>
  <c r="C49" i="6"/>
  <c r="A49" i="6"/>
  <c r="H46" i="6"/>
  <c r="G46" i="6"/>
  <c r="F46" i="6"/>
  <c r="E46" i="6"/>
  <c r="D46" i="6"/>
  <c r="C46" i="6"/>
  <c r="A46" i="6"/>
  <c r="H45" i="6"/>
  <c r="G45" i="6"/>
  <c r="F45" i="6"/>
  <c r="E45" i="6"/>
  <c r="D45" i="6"/>
  <c r="C45" i="6"/>
  <c r="A45" i="6"/>
  <c r="H44" i="6"/>
  <c r="G44" i="6"/>
  <c r="F44" i="6"/>
  <c r="E44" i="6"/>
  <c r="D44" i="6"/>
  <c r="C44" i="6"/>
  <c r="A44" i="6"/>
  <c r="H42" i="6"/>
  <c r="G42" i="6"/>
  <c r="F42" i="6"/>
  <c r="E42" i="6"/>
  <c r="D42" i="6"/>
  <c r="C42" i="6"/>
  <c r="A42" i="6"/>
  <c r="H41" i="6"/>
  <c r="G41" i="6"/>
  <c r="F41" i="6"/>
  <c r="E41" i="6"/>
  <c r="D41" i="6"/>
  <c r="C41" i="6"/>
  <c r="A41" i="6"/>
  <c r="H40" i="6"/>
  <c r="G40" i="6"/>
  <c r="F40" i="6"/>
  <c r="E40" i="6"/>
  <c r="D40" i="6"/>
  <c r="C40" i="6"/>
  <c r="A40" i="6"/>
  <c r="H38" i="6"/>
  <c r="G38" i="6"/>
  <c r="F38" i="6"/>
  <c r="E38" i="6"/>
  <c r="D38" i="6"/>
  <c r="C38" i="6"/>
  <c r="A38" i="6"/>
  <c r="H37" i="6"/>
  <c r="G37" i="6"/>
  <c r="F37" i="6"/>
  <c r="E37" i="6"/>
  <c r="D37" i="6"/>
  <c r="C37" i="6"/>
  <c r="A37" i="6"/>
  <c r="H36" i="6"/>
  <c r="G36" i="6"/>
  <c r="F36" i="6"/>
  <c r="E36" i="6"/>
  <c r="D36" i="6"/>
  <c r="C36" i="6"/>
  <c r="A36" i="6"/>
  <c r="H34" i="6"/>
  <c r="G34" i="6"/>
  <c r="F34" i="6"/>
  <c r="E34" i="6"/>
  <c r="D34" i="6"/>
  <c r="C34" i="6"/>
  <c r="A34" i="6"/>
  <c r="H33" i="6"/>
  <c r="G33" i="6"/>
  <c r="F33" i="6"/>
  <c r="E33" i="6"/>
  <c r="D33" i="6"/>
  <c r="C33" i="6"/>
  <c r="A33" i="6"/>
  <c r="H32" i="6"/>
  <c r="G32" i="6"/>
  <c r="F32" i="6"/>
  <c r="E32" i="6"/>
  <c r="D32" i="6"/>
  <c r="C32" i="6"/>
  <c r="A32" i="6"/>
  <c r="H30" i="6"/>
  <c r="G30" i="6"/>
  <c r="F30" i="6"/>
  <c r="E30" i="6"/>
  <c r="D30" i="6"/>
  <c r="C30" i="6"/>
  <c r="A30" i="6"/>
  <c r="H29" i="6"/>
  <c r="G29" i="6"/>
  <c r="F29" i="6"/>
  <c r="E29" i="6"/>
  <c r="D29" i="6"/>
  <c r="C29" i="6"/>
  <c r="A29" i="6"/>
  <c r="H28" i="6"/>
  <c r="G28" i="6"/>
  <c r="F28" i="6"/>
  <c r="E28" i="6"/>
  <c r="D28" i="6"/>
  <c r="C28" i="6"/>
  <c r="A28" i="6"/>
  <c r="R4" i="6"/>
  <c r="Q4" i="6"/>
  <c r="P4" i="6"/>
  <c r="O4" i="6"/>
  <c r="N4" i="6"/>
  <c r="K4" i="6"/>
  <c r="J4" i="6"/>
  <c r="H4" i="6"/>
  <c r="G4" i="6"/>
  <c r="F4" i="6"/>
  <c r="E4" i="6"/>
  <c r="D4" i="6"/>
  <c r="C4" i="6"/>
  <c r="R3" i="6"/>
  <c r="Q3" i="6"/>
  <c r="P3" i="6"/>
  <c r="O3" i="6"/>
  <c r="N3" i="6"/>
  <c r="M3" i="6"/>
  <c r="K3" i="6"/>
  <c r="J3" i="6"/>
  <c r="H3" i="6"/>
  <c r="G3" i="6"/>
  <c r="F3" i="6"/>
  <c r="E3" i="6"/>
  <c r="D3" i="6"/>
  <c r="C3" i="6"/>
  <c r="R2" i="6"/>
  <c r="Q2" i="6"/>
  <c r="P2" i="6"/>
  <c r="O2" i="6"/>
  <c r="N2" i="6"/>
  <c r="M2" i="6"/>
  <c r="K2" i="6"/>
  <c r="J2" i="6"/>
  <c r="H2" i="6"/>
  <c r="G2" i="6"/>
  <c r="F2" i="6"/>
  <c r="E2" i="6"/>
  <c r="D2" i="6"/>
  <c r="C2" i="6"/>
  <c r="A88" i="5"/>
  <c r="A87" i="5"/>
  <c r="A86" i="5"/>
  <c r="A84" i="5"/>
  <c r="A83" i="5"/>
  <c r="A82" i="5"/>
  <c r="A80" i="5"/>
  <c r="A79" i="5"/>
  <c r="A78" i="5"/>
  <c r="A76" i="5"/>
  <c r="A75" i="5"/>
  <c r="A74" i="5"/>
  <c r="A72" i="5"/>
  <c r="A71" i="5"/>
  <c r="A70" i="5"/>
  <c r="A67" i="5"/>
  <c r="A66" i="5"/>
  <c r="A65" i="5"/>
  <c r="A63" i="5"/>
  <c r="A62" i="5"/>
  <c r="A61" i="5"/>
  <c r="A59" i="5"/>
  <c r="A58" i="5"/>
  <c r="A57" i="5"/>
  <c r="A55" i="5"/>
  <c r="A54" i="5"/>
  <c r="A53" i="5"/>
  <c r="A51" i="5"/>
  <c r="A50" i="5"/>
  <c r="A49" i="5"/>
  <c r="A46" i="5"/>
  <c r="A45" i="5"/>
  <c r="A44" i="5"/>
  <c r="A42" i="5"/>
  <c r="A41" i="5"/>
  <c r="A40" i="5"/>
  <c r="A38" i="5"/>
  <c r="A37" i="5"/>
  <c r="A36" i="5"/>
  <c r="A34" i="5"/>
  <c r="A33" i="5"/>
  <c r="A32" i="5"/>
  <c r="A30" i="5"/>
  <c r="A29" i="5"/>
  <c r="A28" i="5"/>
  <c r="R4" i="5"/>
  <c r="Q4" i="5"/>
  <c r="P4" i="5"/>
  <c r="O4" i="5"/>
  <c r="N4" i="5"/>
  <c r="M4" i="5"/>
  <c r="K4" i="5"/>
  <c r="J4" i="5"/>
  <c r="R3" i="5"/>
  <c r="Q3" i="5"/>
  <c r="P3" i="5"/>
  <c r="O3" i="5"/>
  <c r="N3" i="5"/>
  <c r="M3" i="5"/>
  <c r="K3" i="5"/>
  <c r="J3" i="5"/>
  <c r="R2" i="5"/>
  <c r="Q2" i="5"/>
  <c r="P2" i="5"/>
  <c r="O2" i="5"/>
  <c r="N2" i="5"/>
  <c r="M2" i="5"/>
  <c r="K2" i="5"/>
  <c r="J2" i="5"/>
  <c r="A88" i="3"/>
  <c r="A87" i="3"/>
  <c r="A86" i="3"/>
  <c r="A84" i="3"/>
  <c r="A83" i="3"/>
  <c r="A82" i="3"/>
  <c r="A80" i="3"/>
  <c r="A79" i="3"/>
  <c r="A78" i="3"/>
  <c r="A76" i="3"/>
  <c r="A75" i="3"/>
  <c r="A74" i="3"/>
  <c r="A72" i="3"/>
  <c r="A71" i="3"/>
  <c r="A70" i="3"/>
  <c r="A67" i="3"/>
  <c r="A66" i="3"/>
  <c r="A65" i="3"/>
  <c r="A63" i="3"/>
  <c r="A62" i="3"/>
  <c r="A61" i="3"/>
  <c r="A59" i="3"/>
  <c r="A58" i="3"/>
  <c r="A57" i="3"/>
  <c r="A55" i="3"/>
  <c r="A54" i="3"/>
  <c r="A53" i="3"/>
  <c r="A51" i="3"/>
  <c r="A50" i="3"/>
  <c r="A49" i="3"/>
  <c r="A46" i="3"/>
  <c r="A45" i="3"/>
  <c r="A44" i="3"/>
  <c r="A42" i="3"/>
  <c r="A41" i="3"/>
  <c r="A40" i="3"/>
  <c r="A38" i="3"/>
  <c r="A37" i="3"/>
  <c r="A36" i="3"/>
  <c r="A34" i="3"/>
  <c r="A33" i="3"/>
  <c r="A32" i="3"/>
  <c r="A30" i="3"/>
  <c r="A29" i="3"/>
  <c r="A28" i="3"/>
  <c r="H88" i="3" l="1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3" i="3"/>
  <c r="G63" i="3"/>
  <c r="F63" i="3"/>
  <c r="E63" i="3"/>
  <c r="D63" i="3"/>
  <c r="C63" i="3"/>
  <c r="H62" i="3"/>
  <c r="G62" i="3"/>
  <c r="F62" i="3"/>
  <c r="E62" i="3"/>
  <c r="D62" i="3"/>
  <c r="C62" i="3"/>
  <c r="H61" i="3"/>
  <c r="G61" i="3"/>
  <c r="F61" i="3"/>
  <c r="E61" i="3"/>
  <c r="D61" i="3"/>
  <c r="C61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6" i="3"/>
  <c r="H45" i="3"/>
  <c r="H44" i="3"/>
  <c r="H42" i="3"/>
  <c r="H41" i="3"/>
  <c r="H40" i="3"/>
  <c r="H38" i="3"/>
  <c r="H37" i="3"/>
  <c r="H36" i="3"/>
  <c r="H34" i="3"/>
  <c r="H33" i="3"/>
  <c r="H32" i="3"/>
  <c r="H30" i="3"/>
  <c r="H29" i="3"/>
  <c r="H28" i="3"/>
  <c r="G46" i="3"/>
  <c r="G45" i="3"/>
  <c r="G44" i="3"/>
  <c r="G42" i="3"/>
  <c r="G41" i="3"/>
  <c r="G40" i="3"/>
  <c r="G38" i="3"/>
  <c r="G37" i="3"/>
  <c r="G36" i="3"/>
  <c r="G34" i="3"/>
  <c r="G33" i="3"/>
  <c r="G32" i="3"/>
  <c r="G30" i="3"/>
  <c r="G29" i="3"/>
  <c r="G28" i="3"/>
  <c r="F46" i="3"/>
  <c r="F45" i="3"/>
  <c r="F44" i="3"/>
  <c r="F42" i="3"/>
  <c r="F41" i="3"/>
  <c r="F40" i="3"/>
  <c r="F38" i="3"/>
  <c r="F37" i="3"/>
  <c r="F36" i="3"/>
  <c r="F34" i="3"/>
  <c r="F33" i="3"/>
  <c r="F32" i="3"/>
  <c r="F30" i="3"/>
  <c r="F29" i="3"/>
  <c r="F28" i="3"/>
  <c r="E46" i="3"/>
  <c r="E45" i="3"/>
  <c r="E44" i="3"/>
  <c r="E42" i="3"/>
  <c r="E41" i="3"/>
  <c r="E40" i="3"/>
  <c r="E38" i="3"/>
  <c r="E37" i="3"/>
  <c r="E36" i="3"/>
  <c r="E34" i="3"/>
  <c r="E33" i="3"/>
  <c r="E32" i="3"/>
  <c r="E30" i="3"/>
  <c r="E29" i="3"/>
  <c r="E28" i="3"/>
  <c r="D46" i="3"/>
  <c r="D45" i="3"/>
  <c r="D44" i="3"/>
  <c r="D42" i="3"/>
  <c r="D41" i="3"/>
  <c r="D40" i="3"/>
  <c r="D38" i="3"/>
  <c r="D37" i="3"/>
  <c r="D36" i="3"/>
  <c r="D34" i="3"/>
  <c r="D33" i="3"/>
  <c r="D32" i="3"/>
  <c r="D30" i="3"/>
  <c r="D29" i="3"/>
  <c r="D28" i="3"/>
  <c r="C46" i="3"/>
  <c r="C45" i="3"/>
  <c r="C44" i="3"/>
  <c r="C42" i="3"/>
  <c r="C41" i="3"/>
  <c r="C40" i="3"/>
  <c r="C38" i="3"/>
  <c r="C37" i="3"/>
  <c r="C36" i="3"/>
  <c r="C34" i="3"/>
  <c r="C33" i="3"/>
  <c r="C32" i="3"/>
  <c r="C30" i="3"/>
  <c r="C29" i="3"/>
  <c r="C28" i="3"/>
  <c r="K4" i="3"/>
  <c r="K3" i="3"/>
  <c r="K2" i="3"/>
  <c r="J4" i="3"/>
  <c r="J3" i="3"/>
  <c r="J2" i="3"/>
  <c r="R2" i="3"/>
  <c r="Q2" i="3"/>
  <c r="P2" i="3"/>
  <c r="O2" i="3"/>
  <c r="N2" i="3"/>
  <c r="M2" i="3"/>
  <c r="H2" i="3"/>
  <c r="G2" i="3"/>
  <c r="F2" i="3"/>
  <c r="E2" i="3"/>
  <c r="D2" i="3"/>
  <c r="C2" i="3"/>
  <c r="R3" i="3"/>
  <c r="Q3" i="3"/>
  <c r="P3" i="3"/>
  <c r="O3" i="3"/>
  <c r="N3" i="3"/>
  <c r="M3" i="3"/>
  <c r="H3" i="3"/>
  <c r="G3" i="3"/>
  <c r="F3" i="3"/>
  <c r="E3" i="3"/>
  <c r="D3" i="3"/>
  <c r="C3" i="3"/>
  <c r="R4" i="3"/>
  <c r="Q4" i="3"/>
  <c r="P4" i="3"/>
  <c r="O4" i="3"/>
  <c r="N4" i="3"/>
  <c r="M4" i="3"/>
  <c r="H4" i="3"/>
  <c r="G4" i="3"/>
  <c r="F4" i="3"/>
  <c r="E4" i="3"/>
  <c r="D4" i="3"/>
  <c r="C4" i="3"/>
  <c r="H46" i="5"/>
  <c r="H67" i="5"/>
  <c r="H88" i="5"/>
  <c r="F67" i="5"/>
  <c r="F46" i="5"/>
  <c r="F88" i="5"/>
  <c r="H42" i="5"/>
  <c r="H63" i="5"/>
  <c r="H84" i="5"/>
  <c r="D82" i="5"/>
  <c r="D61" i="5"/>
  <c r="D40" i="5"/>
  <c r="F57" i="5"/>
  <c r="F36" i="5"/>
  <c r="F78" i="5"/>
  <c r="H53" i="5"/>
  <c r="H32" i="5"/>
  <c r="H74" i="5"/>
  <c r="D50" i="5"/>
  <c r="D71" i="5"/>
  <c r="D29" i="5"/>
  <c r="C86" i="5"/>
  <c r="C65" i="5"/>
  <c r="C44" i="5"/>
  <c r="G80" i="5"/>
  <c r="G59" i="5"/>
  <c r="G38" i="5"/>
  <c r="E78" i="5"/>
  <c r="E57" i="5"/>
  <c r="E36" i="5"/>
  <c r="H71" i="5"/>
  <c r="H50" i="5"/>
  <c r="H29" i="5"/>
  <c r="G2" i="5"/>
  <c r="G3" i="5"/>
  <c r="G28" i="5"/>
  <c r="G70" i="5"/>
  <c r="G49" i="5"/>
  <c r="G4" i="5"/>
  <c r="D44" i="5"/>
  <c r="D86" i="5"/>
  <c r="D65" i="5"/>
  <c r="H38" i="5"/>
  <c r="H80" i="5"/>
  <c r="H59" i="5"/>
  <c r="E76" i="5"/>
  <c r="E34" i="5"/>
  <c r="E55" i="5"/>
  <c r="C32" i="5"/>
  <c r="C74" i="5"/>
  <c r="C53" i="5"/>
  <c r="H2" i="5"/>
  <c r="H3" i="5"/>
  <c r="H49" i="5"/>
  <c r="H4" i="5"/>
  <c r="H70" i="5"/>
  <c r="H28" i="5"/>
  <c r="E65" i="5"/>
  <c r="E86" i="5"/>
  <c r="E44" i="5"/>
  <c r="C83" i="5"/>
  <c r="C62" i="5"/>
  <c r="C41" i="5"/>
  <c r="F76" i="5"/>
  <c r="F34" i="5"/>
  <c r="F55" i="5"/>
  <c r="D53" i="5"/>
  <c r="D32" i="5"/>
  <c r="D74" i="5"/>
  <c r="F4" i="5"/>
  <c r="F3" i="5"/>
  <c r="F28" i="5"/>
  <c r="F49" i="5"/>
  <c r="F70" i="5"/>
  <c r="F2" i="5"/>
  <c r="D3" i="5"/>
  <c r="D70" i="5"/>
  <c r="D28" i="5"/>
  <c r="D49" i="5"/>
  <c r="D4" i="5"/>
  <c r="D2" i="5"/>
  <c r="G42" i="5"/>
  <c r="G84" i="5"/>
  <c r="G63" i="5"/>
  <c r="C40" i="5"/>
  <c r="C82" i="5"/>
  <c r="C61" i="5"/>
  <c r="G74" i="5"/>
  <c r="G32" i="5"/>
  <c r="G53" i="5"/>
  <c r="C29" i="5"/>
  <c r="C50" i="5"/>
  <c r="C71" i="5"/>
  <c r="H83" i="5"/>
  <c r="H62" i="5"/>
  <c r="H41" i="5"/>
  <c r="F80" i="5"/>
  <c r="F59" i="5"/>
  <c r="F38" i="5"/>
  <c r="D78" i="5"/>
  <c r="D36" i="5"/>
  <c r="D57" i="5"/>
  <c r="G71" i="5"/>
  <c r="G50" i="5"/>
  <c r="G29" i="5"/>
  <c r="H87" i="5"/>
  <c r="H66" i="5"/>
  <c r="H45" i="5"/>
  <c r="F63" i="5"/>
  <c r="F42" i="5"/>
  <c r="F84" i="5"/>
  <c r="F54" i="5"/>
  <c r="F75" i="5"/>
  <c r="F33" i="5"/>
  <c r="C80" i="5"/>
  <c r="C38" i="5"/>
  <c r="C59" i="5"/>
  <c r="E63" i="5"/>
  <c r="E84" i="5"/>
  <c r="E42" i="5"/>
  <c r="G55" i="5"/>
  <c r="G34" i="5"/>
  <c r="G76" i="5"/>
  <c r="E50" i="5"/>
  <c r="E71" i="5"/>
  <c r="E29" i="5"/>
  <c r="E4" i="5"/>
  <c r="E49" i="5"/>
  <c r="E28" i="5"/>
  <c r="E3" i="5"/>
  <c r="E70" i="5"/>
  <c r="E2" i="5"/>
  <c r="D83" i="5"/>
  <c r="D62" i="5"/>
  <c r="D41" i="5"/>
  <c r="C70" i="5"/>
  <c r="C49" i="5"/>
  <c r="C4" i="5"/>
  <c r="C2" i="5"/>
  <c r="C3" i="5"/>
  <c r="C28" i="5"/>
  <c r="H55" i="5"/>
  <c r="H34" i="5"/>
  <c r="H76" i="5"/>
  <c r="H78" i="5"/>
  <c r="H36" i="5"/>
  <c r="H57" i="5"/>
  <c r="F50" i="5"/>
  <c r="F29" i="5"/>
  <c r="F71" i="5"/>
  <c r="F53" i="5"/>
  <c r="F32" i="5"/>
  <c r="F74" i="5"/>
  <c r="G54" i="5"/>
  <c r="G33" i="5"/>
  <c r="G75" i="5"/>
  <c r="E53" i="5"/>
  <c r="E74" i="5"/>
  <c r="E32" i="5"/>
  <c r="D79" i="5"/>
  <c r="D58" i="5"/>
  <c r="D37" i="5"/>
  <c r="E59" i="5"/>
  <c r="E38" i="5"/>
  <c r="E80" i="5"/>
  <c r="E82" i="5"/>
  <c r="E61" i="5"/>
  <c r="E40" i="5"/>
  <c r="G62" i="5"/>
  <c r="G83" i="5"/>
  <c r="G41" i="5"/>
  <c r="F45" i="5"/>
  <c r="F87" i="5"/>
  <c r="F66" i="5"/>
  <c r="E72" i="5"/>
  <c r="E30" i="5"/>
  <c r="E51" i="5"/>
  <c r="H72" i="5"/>
  <c r="H51" i="5"/>
  <c r="H30" i="5"/>
  <c r="D80" i="5"/>
  <c r="D59" i="5"/>
  <c r="D38" i="5"/>
  <c r="C58" i="5"/>
  <c r="C79" i="5"/>
  <c r="C37" i="5"/>
  <c r="H75" i="5"/>
  <c r="H33" i="5"/>
  <c r="H54" i="5"/>
  <c r="C78" i="5"/>
  <c r="C36" i="5"/>
  <c r="C57" i="5"/>
  <c r="F72" i="5"/>
  <c r="F30" i="5"/>
  <c r="F51" i="5"/>
  <c r="D46" i="5"/>
  <c r="D88" i="5"/>
  <c r="D67" i="5"/>
  <c r="F62" i="5"/>
  <c r="F41" i="5"/>
  <c r="F83" i="5"/>
  <c r="C75" i="5"/>
  <c r="C54" i="5"/>
  <c r="C33" i="5"/>
  <c r="E83" i="5"/>
  <c r="E41" i="5"/>
  <c r="E62" i="5"/>
  <c r="E58" i="5"/>
  <c r="E79" i="5"/>
  <c r="E37" i="5"/>
  <c r="G86" i="5"/>
  <c r="G65" i="5"/>
  <c r="G44" i="5"/>
  <c r="F65" i="5"/>
  <c r="F44" i="5"/>
  <c r="F86" i="5"/>
  <c r="G36" i="5"/>
  <c r="G78" i="5"/>
  <c r="G57" i="5"/>
  <c r="G82" i="5"/>
  <c r="G40" i="5"/>
  <c r="G61" i="5"/>
  <c r="G87" i="5"/>
  <c r="G66" i="5"/>
  <c r="G45" i="5"/>
  <c r="G51" i="5"/>
  <c r="G72" i="5"/>
  <c r="G30" i="5"/>
  <c r="F37" i="5"/>
  <c r="F79" i="5"/>
  <c r="F58" i="5"/>
  <c r="E46" i="5"/>
  <c r="E88" i="5"/>
  <c r="E67" i="5"/>
  <c r="F40" i="5"/>
  <c r="F82" i="5"/>
  <c r="F61" i="5"/>
  <c r="D42" i="5"/>
  <c r="D63" i="5"/>
  <c r="D84" i="5"/>
  <c r="E33" i="5"/>
  <c r="E54" i="5"/>
  <c r="E75" i="5"/>
  <c r="C30" i="5"/>
  <c r="C51" i="5"/>
  <c r="C72" i="5"/>
  <c r="C76" i="5"/>
  <c r="C34" i="5"/>
  <c r="C55" i="5"/>
  <c r="C67" i="5"/>
  <c r="C46" i="5"/>
  <c r="C88" i="5"/>
  <c r="H65" i="5"/>
  <c r="H86" i="5"/>
  <c r="H44" i="5"/>
  <c r="H82" i="5"/>
  <c r="H61" i="5"/>
  <c r="H40" i="5"/>
  <c r="D45" i="5"/>
  <c r="D87" i="5"/>
  <c r="D66" i="5"/>
  <c r="E66" i="5"/>
  <c r="E87" i="5"/>
  <c r="E45" i="5"/>
  <c r="C63" i="5"/>
  <c r="C42" i="5"/>
  <c r="C84" i="5"/>
  <c r="G58" i="5"/>
  <c r="G37" i="5"/>
  <c r="G79" i="5"/>
  <c r="D54" i="5"/>
  <c r="D33" i="5"/>
  <c r="D75" i="5"/>
  <c r="D72" i="5"/>
  <c r="D51" i="5"/>
  <c r="D30" i="5"/>
  <c r="C87" i="5"/>
  <c r="C45" i="5"/>
  <c r="C66" i="5"/>
  <c r="G88" i="5"/>
  <c r="G46" i="5"/>
  <c r="G67" i="5"/>
  <c r="H37" i="5"/>
  <c r="H79" i="5"/>
  <c r="H58" i="5"/>
  <c r="D76" i="5"/>
  <c r="D34" i="5"/>
  <c r="D55" i="5"/>
</calcChain>
</file>

<file path=xl/sharedStrings.xml><?xml version="1.0" encoding="utf-8"?>
<sst xmlns="http://schemas.openxmlformats.org/spreadsheetml/2006/main" count="315" uniqueCount="34">
  <si>
    <t>Collector</t>
  </si>
  <si>
    <t>Min (ms)</t>
  </si>
  <si>
    <t>Max (ms)</t>
  </si>
  <si>
    <t>Mean (ms)</t>
  </si>
  <si>
    <t>p99 (ms)</t>
  </si>
  <si>
    <t>p95 (ms)</t>
  </si>
  <si>
    <t>p90 (ms)</t>
  </si>
  <si>
    <t>G1, sleep 10</t>
  </si>
  <si>
    <t>G1, sleep 100</t>
  </si>
  <si>
    <t>G1, sleep 1000</t>
  </si>
  <si>
    <t>Parallel, sleep 10</t>
  </si>
  <si>
    <t>Parallel, sleep 100</t>
  </si>
  <si>
    <t>Parallel, sleep 1000</t>
  </si>
  <si>
    <t>Serial, sleep 10</t>
  </si>
  <si>
    <t>Serial, sleep 100</t>
  </si>
  <si>
    <t>Serial, sleep 1000</t>
  </si>
  <si>
    <t>Shenandoah, sleep 10</t>
  </si>
  <si>
    <t>Shenandoah, sleep 100</t>
  </si>
  <si>
    <t>Shenandoah, sleep 1000</t>
  </si>
  <si>
    <t>Z, sleep 10</t>
  </si>
  <si>
    <t>Z, sleep 100</t>
  </si>
  <si>
    <t>Z, sleep 1000</t>
  </si>
  <si>
    <t>Min (Mb)</t>
  </si>
  <si>
    <t>Max (Mb)</t>
  </si>
  <si>
    <t>Mean (Mb)</t>
  </si>
  <si>
    <t>p99 (Mb)</t>
  </si>
  <si>
    <t>p95 (Mb)</t>
  </si>
  <si>
    <t>p90 (Mb)</t>
  </si>
  <si>
    <t>Min</t>
  </si>
  <si>
    <t>Mean</t>
  </si>
  <si>
    <t>Stdev</t>
  </si>
  <si>
    <t>Items/Sec</t>
  </si>
  <si>
    <t>Total Memory</t>
  </si>
  <si>
    <t>Used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</si>
</sst>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0" formatCode="_(* #,##0.0_);_(* \(#,##0.0\);_(* &quot;-&quot;_);_(@_)"/>
    <numFmt numFmtId="171" formatCode="_(* #,##0.000_);_(* \(#,##0.000\);_(* &quot;-&quot;_);_(@_)"/>
    <numFmt numFmtId="174" formatCode="_(* #,##0.000000_);_(* \(#,##0.00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ourier New"/>
      <family val="1"/>
    </font>
    <font>
      <sz val="12"/>
      <color theme="1"/>
      <name val="Courier New"/>
      <family val="1"/>
    </font>
    <font>
      <sz val="12"/>
      <name val="Courier New"/>
      <family val="1"/>
    </font>
    <font>
      <sz val="12"/>
      <color theme="0" tint="-0.499984740745262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71" fontId="4" fillId="0" borderId="0" xfId="1" applyNumberFormat="1" applyFont="1"/>
    <xf numFmtId="174" fontId="4" fillId="0" borderId="0" xfId="1" applyNumberFormat="1" applyFont="1"/>
    <xf numFmtId="174" fontId="3" fillId="0" borderId="0" xfId="0" applyNumberFormat="1" applyFont="1"/>
    <xf numFmtId="170" fontId="3" fillId="0" borderId="0" xfId="1" applyNumberFormat="1" applyFont="1"/>
    <xf numFmtId="0" fontId="3" fillId="0" borderId="0" xfId="0" applyFont="1" applyAlignment="1">
      <alignment horizontal="right"/>
    </xf>
    <xf numFmtId="171" fontId="3" fillId="0" borderId="0" xfId="1" applyNumberFormat="1" applyFont="1"/>
    <xf numFmtId="174" fontId="3" fillId="0" borderId="0" xfId="1" applyNumberFormat="1" applyFont="1"/>
    <xf numFmtId="0" fontId="3" fillId="0" borderId="1" xfId="0" applyFont="1" applyBorder="1"/>
    <xf numFmtId="170" fontId="3" fillId="0" borderId="1" xfId="1" applyNumberFormat="1" applyFont="1" applyBorder="1"/>
    <xf numFmtId="0" fontId="2" fillId="0" borderId="0" xfId="0" applyFont="1" applyBorder="1" applyAlignment="1">
      <alignment horizontal="center"/>
    </xf>
    <xf numFmtId="174" fontId="4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41" fontId="3" fillId="0" borderId="0" xfId="1" applyNumberFormat="1" applyFont="1"/>
    <xf numFmtId="41" fontId="3" fillId="0" borderId="1" xfId="1" applyNumberFormat="1" applyFont="1" applyBorder="1"/>
    <xf numFmtId="171" fontId="3" fillId="0" borderId="0" xfId="0" applyNumberFormat="1" applyFont="1"/>
    <xf numFmtId="171" fontId="2" fillId="2" borderId="1" xfId="0" applyNumberFormat="1" applyFont="1" applyFill="1" applyBorder="1" applyAlignment="1">
      <alignment horizontal="center"/>
    </xf>
    <xf numFmtId="171" fontId="5" fillId="0" borderId="1" xfId="1" applyNumberFormat="1" applyFont="1" applyBorder="1"/>
    <xf numFmtId="171" fontId="4" fillId="0" borderId="1" xfId="1" applyNumberFormat="1" applyFont="1" applyBorder="1"/>
    <xf numFmtId="171" fontId="0" fillId="0" borderId="0" xfId="0" applyNumberFormat="1"/>
    <xf numFmtId="170" fontId="2" fillId="2" borderId="1" xfId="1" applyNumberFormat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5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5164-4CAE-7D49-A5FD-43F2C8B11313}">
  <dimension ref="A1:R88"/>
  <sheetViews>
    <sheetView workbookViewId="0">
      <selection activeCell="N36" sqref="N36"/>
    </sheetView>
  </sheetViews>
  <sheetFormatPr baseColWidth="10" defaultRowHeight="16" x14ac:dyDescent="0.2"/>
  <cols>
    <col min="1" max="1" width="11.6640625" bestFit="1" customWidth="1"/>
    <col min="2" max="2" width="27.33203125" bestFit="1" customWidth="1"/>
    <col min="3" max="8" width="12.83203125" customWidth="1"/>
    <col min="9" max="9" width="1.83203125" customWidth="1"/>
    <col min="10" max="11" width="14" customWidth="1"/>
    <col min="12" max="12" width="1.83203125" customWidth="1"/>
    <col min="13" max="13" width="10.5" bestFit="1" customWidth="1"/>
    <col min="14" max="14" width="13.6640625" bestFit="1" customWidth="1"/>
    <col min="15" max="18" width="11.6640625" bestFit="1" customWidth="1"/>
  </cols>
  <sheetData>
    <row r="1" spans="1:18" ht="17" x14ac:dyDescent="0.25">
      <c r="B1" s="6"/>
    </row>
    <row r="2" spans="1:18" ht="17" x14ac:dyDescent="0.25">
      <c r="B2" s="6" t="s">
        <v>30</v>
      </c>
      <c r="C2" s="7">
        <f>STDEV(C7:C25)</f>
        <v>2.8639826976898132E-2</v>
      </c>
      <c r="D2" s="7">
        <f>STDEV(D7:D25)</f>
        <v>5.7950046404436826</v>
      </c>
      <c r="E2" s="7">
        <f>STDEV(E7:E25)</f>
        <v>0.17560334956875126</v>
      </c>
      <c r="F2" s="7">
        <f>STDEV(F7:F25)</f>
        <v>1.311494962613019</v>
      </c>
      <c r="G2" s="7">
        <f>STDEV(G7:G25)</f>
        <v>0.65044763520973703</v>
      </c>
      <c r="H2" s="7">
        <f>STDEV(H7:H25)</f>
        <v>0.5161452472330238</v>
      </c>
      <c r="I2" s="8"/>
      <c r="J2" s="5">
        <f>STDEV(J7:J25)</f>
        <v>29.315594744744573</v>
      </c>
      <c r="K2" s="5">
        <f>STDEV(K7:K25)</f>
        <v>443.48125133506409</v>
      </c>
      <c r="L2" s="8"/>
      <c r="M2" s="5">
        <f>STDEV(M7:M25)</f>
        <v>14.718016170666479</v>
      </c>
      <c r="N2" s="5">
        <f>STDEV(N7:N25)</f>
        <v>331.80927797814957</v>
      </c>
      <c r="O2" s="5">
        <f>STDEV(O7:O25)</f>
        <v>142.13826702327898</v>
      </c>
      <c r="P2" s="5">
        <f>STDEV(P7:P25)</f>
        <v>325.69454459808253</v>
      </c>
      <c r="Q2" s="5">
        <f>STDEV(Q7:Q25)</f>
        <v>303.70868200268745</v>
      </c>
      <c r="R2" s="5">
        <f>STDEV(R7:R25)</f>
        <v>281.44822715986078</v>
      </c>
    </row>
    <row r="3" spans="1:18" ht="17" x14ac:dyDescent="0.25">
      <c r="B3" s="6" t="s">
        <v>29</v>
      </c>
      <c r="C3" s="16">
        <f>AVERAGE(C7:C25)</f>
        <v>0.11003553333333335</v>
      </c>
      <c r="D3" s="16">
        <f>AVERAGE(D7:D25)</f>
        <v>8.8525875999999997</v>
      </c>
      <c r="E3" s="16">
        <f>AVERAGE(E7:E25)</f>
        <v>0.34833145119999931</v>
      </c>
      <c r="F3" s="16">
        <f>AVERAGE(F7:F25)</f>
        <v>1.9624014026666601</v>
      </c>
      <c r="G3" s="16">
        <f>AVERAGE(G7:G25)</f>
        <v>1.0167021699999961</v>
      </c>
      <c r="H3" s="16">
        <f>AVERAGE(H7:H25)</f>
        <v>0.67884482666666668</v>
      </c>
      <c r="I3" s="4"/>
      <c r="J3" s="5">
        <f>AVERAGE(J7:J25)</f>
        <v>28.353333333333332</v>
      </c>
      <c r="K3" s="5">
        <f>AVERAGE(K7:K25)</f>
        <v>377.92</v>
      </c>
      <c r="M3" s="5">
        <f>AVERAGE(M7:M25)</f>
        <v>10.3</v>
      </c>
      <c r="N3" s="5">
        <f>AVERAGE(N7:N25)</f>
        <v>270.78666666666663</v>
      </c>
      <c r="O3" s="5">
        <f>AVERAGE(O7:O25)</f>
        <v>111.55333333333331</v>
      </c>
      <c r="P3" s="5">
        <f>AVERAGE(P7:P25)</f>
        <v>259.99333333333328</v>
      </c>
      <c r="Q3" s="5">
        <f>AVERAGE(Q7:Q25)</f>
        <v>236.50666666666666</v>
      </c>
      <c r="R3" s="5">
        <f>AVERAGE(R7:R25)</f>
        <v>218.17999999999998</v>
      </c>
    </row>
    <row r="4" spans="1:18" ht="17" x14ac:dyDescent="0.25">
      <c r="B4" s="6" t="s">
        <v>28</v>
      </c>
      <c r="C4" s="16">
        <f>MIN(C7:C25)</f>
        <v>4.7640000000000002E-2</v>
      </c>
      <c r="D4" s="16">
        <f>MIN(D7:D25)</f>
        <v>3.2862960000000001</v>
      </c>
      <c r="E4" s="16">
        <f>MIN(E7:E25)</f>
        <v>0.187759749000001</v>
      </c>
      <c r="F4" s="16">
        <f>MIN(F7:F25)</f>
        <v>0.63853020999999899</v>
      </c>
      <c r="G4" s="16">
        <f>MIN(G7:G25)</f>
        <v>0.249439249999999</v>
      </c>
      <c r="H4" s="16">
        <f>MIN(H7:H25)</f>
        <v>0.1858129</v>
      </c>
      <c r="I4" s="4"/>
      <c r="J4" s="5">
        <f>MIN(J7:J25)</f>
        <v>6.5</v>
      </c>
      <c r="K4" s="5">
        <f>MIN(K7:K25)</f>
        <v>15.5</v>
      </c>
      <c r="M4" s="5">
        <f>MIN(M7:M25)</f>
        <v>2.2000000000000002</v>
      </c>
      <c r="N4" s="5">
        <f>MIN(N7:N25)</f>
        <v>6.5</v>
      </c>
      <c r="O4" s="5">
        <f>MIN(O7:O25)</f>
        <v>4</v>
      </c>
      <c r="P4" s="5">
        <f>MIN(P7:P25)</f>
        <v>5.5</v>
      </c>
      <c r="Q4" s="5">
        <f>MIN(Q7:Q25)</f>
        <v>5.5</v>
      </c>
      <c r="R4" s="5">
        <f>MIN(R7:R25)</f>
        <v>5.5</v>
      </c>
    </row>
    <row r="5" spans="1:18" ht="17" x14ac:dyDescent="0.25">
      <c r="B5" s="6"/>
      <c r="C5" s="16"/>
      <c r="D5" s="16"/>
      <c r="E5" s="16"/>
      <c r="F5" s="16"/>
      <c r="G5" s="16"/>
      <c r="H5" s="16"/>
      <c r="I5" s="4"/>
      <c r="J5" s="21" t="s">
        <v>32</v>
      </c>
      <c r="K5" s="21"/>
      <c r="M5" s="21" t="s">
        <v>33</v>
      </c>
      <c r="N5" s="21"/>
      <c r="O5" s="21"/>
      <c r="P5" s="21"/>
      <c r="Q5" s="21"/>
      <c r="R5" s="21"/>
    </row>
    <row r="6" spans="1:18" ht="17" x14ac:dyDescent="0.25">
      <c r="A6" s="13" t="s">
        <v>31</v>
      </c>
      <c r="B6" s="13" t="s">
        <v>0</v>
      </c>
      <c r="C6" s="17" t="s">
        <v>1</v>
      </c>
      <c r="D6" s="17" t="s">
        <v>2</v>
      </c>
      <c r="E6" s="17" t="s">
        <v>3</v>
      </c>
      <c r="F6" s="17" t="s">
        <v>4</v>
      </c>
      <c r="G6" s="17" t="s">
        <v>5</v>
      </c>
      <c r="H6" s="17" t="s">
        <v>6</v>
      </c>
      <c r="I6" s="11"/>
      <c r="J6" s="13" t="s">
        <v>22</v>
      </c>
      <c r="K6" s="13" t="s">
        <v>23</v>
      </c>
      <c r="M6" s="13" t="s">
        <v>22</v>
      </c>
      <c r="N6" s="13" t="s">
        <v>23</v>
      </c>
      <c r="O6" s="13" t="s">
        <v>24</v>
      </c>
      <c r="P6" s="13" t="s">
        <v>25</v>
      </c>
      <c r="Q6" s="13" t="s">
        <v>26</v>
      </c>
      <c r="R6" s="13" t="s">
        <v>27</v>
      </c>
    </row>
    <row r="7" spans="1:18" ht="17" x14ac:dyDescent="0.25">
      <c r="A7" s="15">
        <v>811.52363562588698</v>
      </c>
      <c r="B7" s="9" t="s">
        <v>7</v>
      </c>
      <c r="C7" s="18">
        <v>0.106058</v>
      </c>
      <c r="D7" s="18">
        <v>4.422091</v>
      </c>
      <c r="E7" s="19">
        <v>0.20383217850000199</v>
      </c>
      <c r="F7" s="19">
        <v>1.9873417599999901</v>
      </c>
      <c r="G7" s="19">
        <v>0.25656819999999902</v>
      </c>
      <c r="H7" s="19">
        <v>0.1858129</v>
      </c>
      <c r="I7" s="12"/>
      <c r="J7" s="10">
        <v>16</v>
      </c>
      <c r="K7" s="10">
        <v>344</v>
      </c>
      <c r="M7" s="10">
        <v>3.3</v>
      </c>
      <c r="N7" s="10">
        <v>153.80000000000001</v>
      </c>
      <c r="O7" s="10">
        <v>72.900000000000006</v>
      </c>
      <c r="P7" s="10">
        <v>153.30000000000001</v>
      </c>
      <c r="Q7" s="10">
        <v>145.4</v>
      </c>
      <c r="R7" s="10">
        <v>137.30000000000001</v>
      </c>
    </row>
    <row r="8" spans="1:18" ht="17" x14ac:dyDescent="0.25">
      <c r="A8" s="15">
        <v>78.070106956046502</v>
      </c>
      <c r="B8" s="9" t="s">
        <v>8</v>
      </c>
      <c r="C8" s="18">
        <v>0.12809000000000001</v>
      </c>
      <c r="D8" s="18">
        <v>4.1166200000000002</v>
      </c>
      <c r="E8" s="19">
        <v>0.29569888649999898</v>
      </c>
      <c r="F8" s="19">
        <v>2.17484318999999</v>
      </c>
      <c r="G8" s="19">
        <v>1.70149324999999</v>
      </c>
      <c r="H8" s="19">
        <v>0.24272540000000001</v>
      </c>
      <c r="I8" s="12"/>
      <c r="J8" s="10">
        <v>16</v>
      </c>
      <c r="K8" s="10">
        <v>70</v>
      </c>
      <c r="M8" s="10">
        <v>3.2</v>
      </c>
      <c r="N8" s="10">
        <v>31.3</v>
      </c>
      <c r="O8" s="10">
        <v>16</v>
      </c>
      <c r="P8" s="10">
        <v>29.4</v>
      </c>
      <c r="Q8" s="10">
        <v>29.3</v>
      </c>
      <c r="R8" s="10">
        <v>27.4</v>
      </c>
    </row>
    <row r="9" spans="1:18" ht="17" x14ac:dyDescent="0.25">
      <c r="A9" s="15">
        <v>7.8389103914555802</v>
      </c>
      <c r="B9" s="9" t="s">
        <v>9</v>
      </c>
      <c r="C9" s="18">
        <v>0.130881</v>
      </c>
      <c r="D9" s="18">
        <v>9.1252220000000008</v>
      </c>
      <c r="E9" s="19">
        <v>0.88330663449999902</v>
      </c>
      <c r="F9" s="19">
        <v>2.3764581599999901</v>
      </c>
      <c r="G9" s="19">
        <v>1.97437605</v>
      </c>
      <c r="H9" s="19">
        <v>1.8981167999999999</v>
      </c>
      <c r="I9" s="12"/>
      <c r="J9" s="10">
        <v>16</v>
      </c>
      <c r="K9" s="10">
        <v>16</v>
      </c>
      <c r="M9" s="10">
        <v>3.2</v>
      </c>
      <c r="N9" s="10">
        <v>7.5</v>
      </c>
      <c r="O9" s="10">
        <v>4.4000000000000004</v>
      </c>
      <c r="P9" s="10">
        <v>5.5</v>
      </c>
      <c r="Q9" s="10">
        <v>5.5</v>
      </c>
      <c r="R9" s="10">
        <v>5.5</v>
      </c>
    </row>
    <row r="10" spans="1:18" ht="17" x14ac:dyDescent="0.25">
      <c r="A10" s="15"/>
      <c r="B10" s="9"/>
      <c r="C10" s="18"/>
      <c r="D10" s="18"/>
      <c r="E10" s="19"/>
      <c r="F10" s="19"/>
      <c r="G10" s="19"/>
      <c r="H10" s="19"/>
      <c r="I10" s="12"/>
      <c r="J10" s="10"/>
      <c r="K10" s="10"/>
      <c r="M10" s="10"/>
      <c r="N10" s="10"/>
      <c r="O10" s="10"/>
      <c r="P10" s="10"/>
      <c r="Q10" s="10"/>
      <c r="R10" s="10"/>
    </row>
    <row r="11" spans="1:18" ht="17" x14ac:dyDescent="0.25">
      <c r="A11" s="15">
        <v>791.76563737133802</v>
      </c>
      <c r="B11" s="9" t="s">
        <v>10</v>
      </c>
      <c r="C11" s="18">
        <v>4.7640000000000002E-2</v>
      </c>
      <c r="D11" s="18">
        <v>10.769653999999999</v>
      </c>
      <c r="E11" s="19">
        <v>0.30101238649999901</v>
      </c>
      <c r="F11" s="19">
        <v>4.6619617299999998</v>
      </c>
      <c r="G11" s="19">
        <v>0.64751514999999904</v>
      </c>
      <c r="H11" s="19">
        <v>0.20348840000000001</v>
      </c>
      <c r="I11" s="12"/>
      <c r="J11" s="10">
        <v>7</v>
      </c>
      <c r="K11" s="10">
        <v>199.5</v>
      </c>
      <c r="M11" s="10">
        <v>2.2000000000000002</v>
      </c>
      <c r="N11" s="10">
        <v>171.2</v>
      </c>
      <c r="O11" s="10">
        <v>46.7</v>
      </c>
      <c r="P11" s="10">
        <v>162.19999999999999</v>
      </c>
      <c r="Q11" s="10">
        <v>134.69999999999999</v>
      </c>
      <c r="R11" s="10">
        <v>113.6</v>
      </c>
    </row>
    <row r="12" spans="1:18" ht="17" x14ac:dyDescent="0.25">
      <c r="A12" s="15">
        <v>77.919548066621203</v>
      </c>
      <c r="B12" s="9" t="s">
        <v>11</v>
      </c>
      <c r="C12" s="18">
        <v>6.5408999999999995E-2</v>
      </c>
      <c r="D12" s="18">
        <v>11.464527</v>
      </c>
      <c r="E12" s="19">
        <v>0.33644593025000202</v>
      </c>
      <c r="F12" s="19">
        <v>4.3144084799999902</v>
      </c>
      <c r="G12" s="19">
        <v>1.2671743499999899</v>
      </c>
      <c r="H12" s="19">
        <v>0.81182659999999995</v>
      </c>
      <c r="I12" s="12"/>
      <c r="J12" s="10">
        <v>6.5</v>
      </c>
      <c r="K12" s="10">
        <v>205.5</v>
      </c>
      <c r="M12" s="10">
        <v>2.2999999999999998</v>
      </c>
      <c r="N12" s="10">
        <v>172.7</v>
      </c>
      <c r="O12" s="10">
        <v>31.8</v>
      </c>
      <c r="P12" s="10">
        <v>153.69999999999999</v>
      </c>
      <c r="Q12" s="10">
        <v>115.2</v>
      </c>
      <c r="R12" s="10">
        <v>88.4</v>
      </c>
    </row>
    <row r="13" spans="1:18" ht="17" x14ac:dyDescent="0.25">
      <c r="A13" s="15">
        <v>7.7842668290983603</v>
      </c>
      <c r="B13" s="9" t="s">
        <v>12</v>
      </c>
      <c r="C13" s="18">
        <v>0.127999</v>
      </c>
      <c r="D13" s="18">
        <v>6.3526819999999997</v>
      </c>
      <c r="E13" s="19">
        <v>0.47553164850000001</v>
      </c>
      <c r="F13" s="19">
        <v>1.7287276299999901</v>
      </c>
      <c r="G13" s="19">
        <v>1.5548834499999999</v>
      </c>
      <c r="H13" s="19">
        <v>1.3202020000000001</v>
      </c>
      <c r="I13" s="12"/>
      <c r="J13" s="10">
        <v>15</v>
      </c>
      <c r="K13" s="10">
        <v>15.5</v>
      </c>
      <c r="M13" s="10">
        <v>3.3</v>
      </c>
      <c r="N13" s="10">
        <v>6.5</v>
      </c>
      <c r="O13" s="10">
        <v>5.4</v>
      </c>
      <c r="P13" s="10">
        <v>6.5</v>
      </c>
      <c r="Q13" s="10">
        <v>6.5</v>
      </c>
      <c r="R13" s="10">
        <v>6.5</v>
      </c>
    </row>
    <row r="14" spans="1:18" ht="17" x14ac:dyDescent="0.25">
      <c r="A14" s="15"/>
      <c r="B14" s="9"/>
      <c r="C14" s="18"/>
      <c r="D14" s="18"/>
      <c r="E14" s="19"/>
      <c r="F14" s="19"/>
      <c r="G14" s="19"/>
      <c r="H14" s="19"/>
      <c r="I14" s="12"/>
      <c r="J14" s="10"/>
      <c r="K14" s="10"/>
      <c r="M14" s="10"/>
      <c r="N14" s="10"/>
      <c r="O14" s="10"/>
      <c r="P14" s="10"/>
      <c r="Q14" s="10"/>
      <c r="R14" s="10"/>
    </row>
    <row r="15" spans="1:18" ht="17" x14ac:dyDescent="0.25">
      <c r="A15" s="15">
        <v>798.56258734278299</v>
      </c>
      <c r="B15" s="9" t="s">
        <v>13</v>
      </c>
      <c r="C15" s="18">
        <v>6.1226000000000003E-2</v>
      </c>
      <c r="D15" s="18">
        <v>6.7357680000000002</v>
      </c>
      <c r="E15" s="19">
        <v>0.22635000699999999</v>
      </c>
      <c r="F15" s="19">
        <v>0.89436617999999901</v>
      </c>
      <c r="G15" s="19">
        <v>0.480778399999999</v>
      </c>
      <c r="H15" s="19">
        <v>0.41225109999999998</v>
      </c>
      <c r="I15" s="12"/>
      <c r="J15" s="10">
        <v>15.6</v>
      </c>
      <c r="K15" s="10">
        <v>15.6</v>
      </c>
      <c r="M15" s="10">
        <v>2.2000000000000002</v>
      </c>
      <c r="N15" s="10">
        <v>14.4</v>
      </c>
      <c r="O15" s="10">
        <v>9</v>
      </c>
      <c r="P15" s="10">
        <v>14.4</v>
      </c>
      <c r="Q15" s="10">
        <v>13.3</v>
      </c>
      <c r="R15" s="10">
        <v>12.4</v>
      </c>
    </row>
    <row r="16" spans="1:18" ht="17" x14ac:dyDescent="0.25">
      <c r="A16" s="15">
        <v>78.056395745926395</v>
      </c>
      <c r="B16" s="9" t="s">
        <v>14</v>
      </c>
      <c r="C16" s="18">
        <v>0.123209</v>
      </c>
      <c r="D16" s="18">
        <v>3.2862960000000001</v>
      </c>
      <c r="E16" s="19">
        <v>0.25566428600000002</v>
      </c>
      <c r="F16" s="19">
        <v>0.69456286999999906</v>
      </c>
      <c r="G16" s="19">
        <v>0.57560629999999902</v>
      </c>
      <c r="H16" s="19">
        <v>0.54521759999999997</v>
      </c>
      <c r="I16" s="12"/>
      <c r="J16" s="10">
        <v>15.6</v>
      </c>
      <c r="K16" s="10">
        <v>15.6</v>
      </c>
      <c r="M16" s="10">
        <v>2.2000000000000002</v>
      </c>
      <c r="N16" s="10">
        <v>14.5</v>
      </c>
      <c r="O16" s="10">
        <v>9.6</v>
      </c>
      <c r="P16" s="10">
        <v>14.5</v>
      </c>
      <c r="Q16" s="10">
        <v>13.5</v>
      </c>
      <c r="R16" s="10">
        <v>13.5</v>
      </c>
    </row>
    <row r="17" spans="1:18" ht="17" x14ac:dyDescent="0.25">
      <c r="A17" s="15">
        <v>7.8066297803409501</v>
      </c>
      <c r="B17" s="9" t="s">
        <v>15</v>
      </c>
      <c r="C17" s="18">
        <v>0.12862999999999999</v>
      </c>
      <c r="D17" s="18">
        <v>10.110995000000001</v>
      </c>
      <c r="E17" s="19">
        <v>0.26552577499999902</v>
      </c>
      <c r="F17" s="19">
        <v>0.65121419999999997</v>
      </c>
      <c r="G17" s="19">
        <v>0.58561865000000002</v>
      </c>
      <c r="H17" s="19">
        <v>0.56089299999999997</v>
      </c>
      <c r="I17" s="12"/>
      <c r="J17" s="10">
        <v>15.6</v>
      </c>
      <c r="K17" s="10">
        <v>15.6</v>
      </c>
      <c r="M17" s="10">
        <v>2.2000000000000002</v>
      </c>
      <c r="N17" s="10">
        <v>6.5</v>
      </c>
      <c r="O17" s="10">
        <v>4</v>
      </c>
      <c r="P17" s="10">
        <v>6.5</v>
      </c>
      <c r="Q17" s="10">
        <v>5.5</v>
      </c>
      <c r="R17" s="10">
        <v>5.5</v>
      </c>
    </row>
    <row r="18" spans="1:18" ht="17" x14ac:dyDescent="0.25">
      <c r="A18" s="15"/>
      <c r="B18" s="9"/>
      <c r="C18" s="18"/>
      <c r="D18" s="18"/>
      <c r="E18" s="19"/>
      <c r="F18" s="19"/>
      <c r="G18" s="19"/>
      <c r="H18" s="19"/>
      <c r="I18" s="12"/>
      <c r="J18" s="10"/>
      <c r="K18" s="10"/>
      <c r="M18" s="10"/>
      <c r="N18" s="10"/>
      <c r="O18" s="10"/>
      <c r="P18" s="10"/>
      <c r="Q18" s="10"/>
      <c r="R18" s="10"/>
    </row>
    <row r="19" spans="1:18" ht="17" x14ac:dyDescent="0.25">
      <c r="A19" s="15">
        <v>782.31957754742803</v>
      </c>
      <c r="B19" s="9" t="s">
        <v>16</v>
      </c>
      <c r="C19" s="18">
        <v>9.8478999999999997E-2</v>
      </c>
      <c r="D19" s="18">
        <v>13.331011999999999</v>
      </c>
      <c r="E19" s="19">
        <v>0.49709964375000698</v>
      </c>
      <c r="F19" s="19">
        <v>3.6405470499999999</v>
      </c>
      <c r="G19" s="19">
        <v>2.25798279999999</v>
      </c>
      <c r="H19" s="19">
        <v>1.4407023999999999</v>
      </c>
      <c r="I19" s="12"/>
      <c r="J19" s="10">
        <v>16</v>
      </c>
      <c r="K19" s="10">
        <v>1058.5</v>
      </c>
      <c r="M19" s="10">
        <v>4.8</v>
      </c>
      <c r="N19" s="10">
        <v>706.8</v>
      </c>
      <c r="O19" s="10">
        <v>291.5</v>
      </c>
      <c r="P19" s="10">
        <v>694.3</v>
      </c>
      <c r="Q19" s="10">
        <v>655.29999999999995</v>
      </c>
      <c r="R19" s="10">
        <v>605.20000000000005</v>
      </c>
    </row>
    <row r="20" spans="1:18" ht="17" x14ac:dyDescent="0.25">
      <c r="A20" s="15">
        <v>79.448626531868797</v>
      </c>
      <c r="B20" s="9" t="s">
        <v>17</v>
      </c>
      <c r="C20" s="18">
        <v>0.129333</v>
      </c>
      <c r="D20" s="18">
        <v>6.3325909999999999</v>
      </c>
      <c r="E20" s="19">
        <v>0.36009857224999597</v>
      </c>
      <c r="F20" s="19">
        <v>1.72989089999999</v>
      </c>
      <c r="G20" s="19">
        <v>1.3842626</v>
      </c>
      <c r="H20" s="19">
        <v>0.77996120000000002</v>
      </c>
      <c r="I20" s="12"/>
      <c r="J20" s="10">
        <v>16</v>
      </c>
      <c r="K20" s="10">
        <v>1049.5</v>
      </c>
      <c r="M20" s="10">
        <v>4.8</v>
      </c>
      <c r="N20" s="10">
        <v>701.3</v>
      </c>
      <c r="O20" s="10">
        <v>288.7</v>
      </c>
      <c r="P20" s="10">
        <v>691.8</v>
      </c>
      <c r="Q20" s="10">
        <v>651.70000000000005</v>
      </c>
      <c r="R20" s="10">
        <v>601.70000000000005</v>
      </c>
    </row>
    <row r="21" spans="1:18" ht="17" x14ac:dyDescent="0.25">
      <c r="A21" s="15">
        <v>7.8184860283654602</v>
      </c>
      <c r="B21" s="9" t="s">
        <v>18</v>
      </c>
      <c r="C21" s="18">
        <v>0.12879699999999999</v>
      </c>
      <c r="D21" s="18">
        <v>4.0548440000000001</v>
      </c>
      <c r="E21" s="19">
        <v>0.34729677674999399</v>
      </c>
      <c r="F21" s="19">
        <v>1.5493308799999901</v>
      </c>
      <c r="G21" s="19">
        <v>1.2266023499999901</v>
      </c>
      <c r="H21" s="19">
        <v>0.75459569999999998</v>
      </c>
      <c r="I21" s="12"/>
      <c r="J21" s="10">
        <v>16</v>
      </c>
      <c r="K21" s="10">
        <v>1049.5</v>
      </c>
      <c r="M21" s="10">
        <v>4.8</v>
      </c>
      <c r="N21" s="10">
        <v>701.3</v>
      </c>
      <c r="O21" s="10">
        <v>288.60000000000002</v>
      </c>
      <c r="P21" s="10">
        <v>691.8</v>
      </c>
      <c r="Q21" s="10">
        <v>651.70000000000005</v>
      </c>
      <c r="R21" s="10">
        <v>601.70000000000005</v>
      </c>
    </row>
    <row r="22" spans="1:18" ht="17" x14ac:dyDescent="0.25">
      <c r="A22" s="15"/>
      <c r="B22" s="9"/>
      <c r="C22" s="18"/>
      <c r="D22" s="18"/>
      <c r="E22" s="19"/>
      <c r="F22" s="19"/>
      <c r="G22" s="19"/>
      <c r="H22" s="19"/>
      <c r="I22" s="12"/>
      <c r="J22" s="10"/>
      <c r="K22" s="10"/>
      <c r="M22" s="10"/>
      <c r="N22" s="10"/>
      <c r="O22" s="10"/>
      <c r="P22" s="10"/>
      <c r="Q22" s="10"/>
      <c r="R22" s="10"/>
    </row>
    <row r="23" spans="1:18" ht="17" x14ac:dyDescent="0.25">
      <c r="A23" s="15">
        <v>783.39208773991299</v>
      </c>
      <c r="B23" s="9" t="s">
        <v>19</v>
      </c>
      <c r="C23" s="18">
        <v>0.11869399999999999</v>
      </c>
      <c r="D23" s="18">
        <v>26.713118000000001</v>
      </c>
      <c r="E23" s="19">
        <v>0.392568063999992</v>
      </c>
      <c r="F23" s="19">
        <v>1.72424923999998</v>
      </c>
      <c r="G23" s="19">
        <v>0.69851204999999905</v>
      </c>
      <c r="H23" s="19">
        <v>0.61991439999999998</v>
      </c>
      <c r="I23" s="12"/>
      <c r="J23" s="10">
        <v>84</v>
      </c>
      <c r="K23" s="10">
        <v>1114</v>
      </c>
      <c r="M23" s="10">
        <v>40</v>
      </c>
      <c r="N23" s="10">
        <v>1002</v>
      </c>
      <c r="O23" s="10">
        <v>442.3</v>
      </c>
      <c r="P23" s="10">
        <v>968</v>
      </c>
      <c r="Q23" s="10">
        <v>876</v>
      </c>
      <c r="R23" s="10">
        <v>814</v>
      </c>
    </row>
    <row r="24" spans="1:18" ht="17" x14ac:dyDescent="0.25">
      <c r="A24" s="15">
        <v>79.084204907174893</v>
      </c>
      <c r="B24" s="9" t="s">
        <v>20</v>
      </c>
      <c r="C24" s="18">
        <v>0.12517700000000001</v>
      </c>
      <c r="D24" s="18">
        <v>9.4526400000000006</v>
      </c>
      <c r="E24" s="19">
        <v>0.187759749000001</v>
      </c>
      <c r="F24" s="19">
        <v>0.63853020999999899</v>
      </c>
      <c r="G24" s="19">
        <v>0.38971969999998701</v>
      </c>
      <c r="H24" s="19">
        <v>0.1948568</v>
      </c>
      <c r="I24" s="12"/>
      <c r="J24" s="10">
        <v>86</v>
      </c>
      <c r="K24" s="10">
        <v>250</v>
      </c>
      <c r="M24" s="10">
        <v>38</v>
      </c>
      <c r="N24" s="10">
        <v>202</v>
      </c>
      <c r="O24" s="10">
        <v>87.6</v>
      </c>
      <c r="P24" s="10">
        <v>170</v>
      </c>
      <c r="Q24" s="10">
        <v>138</v>
      </c>
      <c r="R24" s="10">
        <v>136</v>
      </c>
    </row>
    <row r="25" spans="1:18" ht="17" x14ac:dyDescent="0.25">
      <c r="A25" s="15">
        <v>7.7342511311342204</v>
      </c>
      <c r="B25" s="9" t="s">
        <v>21</v>
      </c>
      <c r="C25" s="18">
        <v>0.130911</v>
      </c>
      <c r="D25" s="18">
        <v>6.5207540000000002</v>
      </c>
      <c r="E25" s="19">
        <v>0.19678122949999899</v>
      </c>
      <c r="F25" s="19">
        <v>0.669588559999999</v>
      </c>
      <c r="G25" s="19">
        <v>0.249439249999999</v>
      </c>
      <c r="H25" s="19">
        <v>0.21210809999999999</v>
      </c>
      <c r="I25" s="12"/>
      <c r="J25" s="10">
        <v>84</v>
      </c>
      <c r="K25" s="10">
        <v>250</v>
      </c>
      <c r="M25" s="10">
        <v>38</v>
      </c>
      <c r="N25" s="10">
        <v>170</v>
      </c>
      <c r="O25" s="10">
        <v>74.8</v>
      </c>
      <c r="P25" s="10">
        <v>138</v>
      </c>
      <c r="Q25" s="10">
        <v>106</v>
      </c>
      <c r="R25" s="10">
        <v>104</v>
      </c>
    </row>
    <row r="26" spans="1:18" ht="17" x14ac:dyDescent="0.25">
      <c r="A26" s="14"/>
      <c r="B26" s="1"/>
      <c r="C26" s="2"/>
      <c r="D26" s="2"/>
      <c r="E26" s="2"/>
      <c r="F26" s="2"/>
      <c r="G26" s="2"/>
      <c r="H26" s="2"/>
      <c r="I26" s="3"/>
      <c r="J26" s="3"/>
      <c r="K26" s="3"/>
    </row>
    <row r="27" spans="1:18" ht="17" x14ac:dyDescent="0.25">
      <c r="A27" s="13" t="s">
        <v>31</v>
      </c>
      <c r="B27" s="13" t="s">
        <v>0</v>
      </c>
      <c r="C27" s="17" t="s">
        <v>1</v>
      </c>
      <c r="D27" s="17" t="s">
        <v>2</v>
      </c>
      <c r="E27" s="17" t="s">
        <v>3</v>
      </c>
      <c r="F27" s="17" t="s">
        <v>4</v>
      </c>
      <c r="G27" s="17" t="s">
        <v>5</v>
      </c>
      <c r="H27" s="17" t="s">
        <v>6</v>
      </c>
      <c r="I27" s="3"/>
      <c r="J27" s="3"/>
      <c r="K27" s="3"/>
    </row>
    <row r="28" spans="1:18" ht="17" x14ac:dyDescent="0.25">
      <c r="A28" s="15">
        <f>A$7</f>
        <v>811.52363562588698</v>
      </c>
      <c r="B28" s="9" t="s">
        <v>7</v>
      </c>
      <c r="C28" s="18">
        <f>C$7</f>
        <v>0.106058</v>
      </c>
      <c r="D28" s="18">
        <f>D$7</f>
        <v>4.422091</v>
      </c>
      <c r="E28" s="19">
        <f>E$7</f>
        <v>0.20383217850000199</v>
      </c>
      <c r="F28" s="19">
        <f>F$7</f>
        <v>1.9873417599999901</v>
      </c>
      <c r="G28" s="19">
        <f>G$7</f>
        <v>0.25656819999999902</v>
      </c>
      <c r="H28" s="19">
        <f>H$7</f>
        <v>0.1858129</v>
      </c>
      <c r="I28" s="3"/>
      <c r="J28" s="3"/>
      <c r="K28" s="3"/>
    </row>
    <row r="29" spans="1:18" ht="17" x14ac:dyDescent="0.25">
      <c r="A29" s="15">
        <f>A$8</f>
        <v>78.070106956046502</v>
      </c>
      <c r="B29" s="9" t="s">
        <v>8</v>
      </c>
      <c r="C29" s="18">
        <f>C$8</f>
        <v>0.12809000000000001</v>
      </c>
      <c r="D29" s="18">
        <f>D$8</f>
        <v>4.1166200000000002</v>
      </c>
      <c r="E29" s="19">
        <f>E$8</f>
        <v>0.29569888649999898</v>
      </c>
      <c r="F29" s="19">
        <f>F$8</f>
        <v>2.17484318999999</v>
      </c>
      <c r="G29" s="19">
        <f>G$8</f>
        <v>1.70149324999999</v>
      </c>
      <c r="H29" s="19">
        <f>H$8</f>
        <v>0.24272540000000001</v>
      </c>
      <c r="I29" s="3"/>
      <c r="J29" s="3"/>
      <c r="K29" s="3"/>
    </row>
    <row r="30" spans="1:18" ht="17" x14ac:dyDescent="0.25">
      <c r="A30" s="15">
        <f>A$9</f>
        <v>7.8389103914555802</v>
      </c>
      <c r="B30" s="9" t="s">
        <v>9</v>
      </c>
      <c r="C30" s="18">
        <f>C$9</f>
        <v>0.130881</v>
      </c>
      <c r="D30" s="18">
        <f>D$9</f>
        <v>9.1252220000000008</v>
      </c>
      <c r="E30" s="19">
        <f>E$9</f>
        <v>0.88330663449999902</v>
      </c>
      <c r="F30" s="19">
        <f>F$9</f>
        <v>2.3764581599999901</v>
      </c>
      <c r="G30" s="19">
        <f>G$9</f>
        <v>1.97437605</v>
      </c>
      <c r="H30" s="19">
        <f>H$9</f>
        <v>1.8981167999999999</v>
      </c>
      <c r="I30" s="3"/>
      <c r="J30" s="3"/>
      <c r="K30" s="3"/>
    </row>
    <row r="31" spans="1:18" ht="17" x14ac:dyDescent="0.25">
      <c r="A31" s="15"/>
      <c r="B31" s="9"/>
      <c r="C31" s="18"/>
      <c r="D31" s="18"/>
      <c r="E31" s="19"/>
      <c r="F31" s="19"/>
      <c r="G31" s="19"/>
      <c r="H31" s="19"/>
      <c r="I31" s="3"/>
      <c r="J31" s="3"/>
      <c r="K31" s="3"/>
    </row>
    <row r="32" spans="1:18" ht="17" x14ac:dyDescent="0.25">
      <c r="A32" s="15">
        <f>A$11</f>
        <v>791.76563737133802</v>
      </c>
      <c r="B32" s="9" t="s">
        <v>10</v>
      </c>
      <c r="C32" s="18">
        <f>C$11</f>
        <v>4.7640000000000002E-2</v>
      </c>
      <c r="D32" s="18">
        <f>D$11</f>
        <v>10.769653999999999</v>
      </c>
      <c r="E32" s="19">
        <f>E$11</f>
        <v>0.30101238649999901</v>
      </c>
      <c r="F32" s="19">
        <f>F$11</f>
        <v>4.6619617299999998</v>
      </c>
      <c r="G32" s="19">
        <f>G$11</f>
        <v>0.64751514999999904</v>
      </c>
      <c r="H32" s="19">
        <f>H$11</f>
        <v>0.20348840000000001</v>
      </c>
      <c r="I32" s="3"/>
      <c r="J32" s="3"/>
      <c r="K32" s="3"/>
    </row>
    <row r="33" spans="1:11" ht="17" x14ac:dyDescent="0.25">
      <c r="A33" s="15">
        <f>A$12</f>
        <v>77.919548066621203</v>
      </c>
      <c r="B33" s="9" t="s">
        <v>11</v>
      </c>
      <c r="C33" s="18">
        <f>C$12</f>
        <v>6.5408999999999995E-2</v>
      </c>
      <c r="D33" s="18">
        <f>D$12</f>
        <v>11.464527</v>
      </c>
      <c r="E33" s="19">
        <f>E$12</f>
        <v>0.33644593025000202</v>
      </c>
      <c r="F33" s="19">
        <f>F$12</f>
        <v>4.3144084799999902</v>
      </c>
      <c r="G33" s="19">
        <f>G$12</f>
        <v>1.2671743499999899</v>
      </c>
      <c r="H33" s="19">
        <f>H$12</f>
        <v>0.81182659999999995</v>
      </c>
      <c r="I33" s="3"/>
      <c r="J33" s="3"/>
      <c r="K33" s="3"/>
    </row>
    <row r="34" spans="1:11" ht="17" x14ac:dyDescent="0.25">
      <c r="A34" s="15">
        <f>A$13</f>
        <v>7.7842668290983603</v>
      </c>
      <c r="B34" s="9" t="s">
        <v>12</v>
      </c>
      <c r="C34" s="18">
        <f>C$13</f>
        <v>0.127999</v>
      </c>
      <c r="D34" s="18">
        <f>D$13</f>
        <v>6.3526819999999997</v>
      </c>
      <c r="E34" s="19">
        <f>E$13</f>
        <v>0.47553164850000001</v>
      </c>
      <c r="F34" s="19">
        <f>F$13</f>
        <v>1.7287276299999901</v>
      </c>
      <c r="G34" s="19">
        <f>G$13</f>
        <v>1.5548834499999999</v>
      </c>
      <c r="H34" s="19">
        <f>H$13</f>
        <v>1.3202020000000001</v>
      </c>
      <c r="I34" s="3"/>
      <c r="J34" s="3"/>
      <c r="K34" s="3"/>
    </row>
    <row r="35" spans="1:11" ht="17" x14ac:dyDescent="0.25">
      <c r="A35" s="15"/>
      <c r="B35" s="9"/>
      <c r="C35" s="18"/>
      <c r="D35" s="18"/>
      <c r="E35" s="19"/>
      <c r="F35" s="19"/>
      <c r="G35" s="19"/>
      <c r="H35" s="19"/>
      <c r="I35" s="3"/>
      <c r="J35" s="3"/>
      <c r="K35" s="3"/>
    </row>
    <row r="36" spans="1:11" ht="17" x14ac:dyDescent="0.25">
      <c r="A36" s="15">
        <f>A$15</f>
        <v>798.56258734278299</v>
      </c>
      <c r="B36" s="9" t="s">
        <v>13</v>
      </c>
      <c r="C36" s="18">
        <f>C$15</f>
        <v>6.1226000000000003E-2</v>
      </c>
      <c r="D36" s="18">
        <f>D$15</f>
        <v>6.7357680000000002</v>
      </c>
      <c r="E36" s="19">
        <f>E$15</f>
        <v>0.22635000699999999</v>
      </c>
      <c r="F36" s="19">
        <f>F$15</f>
        <v>0.89436617999999901</v>
      </c>
      <c r="G36" s="19">
        <f>G$15</f>
        <v>0.480778399999999</v>
      </c>
      <c r="H36" s="19">
        <f>H$15</f>
        <v>0.41225109999999998</v>
      </c>
      <c r="I36" s="3"/>
      <c r="J36" s="3"/>
      <c r="K36" s="3"/>
    </row>
    <row r="37" spans="1:11" ht="17" x14ac:dyDescent="0.25">
      <c r="A37" s="15">
        <f>A$16</f>
        <v>78.056395745926395</v>
      </c>
      <c r="B37" s="9" t="s">
        <v>14</v>
      </c>
      <c r="C37" s="18">
        <f>C$16</f>
        <v>0.123209</v>
      </c>
      <c r="D37" s="18">
        <f>D$16</f>
        <v>3.2862960000000001</v>
      </c>
      <c r="E37" s="19">
        <f>E$16</f>
        <v>0.25566428600000002</v>
      </c>
      <c r="F37" s="19">
        <f>F$16</f>
        <v>0.69456286999999906</v>
      </c>
      <c r="G37" s="19">
        <f>G$16</f>
        <v>0.57560629999999902</v>
      </c>
      <c r="H37" s="19">
        <f>H$16</f>
        <v>0.54521759999999997</v>
      </c>
      <c r="I37" s="3"/>
      <c r="J37" s="3"/>
      <c r="K37" s="3"/>
    </row>
    <row r="38" spans="1:11" ht="17" x14ac:dyDescent="0.25">
      <c r="A38" s="15">
        <f>A$17</f>
        <v>7.8066297803409501</v>
      </c>
      <c r="B38" s="9" t="s">
        <v>15</v>
      </c>
      <c r="C38" s="18">
        <f>C$17</f>
        <v>0.12862999999999999</v>
      </c>
      <c r="D38" s="18">
        <f>D$17</f>
        <v>10.110995000000001</v>
      </c>
      <c r="E38" s="19">
        <f>E$17</f>
        <v>0.26552577499999902</v>
      </c>
      <c r="F38" s="19">
        <f>F$17</f>
        <v>0.65121419999999997</v>
      </c>
      <c r="G38" s="19">
        <f>G$17</f>
        <v>0.58561865000000002</v>
      </c>
      <c r="H38" s="19">
        <f>H$17</f>
        <v>0.56089299999999997</v>
      </c>
      <c r="I38" s="3"/>
      <c r="J38" s="3"/>
      <c r="K38" s="3"/>
    </row>
    <row r="39" spans="1:11" ht="17" x14ac:dyDescent="0.25">
      <c r="A39" s="15"/>
      <c r="B39" s="9"/>
      <c r="C39" s="18"/>
      <c r="D39" s="18"/>
      <c r="E39" s="19"/>
      <c r="F39" s="19"/>
      <c r="G39" s="19"/>
      <c r="H39" s="19"/>
      <c r="I39" s="3"/>
      <c r="J39" s="3"/>
      <c r="K39" s="3"/>
    </row>
    <row r="40" spans="1:11" ht="17" x14ac:dyDescent="0.25">
      <c r="A40" s="15">
        <f>A$19</f>
        <v>782.31957754742803</v>
      </c>
      <c r="B40" s="9" t="s">
        <v>16</v>
      </c>
      <c r="C40" s="18">
        <f>C$19</f>
        <v>9.8478999999999997E-2</v>
      </c>
      <c r="D40" s="18">
        <f>D$19</f>
        <v>13.331011999999999</v>
      </c>
      <c r="E40" s="19">
        <f>E$19</f>
        <v>0.49709964375000698</v>
      </c>
      <c r="F40" s="19">
        <f>F$19</f>
        <v>3.6405470499999999</v>
      </c>
      <c r="G40" s="19">
        <f>G$19</f>
        <v>2.25798279999999</v>
      </c>
      <c r="H40" s="19">
        <f>H$19</f>
        <v>1.4407023999999999</v>
      </c>
      <c r="I40" s="3"/>
      <c r="J40" s="3"/>
      <c r="K40" s="3"/>
    </row>
    <row r="41" spans="1:11" ht="17" x14ac:dyDescent="0.25">
      <c r="A41" s="15">
        <f>A$20</f>
        <v>79.448626531868797</v>
      </c>
      <c r="B41" s="9" t="s">
        <v>17</v>
      </c>
      <c r="C41" s="18">
        <f>C$20</f>
        <v>0.129333</v>
      </c>
      <c r="D41" s="18">
        <f>D$20</f>
        <v>6.3325909999999999</v>
      </c>
      <c r="E41" s="19">
        <f>E$20</f>
        <v>0.36009857224999597</v>
      </c>
      <c r="F41" s="19">
        <f>F$20</f>
        <v>1.72989089999999</v>
      </c>
      <c r="G41" s="19">
        <f>G$20</f>
        <v>1.3842626</v>
      </c>
      <c r="H41" s="19">
        <f>H$20</f>
        <v>0.77996120000000002</v>
      </c>
    </row>
    <row r="42" spans="1:11" ht="17" x14ac:dyDescent="0.25">
      <c r="A42" s="15">
        <f>A$21</f>
        <v>7.8184860283654602</v>
      </c>
      <c r="B42" s="9" t="s">
        <v>18</v>
      </c>
      <c r="C42" s="18">
        <f>C$21</f>
        <v>0.12879699999999999</v>
      </c>
      <c r="D42" s="18">
        <f>D$21</f>
        <v>4.0548440000000001</v>
      </c>
      <c r="E42" s="19">
        <f>E$21</f>
        <v>0.34729677674999399</v>
      </c>
      <c r="F42" s="19">
        <f>F$21</f>
        <v>1.5493308799999901</v>
      </c>
      <c r="G42" s="19">
        <f>G$21</f>
        <v>1.2266023499999901</v>
      </c>
      <c r="H42" s="19">
        <f>H$21</f>
        <v>0.75459569999999998</v>
      </c>
    </row>
    <row r="43" spans="1:11" ht="17" x14ac:dyDescent="0.25">
      <c r="A43" s="15"/>
      <c r="B43" s="9"/>
      <c r="C43" s="18"/>
      <c r="D43" s="18"/>
      <c r="E43" s="19"/>
      <c r="F43" s="19"/>
      <c r="G43" s="19"/>
      <c r="H43" s="19"/>
    </row>
    <row r="44" spans="1:11" ht="17" x14ac:dyDescent="0.25">
      <c r="A44" s="15">
        <f>A$23</f>
        <v>783.39208773991299</v>
      </c>
      <c r="B44" s="9" t="s">
        <v>19</v>
      </c>
      <c r="C44" s="18">
        <f>C$23</f>
        <v>0.11869399999999999</v>
      </c>
      <c r="D44" s="18">
        <f>D$23</f>
        <v>26.713118000000001</v>
      </c>
      <c r="E44" s="19">
        <f>E$23</f>
        <v>0.392568063999992</v>
      </c>
      <c r="F44" s="19">
        <f>F$23</f>
        <v>1.72424923999998</v>
      </c>
      <c r="G44" s="19">
        <f>G$23</f>
        <v>0.69851204999999905</v>
      </c>
      <c r="H44" s="19">
        <f>H$23</f>
        <v>0.61991439999999998</v>
      </c>
    </row>
    <row r="45" spans="1:11" ht="17" x14ac:dyDescent="0.25">
      <c r="A45" s="15">
        <f>A$24</f>
        <v>79.084204907174893</v>
      </c>
      <c r="B45" s="9" t="s">
        <v>20</v>
      </c>
      <c r="C45" s="18">
        <f>C$24</f>
        <v>0.12517700000000001</v>
      </c>
      <c r="D45" s="18">
        <f>D$24</f>
        <v>9.4526400000000006</v>
      </c>
      <c r="E45" s="19">
        <f>E$24</f>
        <v>0.187759749000001</v>
      </c>
      <c r="F45" s="19">
        <f>F$24</f>
        <v>0.63853020999999899</v>
      </c>
      <c r="G45" s="19">
        <f>G$24</f>
        <v>0.38971969999998701</v>
      </c>
      <c r="H45" s="19">
        <f>H$24</f>
        <v>0.1948568</v>
      </c>
    </row>
    <row r="46" spans="1:11" ht="17" x14ac:dyDescent="0.25">
      <c r="A46" s="15">
        <f>A$25</f>
        <v>7.7342511311342204</v>
      </c>
      <c r="B46" s="9" t="s">
        <v>21</v>
      </c>
      <c r="C46" s="18">
        <f>C$25</f>
        <v>0.130911</v>
      </c>
      <c r="D46" s="18">
        <f>D$25</f>
        <v>6.5207540000000002</v>
      </c>
      <c r="E46" s="19">
        <f>E$25</f>
        <v>0.19678122949999899</v>
      </c>
      <c r="F46" s="19">
        <f>F$25</f>
        <v>0.669588559999999</v>
      </c>
      <c r="G46" s="19">
        <f>G$25</f>
        <v>0.249439249999999</v>
      </c>
      <c r="H46" s="19">
        <f>H$25</f>
        <v>0.21210809999999999</v>
      </c>
    </row>
    <row r="47" spans="1:11" ht="17" x14ac:dyDescent="0.25">
      <c r="A47" s="14"/>
      <c r="C47" s="20"/>
      <c r="D47" s="20"/>
      <c r="E47" s="20"/>
      <c r="F47" s="20"/>
      <c r="G47" s="20"/>
      <c r="H47" s="20"/>
    </row>
    <row r="48" spans="1:11" ht="17" x14ac:dyDescent="0.25">
      <c r="A48" s="13" t="s">
        <v>31</v>
      </c>
      <c r="B48" s="13" t="s">
        <v>0</v>
      </c>
      <c r="C48" s="17" t="s">
        <v>1</v>
      </c>
      <c r="D48" s="17" t="s">
        <v>2</v>
      </c>
      <c r="E48" s="17" t="s">
        <v>3</v>
      </c>
      <c r="F48" s="17" t="s">
        <v>4</v>
      </c>
      <c r="G48" s="17" t="s">
        <v>5</v>
      </c>
      <c r="H48" s="17" t="s">
        <v>6</v>
      </c>
    </row>
    <row r="49" spans="1:8" ht="17" x14ac:dyDescent="0.25">
      <c r="A49" s="15">
        <f>A$7</f>
        <v>811.52363562588698</v>
      </c>
      <c r="B49" s="9" t="s">
        <v>7</v>
      </c>
      <c r="C49" s="18">
        <f>C$7</f>
        <v>0.106058</v>
      </c>
      <c r="D49" s="18">
        <f>D$7</f>
        <v>4.422091</v>
      </c>
      <c r="E49" s="19">
        <f>E$7</f>
        <v>0.20383217850000199</v>
      </c>
      <c r="F49" s="19">
        <f>F$7</f>
        <v>1.9873417599999901</v>
      </c>
      <c r="G49" s="19">
        <f>G$7</f>
        <v>0.25656819999999902</v>
      </c>
      <c r="H49" s="19">
        <f>H$7</f>
        <v>0.1858129</v>
      </c>
    </row>
    <row r="50" spans="1:8" ht="17" x14ac:dyDescent="0.25">
      <c r="A50" s="15">
        <f>A$8</f>
        <v>78.070106956046502</v>
      </c>
      <c r="B50" s="9" t="s">
        <v>8</v>
      </c>
      <c r="C50" s="18">
        <f>C$8</f>
        <v>0.12809000000000001</v>
      </c>
      <c r="D50" s="18">
        <f>D$8</f>
        <v>4.1166200000000002</v>
      </c>
      <c r="E50" s="19">
        <f>E$8</f>
        <v>0.29569888649999898</v>
      </c>
      <c r="F50" s="19">
        <f>F$8</f>
        <v>2.17484318999999</v>
      </c>
      <c r="G50" s="19">
        <f>G$8</f>
        <v>1.70149324999999</v>
      </c>
      <c r="H50" s="19">
        <f>H$8</f>
        <v>0.24272540000000001</v>
      </c>
    </row>
    <row r="51" spans="1:8" ht="17" x14ac:dyDescent="0.25">
      <c r="A51" s="15">
        <f>A$9</f>
        <v>7.8389103914555802</v>
      </c>
      <c r="B51" s="9" t="s">
        <v>9</v>
      </c>
      <c r="C51" s="18">
        <f>C$9</f>
        <v>0.130881</v>
      </c>
      <c r="D51" s="18">
        <f>D$9</f>
        <v>9.1252220000000008</v>
      </c>
      <c r="E51" s="19">
        <f>E$9</f>
        <v>0.88330663449999902</v>
      </c>
      <c r="F51" s="19">
        <f>F$9</f>
        <v>2.3764581599999901</v>
      </c>
      <c r="G51" s="19">
        <f>G$9</f>
        <v>1.97437605</v>
      </c>
      <c r="H51" s="19">
        <f>H$9</f>
        <v>1.8981167999999999</v>
      </c>
    </row>
    <row r="52" spans="1:8" ht="17" x14ac:dyDescent="0.25">
      <c r="A52" s="15"/>
      <c r="B52" s="9"/>
      <c r="C52" s="18"/>
      <c r="D52" s="18"/>
      <c r="E52" s="19"/>
      <c r="F52" s="19"/>
      <c r="G52" s="19"/>
      <c r="H52" s="19"/>
    </row>
    <row r="53" spans="1:8" ht="17" x14ac:dyDescent="0.25">
      <c r="A53" s="15">
        <f>A$11</f>
        <v>791.76563737133802</v>
      </c>
      <c r="B53" s="9" t="s">
        <v>10</v>
      </c>
      <c r="C53" s="18">
        <f>C$11</f>
        <v>4.7640000000000002E-2</v>
      </c>
      <c r="D53" s="18">
        <f>D$11</f>
        <v>10.769653999999999</v>
      </c>
      <c r="E53" s="19">
        <f>E$11</f>
        <v>0.30101238649999901</v>
      </c>
      <c r="F53" s="19">
        <f>F$11</f>
        <v>4.6619617299999998</v>
      </c>
      <c r="G53" s="19">
        <f>G$11</f>
        <v>0.64751514999999904</v>
      </c>
      <c r="H53" s="19">
        <f>H$11</f>
        <v>0.20348840000000001</v>
      </c>
    </row>
    <row r="54" spans="1:8" ht="17" x14ac:dyDescent="0.25">
      <c r="A54" s="15">
        <f>A$12</f>
        <v>77.919548066621203</v>
      </c>
      <c r="B54" s="9" t="s">
        <v>11</v>
      </c>
      <c r="C54" s="18">
        <f>C$12</f>
        <v>6.5408999999999995E-2</v>
      </c>
      <c r="D54" s="18">
        <f>D$12</f>
        <v>11.464527</v>
      </c>
      <c r="E54" s="19">
        <f>E$12</f>
        <v>0.33644593025000202</v>
      </c>
      <c r="F54" s="19">
        <f>F$12</f>
        <v>4.3144084799999902</v>
      </c>
      <c r="G54" s="19">
        <f>G$12</f>
        <v>1.2671743499999899</v>
      </c>
      <c r="H54" s="19">
        <f>H$12</f>
        <v>0.81182659999999995</v>
      </c>
    </row>
    <row r="55" spans="1:8" ht="17" x14ac:dyDescent="0.25">
      <c r="A55" s="15">
        <f>A$13</f>
        <v>7.7842668290983603</v>
      </c>
      <c r="B55" s="9" t="s">
        <v>12</v>
      </c>
      <c r="C55" s="18">
        <f>C$13</f>
        <v>0.127999</v>
      </c>
      <c r="D55" s="18">
        <f>D$13</f>
        <v>6.3526819999999997</v>
      </c>
      <c r="E55" s="19">
        <f>E$13</f>
        <v>0.47553164850000001</v>
      </c>
      <c r="F55" s="19">
        <f>F$13</f>
        <v>1.7287276299999901</v>
      </c>
      <c r="G55" s="19">
        <f>G$13</f>
        <v>1.5548834499999999</v>
      </c>
      <c r="H55" s="19">
        <f>H$13</f>
        <v>1.3202020000000001</v>
      </c>
    </row>
    <row r="56" spans="1:8" ht="17" x14ac:dyDescent="0.25">
      <c r="A56" s="15"/>
      <c r="B56" s="9"/>
      <c r="C56" s="18"/>
      <c r="D56" s="18"/>
      <c r="E56" s="19"/>
      <c r="F56" s="19"/>
      <c r="G56" s="19"/>
      <c r="H56" s="19"/>
    </row>
    <row r="57" spans="1:8" ht="17" x14ac:dyDescent="0.25">
      <c r="A57" s="15">
        <f>A$15</f>
        <v>798.56258734278299</v>
      </c>
      <c r="B57" s="9" t="s">
        <v>13</v>
      </c>
      <c r="C57" s="18">
        <f>C$15</f>
        <v>6.1226000000000003E-2</v>
      </c>
      <c r="D57" s="18">
        <f>D$15</f>
        <v>6.7357680000000002</v>
      </c>
      <c r="E57" s="19">
        <f>E$15</f>
        <v>0.22635000699999999</v>
      </c>
      <c r="F57" s="19">
        <f>F$15</f>
        <v>0.89436617999999901</v>
      </c>
      <c r="G57" s="19">
        <f>G$15</f>
        <v>0.480778399999999</v>
      </c>
      <c r="H57" s="19">
        <f>H$15</f>
        <v>0.41225109999999998</v>
      </c>
    </row>
    <row r="58" spans="1:8" ht="17" x14ac:dyDescent="0.25">
      <c r="A58" s="15">
        <f>A$16</f>
        <v>78.056395745926395</v>
      </c>
      <c r="B58" s="9" t="s">
        <v>14</v>
      </c>
      <c r="C58" s="18">
        <f>C$16</f>
        <v>0.123209</v>
      </c>
      <c r="D58" s="18">
        <f>D$16</f>
        <v>3.2862960000000001</v>
      </c>
      <c r="E58" s="19">
        <f>E$16</f>
        <v>0.25566428600000002</v>
      </c>
      <c r="F58" s="19">
        <f>F$16</f>
        <v>0.69456286999999906</v>
      </c>
      <c r="G58" s="19">
        <f>G$16</f>
        <v>0.57560629999999902</v>
      </c>
      <c r="H58" s="19">
        <f>H$16</f>
        <v>0.54521759999999997</v>
      </c>
    </row>
    <row r="59" spans="1:8" ht="17" x14ac:dyDescent="0.25">
      <c r="A59" s="15">
        <f>A$17</f>
        <v>7.8066297803409501</v>
      </c>
      <c r="B59" s="9" t="s">
        <v>15</v>
      </c>
      <c r="C59" s="18">
        <f>C$17</f>
        <v>0.12862999999999999</v>
      </c>
      <c r="D59" s="18">
        <f>D$17</f>
        <v>10.110995000000001</v>
      </c>
      <c r="E59" s="19">
        <f>E$17</f>
        <v>0.26552577499999902</v>
      </c>
      <c r="F59" s="19">
        <f>F$17</f>
        <v>0.65121419999999997</v>
      </c>
      <c r="G59" s="19">
        <f>G$17</f>
        <v>0.58561865000000002</v>
      </c>
      <c r="H59" s="19">
        <f>H$17</f>
        <v>0.56089299999999997</v>
      </c>
    </row>
    <row r="60" spans="1:8" ht="17" x14ac:dyDescent="0.25">
      <c r="A60" s="15"/>
      <c r="B60" s="9"/>
      <c r="C60" s="18"/>
      <c r="D60" s="18"/>
      <c r="E60" s="19"/>
      <c r="F60" s="19"/>
      <c r="G60" s="19"/>
      <c r="H60" s="19"/>
    </row>
    <row r="61" spans="1:8" ht="17" x14ac:dyDescent="0.25">
      <c r="A61" s="15">
        <f>A$19</f>
        <v>782.31957754742803</v>
      </c>
      <c r="B61" s="9" t="s">
        <v>16</v>
      </c>
      <c r="C61" s="18">
        <f>C$19</f>
        <v>9.8478999999999997E-2</v>
      </c>
      <c r="D61" s="18">
        <f>D$19</f>
        <v>13.331011999999999</v>
      </c>
      <c r="E61" s="19">
        <f>E$19</f>
        <v>0.49709964375000698</v>
      </c>
      <c r="F61" s="19">
        <f>F$19</f>
        <v>3.6405470499999999</v>
      </c>
      <c r="G61" s="19">
        <f>G$19</f>
        <v>2.25798279999999</v>
      </c>
      <c r="H61" s="19">
        <f>H$19</f>
        <v>1.4407023999999999</v>
      </c>
    </row>
    <row r="62" spans="1:8" ht="17" x14ac:dyDescent="0.25">
      <c r="A62" s="15">
        <f>A$20</f>
        <v>79.448626531868797</v>
      </c>
      <c r="B62" s="9" t="s">
        <v>17</v>
      </c>
      <c r="C62" s="18">
        <f>C$20</f>
        <v>0.129333</v>
      </c>
      <c r="D62" s="18">
        <f>D$20</f>
        <v>6.3325909999999999</v>
      </c>
      <c r="E62" s="19">
        <f>E$20</f>
        <v>0.36009857224999597</v>
      </c>
      <c r="F62" s="19">
        <f>F$20</f>
        <v>1.72989089999999</v>
      </c>
      <c r="G62" s="19">
        <f>G$20</f>
        <v>1.3842626</v>
      </c>
      <c r="H62" s="19">
        <f>H$20</f>
        <v>0.77996120000000002</v>
      </c>
    </row>
    <row r="63" spans="1:8" ht="17" x14ac:dyDescent="0.25">
      <c r="A63" s="15">
        <f>A$21</f>
        <v>7.8184860283654602</v>
      </c>
      <c r="B63" s="9" t="s">
        <v>18</v>
      </c>
      <c r="C63" s="18">
        <f>C$21</f>
        <v>0.12879699999999999</v>
      </c>
      <c r="D63" s="18">
        <f>D$21</f>
        <v>4.0548440000000001</v>
      </c>
      <c r="E63" s="19">
        <f>E$21</f>
        <v>0.34729677674999399</v>
      </c>
      <c r="F63" s="19">
        <f>F$21</f>
        <v>1.5493308799999901</v>
      </c>
      <c r="G63" s="19">
        <f>G$21</f>
        <v>1.2266023499999901</v>
      </c>
      <c r="H63" s="19">
        <f>H$21</f>
        <v>0.75459569999999998</v>
      </c>
    </row>
    <row r="64" spans="1:8" ht="17" x14ac:dyDescent="0.25">
      <c r="A64" s="15"/>
      <c r="B64" s="9"/>
      <c r="C64" s="18"/>
      <c r="D64" s="18"/>
      <c r="E64" s="19"/>
      <c r="F64" s="19"/>
      <c r="G64" s="19"/>
      <c r="H64" s="19"/>
    </row>
    <row r="65" spans="1:8" ht="17" x14ac:dyDescent="0.25">
      <c r="A65" s="15">
        <f>A$23</f>
        <v>783.39208773991299</v>
      </c>
      <c r="B65" s="9" t="s">
        <v>19</v>
      </c>
      <c r="C65" s="18">
        <f>C$23</f>
        <v>0.11869399999999999</v>
      </c>
      <c r="D65" s="18">
        <f>D$23</f>
        <v>26.713118000000001</v>
      </c>
      <c r="E65" s="19">
        <f>E$23</f>
        <v>0.392568063999992</v>
      </c>
      <c r="F65" s="19">
        <f>F$23</f>
        <v>1.72424923999998</v>
      </c>
      <c r="G65" s="19">
        <f>G$23</f>
        <v>0.69851204999999905</v>
      </c>
      <c r="H65" s="19">
        <f>H$23</f>
        <v>0.61991439999999998</v>
      </c>
    </row>
    <row r="66" spans="1:8" ht="17" x14ac:dyDescent="0.25">
      <c r="A66" s="15">
        <f>A$24</f>
        <v>79.084204907174893</v>
      </c>
      <c r="B66" s="9" t="s">
        <v>20</v>
      </c>
      <c r="C66" s="18">
        <f>C$24</f>
        <v>0.12517700000000001</v>
      </c>
      <c r="D66" s="18">
        <f>D$24</f>
        <v>9.4526400000000006</v>
      </c>
      <c r="E66" s="19">
        <f>E$24</f>
        <v>0.187759749000001</v>
      </c>
      <c r="F66" s="19">
        <f>F$24</f>
        <v>0.63853020999999899</v>
      </c>
      <c r="G66" s="19">
        <f>G$24</f>
        <v>0.38971969999998701</v>
      </c>
      <c r="H66" s="19">
        <f>H$24</f>
        <v>0.1948568</v>
      </c>
    </row>
    <row r="67" spans="1:8" ht="17" x14ac:dyDescent="0.25">
      <c r="A67" s="15">
        <f>A$25</f>
        <v>7.7342511311342204</v>
      </c>
      <c r="B67" s="9" t="s">
        <v>21</v>
      </c>
      <c r="C67" s="18">
        <f>C$25</f>
        <v>0.130911</v>
      </c>
      <c r="D67" s="18">
        <f>D$25</f>
        <v>6.5207540000000002</v>
      </c>
      <c r="E67" s="19">
        <f>E$25</f>
        <v>0.19678122949999899</v>
      </c>
      <c r="F67" s="19">
        <f>F$25</f>
        <v>0.669588559999999</v>
      </c>
      <c r="G67" s="19">
        <f>G$25</f>
        <v>0.249439249999999</v>
      </c>
      <c r="H67" s="19">
        <f>H$25</f>
        <v>0.21210809999999999</v>
      </c>
    </row>
    <row r="68" spans="1:8" ht="17" x14ac:dyDescent="0.25">
      <c r="A68" s="14"/>
      <c r="C68" s="20"/>
      <c r="D68" s="20"/>
      <c r="E68" s="20"/>
      <c r="F68" s="20"/>
      <c r="G68" s="20"/>
      <c r="H68" s="20"/>
    </row>
    <row r="69" spans="1:8" ht="17" x14ac:dyDescent="0.25">
      <c r="A69" s="13" t="s">
        <v>31</v>
      </c>
      <c r="B69" s="13" t="s">
        <v>0</v>
      </c>
      <c r="C69" s="17" t="s">
        <v>1</v>
      </c>
      <c r="D69" s="17" t="s">
        <v>2</v>
      </c>
      <c r="E69" s="17" t="s">
        <v>3</v>
      </c>
      <c r="F69" s="17" t="s">
        <v>4</v>
      </c>
      <c r="G69" s="17" t="s">
        <v>5</v>
      </c>
      <c r="H69" s="17" t="s">
        <v>6</v>
      </c>
    </row>
    <row r="70" spans="1:8" ht="17" x14ac:dyDescent="0.25">
      <c r="A70" s="15">
        <f>A$7</f>
        <v>811.52363562588698</v>
      </c>
      <c r="B70" s="9" t="s">
        <v>7</v>
      </c>
      <c r="C70" s="18">
        <f>C$7</f>
        <v>0.106058</v>
      </c>
      <c r="D70" s="18">
        <f>D$7</f>
        <v>4.422091</v>
      </c>
      <c r="E70" s="19">
        <f>E$7</f>
        <v>0.20383217850000199</v>
      </c>
      <c r="F70" s="19">
        <f>F$7</f>
        <v>1.9873417599999901</v>
      </c>
      <c r="G70" s="19">
        <f>G$7</f>
        <v>0.25656819999999902</v>
      </c>
      <c r="H70" s="19">
        <f>H$7</f>
        <v>0.1858129</v>
      </c>
    </row>
    <row r="71" spans="1:8" ht="17" x14ac:dyDescent="0.25">
      <c r="A71" s="15">
        <f>A$8</f>
        <v>78.070106956046502</v>
      </c>
      <c r="B71" s="9" t="s">
        <v>8</v>
      </c>
      <c r="C71" s="18">
        <f>C$8</f>
        <v>0.12809000000000001</v>
      </c>
      <c r="D71" s="18">
        <f>D$8</f>
        <v>4.1166200000000002</v>
      </c>
      <c r="E71" s="19">
        <f>E$8</f>
        <v>0.29569888649999898</v>
      </c>
      <c r="F71" s="19">
        <f>F$8</f>
        <v>2.17484318999999</v>
      </c>
      <c r="G71" s="19">
        <f>G$8</f>
        <v>1.70149324999999</v>
      </c>
      <c r="H71" s="19">
        <f>H$8</f>
        <v>0.24272540000000001</v>
      </c>
    </row>
    <row r="72" spans="1:8" ht="17" x14ac:dyDescent="0.25">
      <c r="A72" s="15">
        <f>A$9</f>
        <v>7.8389103914555802</v>
      </c>
      <c r="B72" s="9" t="s">
        <v>9</v>
      </c>
      <c r="C72" s="18">
        <f>C$9</f>
        <v>0.130881</v>
      </c>
      <c r="D72" s="18">
        <f>D$9</f>
        <v>9.1252220000000008</v>
      </c>
      <c r="E72" s="19">
        <f>E$9</f>
        <v>0.88330663449999902</v>
      </c>
      <c r="F72" s="19">
        <f>F$9</f>
        <v>2.3764581599999901</v>
      </c>
      <c r="G72" s="19">
        <f>G$9</f>
        <v>1.97437605</v>
      </c>
      <c r="H72" s="19">
        <f>H$9</f>
        <v>1.8981167999999999</v>
      </c>
    </row>
    <row r="73" spans="1:8" ht="17" x14ac:dyDescent="0.25">
      <c r="A73" s="15"/>
      <c r="B73" s="9"/>
      <c r="C73" s="18"/>
      <c r="D73" s="18"/>
      <c r="E73" s="19"/>
      <c r="F73" s="19"/>
      <c r="G73" s="19"/>
      <c r="H73" s="19"/>
    </row>
    <row r="74" spans="1:8" ht="17" x14ac:dyDescent="0.25">
      <c r="A74" s="15">
        <f>A$11</f>
        <v>791.76563737133802</v>
      </c>
      <c r="B74" s="9" t="s">
        <v>10</v>
      </c>
      <c r="C74" s="18">
        <f>C$11</f>
        <v>4.7640000000000002E-2</v>
      </c>
      <c r="D74" s="18">
        <f>D$11</f>
        <v>10.769653999999999</v>
      </c>
      <c r="E74" s="19">
        <f>E$11</f>
        <v>0.30101238649999901</v>
      </c>
      <c r="F74" s="19">
        <f>F$11</f>
        <v>4.6619617299999998</v>
      </c>
      <c r="G74" s="19">
        <f>G$11</f>
        <v>0.64751514999999904</v>
      </c>
      <c r="H74" s="19">
        <f>H$11</f>
        <v>0.20348840000000001</v>
      </c>
    </row>
    <row r="75" spans="1:8" ht="17" x14ac:dyDescent="0.25">
      <c r="A75" s="15">
        <f>A$12</f>
        <v>77.919548066621203</v>
      </c>
      <c r="B75" s="9" t="s">
        <v>11</v>
      </c>
      <c r="C75" s="18">
        <f>C$12</f>
        <v>6.5408999999999995E-2</v>
      </c>
      <c r="D75" s="18">
        <f>D$12</f>
        <v>11.464527</v>
      </c>
      <c r="E75" s="19">
        <f>E$12</f>
        <v>0.33644593025000202</v>
      </c>
      <c r="F75" s="19">
        <f>F$12</f>
        <v>4.3144084799999902</v>
      </c>
      <c r="G75" s="19">
        <f>G$12</f>
        <v>1.2671743499999899</v>
      </c>
      <c r="H75" s="19">
        <f>H$12</f>
        <v>0.81182659999999995</v>
      </c>
    </row>
    <row r="76" spans="1:8" ht="17" x14ac:dyDescent="0.25">
      <c r="A76" s="15">
        <f>A$13</f>
        <v>7.7842668290983603</v>
      </c>
      <c r="B76" s="9" t="s">
        <v>12</v>
      </c>
      <c r="C76" s="18">
        <f>C$13</f>
        <v>0.127999</v>
      </c>
      <c r="D76" s="18">
        <f>D$13</f>
        <v>6.3526819999999997</v>
      </c>
      <c r="E76" s="19">
        <f>E$13</f>
        <v>0.47553164850000001</v>
      </c>
      <c r="F76" s="19">
        <f>F$13</f>
        <v>1.7287276299999901</v>
      </c>
      <c r="G76" s="19">
        <f>G$13</f>
        <v>1.5548834499999999</v>
      </c>
      <c r="H76" s="19">
        <f>H$13</f>
        <v>1.3202020000000001</v>
      </c>
    </row>
    <row r="77" spans="1:8" ht="17" x14ac:dyDescent="0.25">
      <c r="A77" s="15"/>
      <c r="B77" s="9"/>
      <c r="C77" s="18"/>
      <c r="D77" s="18"/>
      <c r="E77" s="19"/>
      <c r="F77" s="19"/>
      <c r="G77" s="19"/>
      <c r="H77" s="19"/>
    </row>
    <row r="78" spans="1:8" ht="17" x14ac:dyDescent="0.25">
      <c r="A78" s="15">
        <f>A$15</f>
        <v>798.56258734278299</v>
      </c>
      <c r="B78" s="9" t="s">
        <v>13</v>
      </c>
      <c r="C78" s="18">
        <f>C$15</f>
        <v>6.1226000000000003E-2</v>
      </c>
      <c r="D78" s="18">
        <f>D$15</f>
        <v>6.7357680000000002</v>
      </c>
      <c r="E78" s="19">
        <f>E$15</f>
        <v>0.22635000699999999</v>
      </c>
      <c r="F78" s="19">
        <f>F$15</f>
        <v>0.89436617999999901</v>
      </c>
      <c r="G78" s="19">
        <f>G$15</f>
        <v>0.480778399999999</v>
      </c>
      <c r="H78" s="19">
        <f>H$15</f>
        <v>0.41225109999999998</v>
      </c>
    </row>
    <row r="79" spans="1:8" ht="17" x14ac:dyDescent="0.25">
      <c r="A79" s="15">
        <f>A$16</f>
        <v>78.056395745926395</v>
      </c>
      <c r="B79" s="9" t="s">
        <v>14</v>
      </c>
      <c r="C79" s="18">
        <f>C$16</f>
        <v>0.123209</v>
      </c>
      <c r="D79" s="18">
        <f>D$16</f>
        <v>3.2862960000000001</v>
      </c>
      <c r="E79" s="19">
        <f>E$16</f>
        <v>0.25566428600000002</v>
      </c>
      <c r="F79" s="19">
        <f>F$16</f>
        <v>0.69456286999999906</v>
      </c>
      <c r="G79" s="19">
        <f>G$16</f>
        <v>0.57560629999999902</v>
      </c>
      <c r="H79" s="19">
        <f>H$16</f>
        <v>0.54521759999999997</v>
      </c>
    </row>
    <row r="80" spans="1:8" ht="17" x14ac:dyDescent="0.25">
      <c r="A80" s="15">
        <f>A$17</f>
        <v>7.8066297803409501</v>
      </c>
      <c r="B80" s="9" t="s">
        <v>15</v>
      </c>
      <c r="C80" s="18">
        <f>C$17</f>
        <v>0.12862999999999999</v>
      </c>
      <c r="D80" s="18">
        <f>D$17</f>
        <v>10.110995000000001</v>
      </c>
      <c r="E80" s="19">
        <f>E$17</f>
        <v>0.26552577499999902</v>
      </c>
      <c r="F80" s="19">
        <f>F$17</f>
        <v>0.65121419999999997</v>
      </c>
      <c r="G80" s="19">
        <f>G$17</f>
        <v>0.58561865000000002</v>
      </c>
      <c r="H80" s="19">
        <f>H$17</f>
        <v>0.56089299999999997</v>
      </c>
    </row>
    <row r="81" spans="1:8" ht="17" x14ac:dyDescent="0.25">
      <c r="A81" s="15"/>
      <c r="B81" s="9"/>
      <c r="C81" s="18"/>
      <c r="D81" s="18"/>
      <c r="E81" s="19"/>
      <c r="F81" s="19"/>
      <c r="G81" s="19"/>
      <c r="H81" s="19"/>
    </row>
    <row r="82" spans="1:8" ht="17" x14ac:dyDescent="0.25">
      <c r="A82" s="15">
        <f>A$19</f>
        <v>782.31957754742803</v>
      </c>
      <c r="B82" s="9" t="s">
        <v>16</v>
      </c>
      <c r="C82" s="18">
        <f>C$19</f>
        <v>9.8478999999999997E-2</v>
      </c>
      <c r="D82" s="18">
        <f>D$19</f>
        <v>13.331011999999999</v>
      </c>
      <c r="E82" s="19">
        <f>E$19</f>
        <v>0.49709964375000698</v>
      </c>
      <c r="F82" s="19">
        <f>F$19</f>
        <v>3.6405470499999999</v>
      </c>
      <c r="G82" s="19">
        <f>G$19</f>
        <v>2.25798279999999</v>
      </c>
      <c r="H82" s="19">
        <f>H$19</f>
        <v>1.4407023999999999</v>
      </c>
    </row>
    <row r="83" spans="1:8" ht="17" x14ac:dyDescent="0.25">
      <c r="A83" s="15">
        <f>A$20</f>
        <v>79.448626531868797</v>
      </c>
      <c r="B83" s="9" t="s">
        <v>17</v>
      </c>
      <c r="C83" s="18">
        <f>C$20</f>
        <v>0.129333</v>
      </c>
      <c r="D83" s="18">
        <f>D$20</f>
        <v>6.3325909999999999</v>
      </c>
      <c r="E83" s="19">
        <f>E$20</f>
        <v>0.36009857224999597</v>
      </c>
      <c r="F83" s="19">
        <f>F$20</f>
        <v>1.72989089999999</v>
      </c>
      <c r="G83" s="19">
        <f>G$20</f>
        <v>1.3842626</v>
      </c>
      <c r="H83" s="19">
        <f>H$20</f>
        <v>0.77996120000000002</v>
      </c>
    </row>
    <row r="84" spans="1:8" ht="17" x14ac:dyDescent="0.25">
      <c r="A84" s="15">
        <f>A$21</f>
        <v>7.8184860283654602</v>
      </c>
      <c r="B84" s="9" t="s">
        <v>18</v>
      </c>
      <c r="C84" s="18">
        <f>C$21</f>
        <v>0.12879699999999999</v>
      </c>
      <c r="D84" s="18">
        <f>D$21</f>
        <v>4.0548440000000001</v>
      </c>
      <c r="E84" s="19">
        <f>E$21</f>
        <v>0.34729677674999399</v>
      </c>
      <c r="F84" s="19">
        <f>F$21</f>
        <v>1.5493308799999901</v>
      </c>
      <c r="G84" s="19">
        <f>G$21</f>
        <v>1.2266023499999901</v>
      </c>
      <c r="H84" s="19">
        <f>H$21</f>
        <v>0.75459569999999998</v>
      </c>
    </row>
    <row r="85" spans="1:8" ht="17" x14ac:dyDescent="0.25">
      <c r="A85" s="15"/>
      <c r="B85" s="9"/>
      <c r="C85" s="18"/>
      <c r="D85" s="18"/>
      <c r="E85" s="19"/>
      <c r="F85" s="19"/>
      <c r="G85" s="19"/>
      <c r="H85" s="19"/>
    </row>
    <row r="86" spans="1:8" ht="17" x14ac:dyDescent="0.25">
      <c r="A86" s="15">
        <f>A$23</f>
        <v>783.39208773991299</v>
      </c>
      <c r="B86" s="9" t="s">
        <v>19</v>
      </c>
      <c r="C86" s="18">
        <f>C$23</f>
        <v>0.11869399999999999</v>
      </c>
      <c r="D86" s="18">
        <f>D$23</f>
        <v>26.713118000000001</v>
      </c>
      <c r="E86" s="19">
        <f>E$23</f>
        <v>0.392568063999992</v>
      </c>
      <c r="F86" s="19">
        <f>F$23</f>
        <v>1.72424923999998</v>
      </c>
      <c r="G86" s="19">
        <f>G$23</f>
        <v>0.69851204999999905</v>
      </c>
      <c r="H86" s="19">
        <f>H$23</f>
        <v>0.61991439999999998</v>
      </c>
    </row>
    <row r="87" spans="1:8" ht="17" x14ac:dyDescent="0.25">
      <c r="A87" s="15">
        <f>A$24</f>
        <v>79.084204907174893</v>
      </c>
      <c r="B87" s="9" t="s">
        <v>20</v>
      </c>
      <c r="C87" s="18">
        <f>C$24</f>
        <v>0.12517700000000001</v>
      </c>
      <c r="D87" s="18">
        <f>D$24</f>
        <v>9.4526400000000006</v>
      </c>
      <c r="E87" s="19">
        <f>E$24</f>
        <v>0.187759749000001</v>
      </c>
      <c r="F87" s="19">
        <f>F$24</f>
        <v>0.63853020999999899</v>
      </c>
      <c r="G87" s="19">
        <f>G$24</f>
        <v>0.38971969999998701</v>
      </c>
      <c r="H87" s="19">
        <f>H$24</f>
        <v>0.1948568</v>
      </c>
    </row>
    <row r="88" spans="1:8" ht="17" x14ac:dyDescent="0.25">
      <c r="A88" s="15">
        <f>A$25</f>
        <v>7.7342511311342204</v>
      </c>
      <c r="B88" s="9" t="s">
        <v>21</v>
      </c>
      <c r="C88" s="18">
        <f>C$25</f>
        <v>0.130911</v>
      </c>
      <c r="D88" s="18">
        <f>D$25</f>
        <v>6.5207540000000002</v>
      </c>
      <c r="E88" s="19">
        <f>E$25</f>
        <v>0.19678122949999899</v>
      </c>
      <c r="F88" s="19">
        <f>F$25</f>
        <v>0.669588559999999</v>
      </c>
      <c r="G88" s="19">
        <f>G$25</f>
        <v>0.249439249999999</v>
      </c>
      <c r="H88" s="19">
        <f>H$25</f>
        <v>0.21210809999999999</v>
      </c>
    </row>
  </sheetData>
  <mergeCells count="2">
    <mergeCell ref="J5:K5"/>
    <mergeCell ref="M5:R5"/>
  </mergeCells>
  <conditionalFormatting sqref="J7:J2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{9FAF83F6-029D-C942-962C-AEA6CC764648}</x14:id>
        </ext>
      </extLst>
    </cfRule>
  </conditionalFormatting>
  <conditionalFormatting sqref="K7:K2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{B0147ACB-7A8F-8046-9831-A9249D7A7921}</x14:id>
        </ext>
      </extLst>
    </cfRule>
  </conditionalFormatting>
  <conditionalFormatting sqref="M7:R25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{626AE334-67CC-3B49-837A-2ECE936C8330}</x14:id>
        </ext>
      </extLst>
    </cfRule>
  </conditionalFormatting>
  <conditionalFormatting sqref="C28:H46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{CAF6A51B-8217-914D-8841-AC201024DB51}</x14:id>
        </ext>
      </extLst>
    </cfRule>
  </conditionalFormatting>
  <conditionalFormatting sqref="C49:C67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{AD46661E-E4BF-984F-AFA6-E9A8DE89E730}</x14:id>
        </ext>
      </extLst>
    </cfRule>
  </conditionalFormatting>
  <conditionalFormatting sqref="D49:D6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{99950EA4-6A0E-CF4F-B718-E75B1EB33E7B}</x14:id>
        </ext>
      </extLst>
    </cfRule>
  </conditionalFormatting>
  <conditionalFormatting sqref="E49:E67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{682E4A83-DA24-3544-8BF6-459B02CD334F}</x14:id>
        </ext>
      </extLst>
    </cfRule>
  </conditionalFormatting>
  <conditionalFormatting sqref="F49:F67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{54E579FE-BC0C-BA45-8EBE-9008B662A2DB}</x14:id>
        </ext>
      </extLst>
    </cfRule>
  </conditionalFormatting>
  <conditionalFormatting sqref="G49:G67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{7CD78F29-5230-A547-88AD-A25FC4DB0701}</x14:id>
        </ext>
      </extLst>
    </cfRule>
  </conditionalFormatting>
  <conditionalFormatting sqref="H49:H67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{3989A451-26D4-E44A-BAD1-BBEFD485543B}</x14:id>
        </ext>
      </extLst>
    </cfRule>
  </conditionalFormatting>
  <conditionalFormatting sqref="C7:C25">
    <cfRule type="cellIs" dxfId="53" priority="22" stopIfTrue="1" operator="equal">
      <formula>MIN($C$70:$C$88)</formula>
    </cfRule>
    <cfRule type="aboveAverage" dxfId="52" priority="23" stopIfTrue="1" aboveAverage="0" stdDev="1"/>
    <cfRule type="aboveAverage" dxfId="51" priority="24" stopIfTrue="1" stdDev="1"/>
  </conditionalFormatting>
  <conditionalFormatting sqref="D7:D25">
    <cfRule type="cellIs" dxfId="50" priority="19" stopIfTrue="1" operator="equal">
      <formula>MIN($D$70:$D$88)</formula>
    </cfRule>
    <cfRule type="aboveAverage" dxfId="49" priority="20" stopIfTrue="1" aboveAverage="0" stdDev="1"/>
    <cfRule type="aboveAverage" dxfId="48" priority="21" stopIfTrue="1" stdDev="1"/>
  </conditionalFormatting>
  <conditionalFormatting sqref="E7:E25">
    <cfRule type="cellIs" dxfId="47" priority="16" stopIfTrue="1" operator="equal">
      <formula>MIN($E$70:$E$88)</formula>
    </cfRule>
    <cfRule type="aboveAverage" dxfId="46" priority="17" stopIfTrue="1" aboveAverage="0" stdDev="1"/>
    <cfRule type="aboveAverage" dxfId="45" priority="18" stopIfTrue="1" stdDev="1"/>
  </conditionalFormatting>
  <conditionalFormatting sqref="F7:F25">
    <cfRule type="cellIs" dxfId="44" priority="13" stopIfTrue="1" operator="equal">
      <formula>MIN($F$70:$F$88)</formula>
    </cfRule>
    <cfRule type="aboveAverage" dxfId="43" priority="14" stopIfTrue="1" aboveAverage="0" stdDev="1"/>
    <cfRule type="aboveAverage" dxfId="42" priority="15" stopIfTrue="1" stdDev="1"/>
  </conditionalFormatting>
  <conditionalFormatting sqref="G7:G25">
    <cfRule type="cellIs" dxfId="41" priority="10" stopIfTrue="1" operator="equal">
      <formula>MIN($G$70:$G$88)</formula>
    </cfRule>
    <cfRule type="aboveAverage" dxfId="40" priority="11" stopIfTrue="1" aboveAverage="0" stdDev="1"/>
    <cfRule type="aboveAverage" dxfId="39" priority="12" stopIfTrue="1" stdDev="1"/>
  </conditionalFormatting>
  <conditionalFormatting sqref="H7:H25">
    <cfRule type="cellIs" dxfId="38" priority="7" stopIfTrue="1" operator="equal">
      <formula>MIN($H$70:$H$88)</formula>
    </cfRule>
    <cfRule type="aboveAverage" dxfId="37" priority="8" stopIfTrue="1" aboveAverage="0" stdDev="1"/>
    <cfRule type="aboveAverage" dxfId="36" priority="9" stopIfTrue="1" stdDev="1"/>
  </conditionalFormatting>
  <conditionalFormatting sqref="C70:C88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70:D8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70:E88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0:F88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0:G88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70:H8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AF83F6-029D-C942-962C-AEA6CC7646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J7:J25</xm:sqref>
        </x14:conditionalFormatting>
        <x14:conditionalFormatting xmlns:xm="http://schemas.microsoft.com/office/excel/2006/main">
          <x14:cfRule type="dataBar" id="{B0147ACB-7A8F-8046-9831-A9249D7A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K7:K25</xm:sqref>
        </x14:conditionalFormatting>
        <x14:conditionalFormatting xmlns:xm="http://schemas.microsoft.com/office/excel/2006/main">
          <x14:cfRule type="dataBar" id="{626AE334-67CC-3B49-837A-2ECE936C83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M7:R25</xm:sqref>
        </x14:conditionalFormatting>
        <x14:conditionalFormatting xmlns:xm="http://schemas.microsoft.com/office/excel/2006/main">
          <x14:cfRule type="dataBar" id="{CAF6A51B-8217-914D-8841-AC201024DB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C28:H46</xm:sqref>
        </x14:conditionalFormatting>
        <x14:conditionalFormatting xmlns:xm="http://schemas.microsoft.com/office/excel/2006/main">
          <x14:cfRule type="dataBar" id="{AD46661E-E4BF-984F-AFA6-E9A8DE89E7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C49:C67</xm:sqref>
        </x14:conditionalFormatting>
        <x14:conditionalFormatting xmlns:xm="http://schemas.microsoft.com/office/excel/2006/main">
          <x14:cfRule type="dataBar" id="{99950EA4-6A0E-CF4F-B718-E75B1EB33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D49:D67</xm:sqref>
        </x14:conditionalFormatting>
        <x14:conditionalFormatting xmlns:xm="http://schemas.microsoft.com/office/excel/2006/main">
          <x14:cfRule type="dataBar" id="{682E4A83-DA24-3544-8BF6-459B02CD33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E49:E67</xm:sqref>
        </x14:conditionalFormatting>
        <x14:conditionalFormatting xmlns:xm="http://schemas.microsoft.com/office/excel/2006/main">
          <x14:cfRule type="dataBar" id="{54E579FE-BC0C-BA45-8EBE-9008B662A2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F49:F67</xm:sqref>
        </x14:conditionalFormatting>
        <x14:conditionalFormatting xmlns:xm="http://schemas.microsoft.com/office/excel/2006/main">
          <x14:cfRule type="dataBar" id="{7CD78F29-5230-A547-88AD-A25FC4DB07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G49:G67</xm:sqref>
        </x14:conditionalFormatting>
        <x14:conditionalFormatting xmlns:xm="http://schemas.microsoft.com/office/excel/2006/main">
          <x14:cfRule type="dataBar" id="{3989A451-26D4-E44A-BAD1-BBEFD48554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H49:H67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DFAA-76D2-3C4A-89B4-B5A7734515AA}">
  <dimension ref="A1:R88"/>
  <sheetViews>
    <sheetView workbookViewId="0">
      <selection activeCell="N35" sqref="N35"/>
    </sheetView>
  </sheetViews>
  <sheetFormatPr baseColWidth="10" defaultRowHeight="16" x14ac:dyDescent="0.2"/>
  <cols>
    <col min="1" max="1" width="11.6640625" bestFit="1" customWidth="1"/>
    <col min="2" max="2" width="27.33203125" bestFit="1" customWidth="1"/>
    <col min="3" max="8" width="12.83203125" customWidth="1"/>
    <col min="9" max="9" width="1.83203125" customWidth="1"/>
    <col min="10" max="11" width="14" customWidth="1"/>
    <col min="12" max="12" width="1.83203125" customWidth="1"/>
    <col min="13" max="13" width="10.5" bestFit="1" customWidth="1"/>
    <col min="14" max="14" width="13.6640625" bestFit="1" customWidth="1"/>
    <col min="15" max="18" width="11.6640625" bestFit="1" customWidth="1"/>
  </cols>
  <sheetData>
    <row r="1" spans="1:18" ht="17" x14ac:dyDescent="0.25">
      <c r="B1" s="6"/>
    </row>
    <row r="2" spans="1:18" ht="17" x14ac:dyDescent="0.25">
      <c r="B2" s="6" t="s">
        <v>30</v>
      </c>
      <c r="C2" s="7">
        <f>STDEV(C7:C25)</f>
        <v>3.0660849706332031E-2</v>
      </c>
      <c r="D2" s="7">
        <f>STDEV(D7:D25)</f>
        <v>24.593788545640134</v>
      </c>
      <c r="E2" s="7">
        <f>STDEV(E7:E25)</f>
        <v>0.25167662877330482</v>
      </c>
      <c r="F2" s="7">
        <f>STDEV(F7:F25)</f>
        <v>5.0628455238520544</v>
      </c>
      <c r="G2" s="7">
        <f>STDEV(G7:G25)</f>
        <v>1.6057151791008206</v>
      </c>
      <c r="H2" s="7">
        <f>STDEV(H7:H25)</f>
        <v>0.69125904011343686</v>
      </c>
      <c r="I2" s="8"/>
      <c r="J2" s="5">
        <f>STDEV(J7:J25)</f>
        <v>30.099008051998759</v>
      </c>
      <c r="K2" s="5">
        <f>STDEV(K7:K25)</f>
        <v>422.57626947547527</v>
      </c>
      <c r="L2" s="8"/>
      <c r="M2" s="5">
        <f>STDEV(M7:M25)</f>
        <v>14.334218134373758</v>
      </c>
      <c r="N2" s="5">
        <f>STDEV(N7:N25)</f>
        <v>328.52374517355236</v>
      </c>
      <c r="O2" s="5">
        <f>STDEV(O7:O25)</f>
        <v>129.3121796642676</v>
      </c>
      <c r="P2" s="5">
        <f>STDEV(P7:P25)</f>
        <v>272.8397139783898</v>
      </c>
      <c r="Q2" s="5">
        <f>STDEV(Q7:Q25)</f>
        <v>249.74699330856157</v>
      </c>
      <c r="R2" s="5">
        <f>STDEV(R7:R25)</f>
        <v>233.68189672531943</v>
      </c>
    </row>
    <row r="3" spans="1:18" ht="17" x14ac:dyDescent="0.25">
      <c r="B3" s="6" t="s">
        <v>29</v>
      </c>
      <c r="C3" s="16">
        <f>AVERAGE(C7:C25)</f>
        <v>0.10303800000000002</v>
      </c>
      <c r="D3" s="16">
        <f>AVERAGE(D7:D25)</f>
        <v>24.941172600000002</v>
      </c>
      <c r="E3" s="16">
        <f>AVERAGE(E7:E25)</f>
        <v>0.33417613728331774</v>
      </c>
      <c r="F3" s="16">
        <f>AVERAGE(F7:F25)</f>
        <v>3.2796499366666501</v>
      </c>
      <c r="G3" s="16">
        <f>AVERAGE(G7:G25)</f>
        <v>1.0153983066666641</v>
      </c>
      <c r="H3" s="16">
        <f>AVERAGE(H7:H25)</f>
        <v>0.48664499999999833</v>
      </c>
      <c r="I3" s="4"/>
      <c r="J3" s="5">
        <f>AVERAGE(J7:J25)</f>
        <v>28.219999999999995</v>
      </c>
      <c r="K3" s="5">
        <f>AVERAGE(K7:K25)</f>
        <v>481.07333333333338</v>
      </c>
      <c r="M3" s="5">
        <f>AVERAGE(M7:M25)</f>
        <v>10.353333333333333</v>
      </c>
      <c r="N3" s="5">
        <f>AVERAGE(N7:N25)</f>
        <v>367.54</v>
      </c>
      <c r="O3" s="5">
        <f>AVERAGE(O7:O25)</f>
        <v>147.68666666666664</v>
      </c>
      <c r="P3" s="5">
        <f>AVERAGE(P7:P25)</f>
        <v>323.83333333333331</v>
      </c>
      <c r="Q3" s="5">
        <f>AVERAGE(Q7:Q25)</f>
        <v>287.30666666666662</v>
      </c>
      <c r="R3" s="5">
        <f>AVERAGE(R7:R25)</f>
        <v>266.27999999999997</v>
      </c>
    </row>
    <row r="4" spans="1:18" ht="17" x14ac:dyDescent="0.25">
      <c r="B4" s="6" t="s">
        <v>28</v>
      </c>
      <c r="C4" s="16">
        <f>MIN(C7:C25)</f>
        <v>4.0621999999999998E-2</v>
      </c>
      <c r="D4" s="16">
        <f>MIN(D7:D25)</f>
        <v>4.0776979999999998</v>
      </c>
      <c r="E4" s="16">
        <f>MIN(E7:E25)</f>
        <v>0.172532202062498</v>
      </c>
      <c r="F4" s="16">
        <f>MIN(F7:F25)</f>
        <v>0.57101489999999899</v>
      </c>
      <c r="G4" s="16">
        <f>MIN(G7:G25)</f>
        <v>0.17368744999999899</v>
      </c>
      <c r="H4" s="16">
        <f>MIN(H7:H25)</f>
        <v>0.15918969999999999</v>
      </c>
      <c r="I4" s="4"/>
      <c r="J4" s="5">
        <f>MIN(J7:J25)</f>
        <v>6.5</v>
      </c>
      <c r="K4" s="5">
        <f>MIN(K7:K25)</f>
        <v>18.8</v>
      </c>
      <c r="M4" s="5">
        <f>MIN(M7:M25)</f>
        <v>2.2999999999999998</v>
      </c>
      <c r="N4" s="5">
        <f>MIN(N7:N25)</f>
        <v>17.3</v>
      </c>
      <c r="O4" s="5">
        <f>MIN(O7:O25)</f>
        <v>8.8000000000000007</v>
      </c>
      <c r="P4" s="5">
        <f>MIN(P7:P25)</f>
        <v>14.6</v>
      </c>
      <c r="Q4" s="5">
        <f>MIN(Q7:Q25)</f>
        <v>13.5</v>
      </c>
      <c r="R4" s="5">
        <f>MIN(R7:R25)</f>
        <v>12.6</v>
      </c>
    </row>
    <row r="5" spans="1:18" ht="17" x14ac:dyDescent="0.25">
      <c r="B5" s="6"/>
      <c r="C5" s="16"/>
      <c r="D5" s="16"/>
      <c r="E5" s="16"/>
      <c r="F5" s="16"/>
      <c r="G5" s="16"/>
      <c r="H5" s="16"/>
      <c r="I5" s="4"/>
      <c r="J5" s="21" t="s">
        <v>32</v>
      </c>
      <c r="K5" s="21"/>
      <c r="M5" s="21" t="s">
        <v>33</v>
      </c>
      <c r="N5" s="21"/>
      <c r="O5" s="21"/>
      <c r="P5" s="21"/>
      <c r="Q5" s="21"/>
      <c r="R5" s="21"/>
    </row>
    <row r="6" spans="1:18" ht="17" x14ac:dyDescent="0.25">
      <c r="A6" s="13" t="s">
        <v>31</v>
      </c>
      <c r="B6" s="13" t="s">
        <v>0</v>
      </c>
      <c r="C6" s="17" t="s">
        <v>1</v>
      </c>
      <c r="D6" s="17" t="s">
        <v>2</v>
      </c>
      <c r="E6" s="17" t="s">
        <v>3</v>
      </c>
      <c r="F6" s="17" t="s">
        <v>4</v>
      </c>
      <c r="G6" s="17" t="s">
        <v>5</v>
      </c>
      <c r="H6" s="17" t="s">
        <v>6</v>
      </c>
      <c r="I6" s="11"/>
      <c r="J6" s="13" t="s">
        <v>22</v>
      </c>
      <c r="K6" s="13" t="s">
        <v>23</v>
      </c>
      <c r="M6" s="13" t="s">
        <v>22</v>
      </c>
      <c r="N6" s="13" t="s">
        <v>23</v>
      </c>
      <c r="O6" s="13" t="s">
        <v>24</v>
      </c>
      <c r="P6" s="13" t="s">
        <v>25</v>
      </c>
      <c r="Q6" s="13" t="s">
        <v>26</v>
      </c>
      <c r="R6" s="13" t="s">
        <v>27</v>
      </c>
    </row>
    <row r="7" spans="1:18" ht="17" x14ac:dyDescent="0.25">
      <c r="A7" s="15">
        <v>3166.43578072432</v>
      </c>
      <c r="B7" s="9" t="s">
        <v>7</v>
      </c>
      <c r="C7" s="18">
        <v>0.113536</v>
      </c>
      <c r="D7" s="18">
        <v>26.611497</v>
      </c>
      <c r="E7" s="19">
        <v>0.25901799781249202</v>
      </c>
      <c r="F7" s="19">
        <v>2.6450212499999899</v>
      </c>
      <c r="G7" s="19">
        <v>0.29924534999999902</v>
      </c>
      <c r="H7" s="19">
        <v>0.2247323</v>
      </c>
      <c r="I7" s="12"/>
      <c r="J7" s="10">
        <v>16</v>
      </c>
      <c r="K7" s="10">
        <v>514</v>
      </c>
      <c r="M7" s="10">
        <v>3.3</v>
      </c>
      <c r="N7" s="10">
        <v>231.8</v>
      </c>
      <c r="O7" s="10">
        <v>113.6</v>
      </c>
      <c r="P7" s="10">
        <v>227.9</v>
      </c>
      <c r="Q7" s="10">
        <v>219.3</v>
      </c>
      <c r="R7" s="10">
        <v>205.9</v>
      </c>
    </row>
    <row r="8" spans="1:18" ht="17" x14ac:dyDescent="0.25">
      <c r="A8" s="15">
        <v>311.496154969337</v>
      </c>
      <c r="B8" s="9" t="s">
        <v>8</v>
      </c>
      <c r="C8" s="18">
        <v>0.120731</v>
      </c>
      <c r="D8" s="18">
        <v>11.646502999999999</v>
      </c>
      <c r="E8" s="19">
        <v>0.2094856363125</v>
      </c>
      <c r="F8" s="19">
        <v>1.9749132</v>
      </c>
      <c r="G8" s="19">
        <v>0.229878049999999</v>
      </c>
      <c r="H8" s="19">
        <v>0.17920739999999999</v>
      </c>
      <c r="I8" s="12"/>
      <c r="J8" s="10">
        <v>16</v>
      </c>
      <c r="K8" s="10">
        <v>168</v>
      </c>
      <c r="M8" s="10">
        <v>3.3</v>
      </c>
      <c r="N8" s="10">
        <v>76</v>
      </c>
      <c r="O8" s="10">
        <v>38.299999999999997</v>
      </c>
      <c r="P8" s="10">
        <v>74</v>
      </c>
      <c r="Q8" s="10">
        <v>71.400000000000006</v>
      </c>
      <c r="R8" s="10">
        <v>67.599999999999994</v>
      </c>
    </row>
    <row r="9" spans="1:18" ht="17" x14ac:dyDescent="0.25">
      <c r="A9" s="15">
        <v>31.52063419516</v>
      </c>
      <c r="B9" s="9" t="s">
        <v>9</v>
      </c>
      <c r="C9" s="18">
        <v>0.12700500000000001</v>
      </c>
      <c r="D9" s="18">
        <v>12.080353000000001</v>
      </c>
      <c r="E9" s="19">
        <v>0.36026752806250201</v>
      </c>
      <c r="F9" s="19">
        <v>2.0948145399999998</v>
      </c>
      <c r="G9" s="19">
        <v>1.8409561999999899</v>
      </c>
      <c r="H9" s="19">
        <v>1.14461589999999</v>
      </c>
      <c r="I9" s="12"/>
      <c r="J9" s="10">
        <v>16</v>
      </c>
      <c r="K9" s="10">
        <v>42</v>
      </c>
      <c r="M9" s="10">
        <v>3.3</v>
      </c>
      <c r="N9" s="10">
        <v>31.6</v>
      </c>
      <c r="O9" s="10">
        <v>10.6</v>
      </c>
      <c r="P9" s="10">
        <v>18</v>
      </c>
      <c r="Q9" s="10">
        <v>18</v>
      </c>
      <c r="R9" s="10">
        <v>17.5</v>
      </c>
    </row>
    <row r="10" spans="1:18" ht="17" x14ac:dyDescent="0.25">
      <c r="A10" s="15"/>
      <c r="B10" s="9"/>
      <c r="C10" s="18"/>
      <c r="D10" s="18"/>
      <c r="E10" s="19"/>
      <c r="F10" s="19"/>
      <c r="G10" s="19"/>
      <c r="H10" s="19"/>
      <c r="I10" s="12"/>
      <c r="J10" s="10"/>
      <c r="K10" s="10"/>
      <c r="M10" s="10"/>
      <c r="N10" s="10"/>
      <c r="O10" s="10"/>
      <c r="P10" s="10"/>
      <c r="Q10" s="10"/>
      <c r="R10" s="10"/>
    </row>
    <row r="11" spans="1:18" ht="17" x14ac:dyDescent="0.25">
      <c r="A11" s="15">
        <v>3059.2734225621398</v>
      </c>
      <c r="B11" s="9" t="s">
        <v>10</v>
      </c>
      <c r="C11" s="18">
        <v>4.7315000000000003E-2</v>
      </c>
      <c r="D11" s="18">
        <v>28.572503000000001</v>
      </c>
      <c r="E11" s="19">
        <v>0.26663743999996398</v>
      </c>
      <c r="F11" s="19">
        <v>5.3136120199999697</v>
      </c>
      <c r="G11" s="19">
        <v>0.24991774999999899</v>
      </c>
      <c r="H11" s="19">
        <v>0.206855699999999</v>
      </c>
      <c r="I11" s="12"/>
      <c r="J11" s="10">
        <v>9.5</v>
      </c>
      <c r="K11" s="10">
        <v>412.5</v>
      </c>
      <c r="M11" s="10">
        <v>3.3</v>
      </c>
      <c r="N11" s="10">
        <v>410.7</v>
      </c>
      <c r="O11" s="10">
        <v>182.3</v>
      </c>
      <c r="P11" s="10">
        <v>405.7</v>
      </c>
      <c r="Q11" s="10">
        <v>383.7</v>
      </c>
      <c r="R11" s="10">
        <v>355.7</v>
      </c>
    </row>
    <row r="12" spans="1:18" ht="17" x14ac:dyDescent="0.25">
      <c r="A12" s="15">
        <v>312.79324366593602</v>
      </c>
      <c r="B12" s="9" t="s">
        <v>11</v>
      </c>
      <c r="C12" s="18">
        <v>6.4041000000000001E-2</v>
      </c>
      <c r="D12" s="18">
        <v>14.955298000000001</v>
      </c>
      <c r="E12" s="19">
        <v>0.175129515499996</v>
      </c>
      <c r="F12" s="19">
        <v>0.57101489999999899</v>
      </c>
      <c r="G12" s="19">
        <v>0.17368744999999899</v>
      </c>
      <c r="H12" s="19">
        <v>0.15918969999999999</v>
      </c>
      <c r="I12" s="12"/>
      <c r="J12" s="10">
        <v>6.5</v>
      </c>
      <c r="K12" s="10">
        <v>412.5</v>
      </c>
      <c r="M12" s="10">
        <v>2.2999999999999998</v>
      </c>
      <c r="N12" s="10">
        <v>410.7</v>
      </c>
      <c r="O12" s="10">
        <v>201.1</v>
      </c>
      <c r="P12" s="10">
        <v>406.7</v>
      </c>
      <c r="Q12" s="10">
        <v>389.5</v>
      </c>
      <c r="R12" s="10">
        <v>367.7</v>
      </c>
    </row>
    <row r="13" spans="1:18" ht="17" x14ac:dyDescent="0.25">
      <c r="A13" s="15">
        <v>31.3526308776385</v>
      </c>
      <c r="B13" s="9" t="s">
        <v>12</v>
      </c>
      <c r="C13" s="18">
        <v>7.6380000000000003E-2</v>
      </c>
      <c r="D13" s="18">
        <v>11.990707</v>
      </c>
      <c r="E13" s="19">
        <v>0.26153716643749297</v>
      </c>
      <c r="F13" s="19">
        <v>1.89020001999999</v>
      </c>
      <c r="G13" s="19">
        <v>0.97973569999999899</v>
      </c>
      <c r="H13" s="19">
        <v>0.2134045</v>
      </c>
      <c r="I13" s="12"/>
      <c r="J13" s="10">
        <v>6.5</v>
      </c>
      <c r="K13" s="10">
        <v>407.5</v>
      </c>
      <c r="M13" s="10">
        <v>2.2999999999999998</v>
      </c>
      <c r="N13" s="10">
        <v>406.6</v>
      </c>
      <c r="O13" s="10">
        <v>116.6</v>
      </c>
      <c r="P13" s="10">
        <v>370.1</v>
      </c>
      <c r="Q13" s="10">
        <v>318.60000000000002</v>
      </c>
      <c r="R13" s="10">
        <v>281.39999999999998</v>
      </c>
    </row>
    <row r="14" spans="1:18" ht="17" x14ac:dyDescent="0.25">
      <c r="A14" s="15"/>
      <c r="B14" s="9"/>
      <c r="C14" s="18"/>
      <c r="D14" s="18"/>
      <c r="E14" s="19"/>
      <c r="F14" s="19"/>
      <c r="G14" s="19"/>
      <c r="H14" s="19"/>
      <c r="I14" s="12"/>
      <c r="J14" s="10"/>
      <c r="K14" s="10"/>
      <c r="M14" s="10"/>
      <c r="N14" s="10"/>
      <c r="O14" s="10"/>
      <c r="P14" s="10"/>
      <c r="Q14" s="10"/>
      <c r="R14" s="10"/>
    </row>
    <row r="15" spans="1:18" ht="17" x14ac:dyDescent="0.25">
      <c r="A15" s="15">
        <v>2407.46313572073</v>
      </c>
      <c r="B15" s="9" t="s">
        <v>13</v>
      </c>
      <c r="C15" s="18">
        <v>4.0621999999999998E-2</v>
      </c>
      <c r="D15" s="18">
        <v>33.445639</v>
      </c>
      <c r="E15" s="19">
        <v>1.04366464443746</v>
      </c>
      <c r="F15" s="19">
        <v>10.133153049999899</v>
      </c>
      <c r="G15" s="19">
        <v>6.4636899499999902</v>
      </c>
      <c r="H15" s="19">
        <v>2.8003284999999898</v>
      </c>
      <c r="I15" s="12"/>
      <c r="J15" s="10">
        <v>15.6</v>
      </c>
      <c r="K15" s="10">
        <v>22</v>
      </c>
      <c r="M15" s="10">
        <v>3.3</v>
      </c>
      <c r="N15" s="10">
        <v>18.399999999999999</v>
      </c>
      <c r="O15" s="10">
        <v>11.1</v>
      </c>
      <c r="P15" s="10">
        <v>14.6</v>
      </c>
      <c r="Q15" s="10">
        <v>14.4</v>
      </c>
      <c r="R15" s="10">
        <v>13.6</v>
      </c>
    </row>
    <row r="16" spans="1:18" ht="17" x14ac:dyDescent="0.25">
      <c r="A16" s="15">
        <v>316.25553447185303</v>
      </c>
      <c r="B16" s="9" t="s">
        <v>14</v>
      </c>
      <c r="C16" s="18">
        <v>9.6586000000000005E-2</v>
      </c>
      <c r="D16" s="18">
        <v>14.489827999999999</v>
      </c>
      <c r="E16" s="19">
        <v>0.26875619693749803</v>
      </c>
      <c r="F16" s="19">
        <v>0.96841812999999999</v>
      </c>
      <c r="G16" s="19">
        <v>0.57581914999999995</v>
      </c>
      <c r="H16" s="19">
        <v>0.52508909999999998</v>
      </c>
      <c r="I16" s="12"/>
      <c r="J16" s="10">
        <v>15.6</v>
      </c>
      <c r="K16" s="10">
        <v>18.8</v>
      </c>
      <c r="M16" s="10">
        <v>3.3</v>
      </c>
      <c r="N16" s="10">
        <v>17.3</v>
      </c>
      <c r="O16" s="10">
        <v>8.9</v>
      </c>
      <c r="P16" s="10">
        <v>14.6</v>
      </c>
      <c r="Q16" s="10">
        <v>13.5</v>
      </c>
      <c r="R16" s="10">
        <v>12.6</v>
      </c>
    </row>
    <row r="17" spans="1:18" ht="17" x14ac:dyDescent="0.25">
      <c r="A17" s="15">
        <v>31.1838561176878</v>
      </c>
      <c r="B17" s="9" t="s">
        <v>15</v>
      </c>
      <c r="C17" s="18">
        <v>0.125302</v>
      </c>
      <c r="D17" s="18">
        <v>18.556854000000001</v>
      </c>
      <c r="E17" s="19">
        <v>0.28598914049999902</v>
      </c>
      <c r="F17" s="19">
        <v>0.73099132</v>
      </c>
      <c r="G17" s="19">
        <v>0.6248515</v>
      </c>
      <c r="H17" s="19">
        <v>0.59453449999999997</v>
      </c>
      <c r="I17" s="12"/>
      <c r="J17" s="10">
        <v>15.6</v>
      </c>
      <c r="K17" s="10">
        <v>18.8</v>
      </c>
      <c r="M17" s="10">
        <v>2.2999999999999998</v>
      </c>
      <c r="N17" s="10">
        <v>17.399999999999999</v>
      </c>
      <c r="O17" s="10">
        <v>8.8000000000000007</v>
      </c>
      <c r="P17" s="10">
        <v>16.3</v>
      </c>
      <c r="Q17" s="10">
        <v>13.6</v>
      </c>
      <c r="R17" s="10">
        <v>12.6</v>
      </c>
    </row>
    <row r="18" spans="1:18" ht="17" x14ac:dyDescent="0.25">
      <c r="A18" s="15"/>
      <c r="B18" s="9"/>
      <c r="C18" s="18"/>
      <c r="D18" s="18"/>
      <c r="E18" s="19"/>
      <c r="F18" s="19"/>
      <c r="G18" s="19"/>
      <c r="H18" s="19"/>
      <c r="I18" s="12"/>
      <c r="J18" s="10"/>
      <c r="K18" s="10"/>
      <c r="M18" s="10"/>
      <c r="N18" s="10"/>
      <c r="O18" s="10"/>
      <c r="P18" s="10"/>
      <c r="Q18" s="10"/>
      <c r="R18" s="10"/>
    </row>
    <row r="19" spans="1:18" ht="17" x14ac:dyDescent="0.25">
      <c r="A19" s="15">
        <v>2851.54161468543</v>
      </c>
      <c r="B19" s="9" t="s">
        <v>16</v>
      </c>
      <c r="C19" s="18">
        <v>0.121156</v>
      </c>
      <c r="D19" s="18">
        <v>74.188601000000006</v>
      </c>
      <c r="E19" s="19">
        <v>0.81260704624989</v>
      </c>
      <c r="F19" s="19">
        <v>19.123943569999899</v>
      </c>
      <c r="G19" s="19">
        <v>1.90743784999999</v>
      </c>
      <c r="H19" s="19">
        <v>0.243146999999999</v>
      </c>
      <c r="I19" s="12"/>
      <c r="J19" s="10">
        <v>16</v>
      </c>
      <c r="K19" s="10">
        <v>1077</v>
      </c>
      <c r="M19" s="10">
        <v>5.2</v>
      </c>
      <c r="N19" s="10">
        <v>720.2</v>
      </c>
      <c r="O19" s="10">
        <v>352.8</v>
      </c>
      <c r="P19" s="10">
        <v>704.2</v>
      </c>
      <c r="Q19" s="10">
        <v>674.2</v>
      </c>
      <c r="R19" s="10">
        <v>636.20000000000005</v>
      </c>
    </row>
    <row r="20" spans="1:18" ht="17" x14ac:dyDescent="0.25">
      <c r="A20" s="15">
        <v>312.78101419243802</v>
      </c>
      <c r="B20" s="9" t="s">
        <v>17</v>
      </c>
      <c r="C20" s="18">
        <v>0.123706</v>
      </c>
      <c r="D20" s="18">
        <v>7.3097180000000002</v>
      </c>
      <c r="E20" s="19">
        <v>0.18898609587498999</v>
      </c>
      <c r="F20" s="19">
        <v>0.88230701</v>
      </c>
      <c r="G20" s="19">
        <v>0.41620184999999899</v>
      </c>
      <c r="H20" s="19">
        <v>0.2000799</v>
      </c>
      <c r="I20" s="12"/>
      <c r="J20" s="10">
        <v>16</v>
      </c>
      <c r="K20" s="10">
        <v>1055.5</v>
      </c>
      <c r="M20" s="10">
        <v>4.5999999999999996</v>
      </c>
      <c r="N20" s="10">
        <v>706.1</v>
      </c>
      <c r="O20" s="10">
        <v>346</v>
      </c>
      <c r="P20" s="10">
        <v>697.1</v>
      </c>
      <c r="Q20" s="10">
        <v>667.1</v>
      </c>
      <c r="R20" s="10">
        <v>631.1</v>
      </c>
    </row>
    <row r="21" spans="1:18" ht="17" x14ac:dyDescent="0.25">
      <c r="A21" s="15">
        <v>31.212995530689199</v>
      </c>
      <c r="B21" s="9" t="s">
        <v>18</v>
      </c>
      <c r="C21" s="18">
        <v>0.12594</v>
      </c>
      <c r="D21" s="18">
        <v>4.0776979999999998</v>
      </c>
      <c r="E21" s="19">
        <v>0.197228234874992</v>
      </c>
      <c r="F21" s="19">
        <v>0.70985262000000005</v>
      </c>
      <c r="G21" s="19">
        <v>0.44699024999999898</v>
      </c>
      <c r="H21" s="19">
        <v>0.21308839999999901</v>
      </c>
      <c r="I21" s="12"/>
      <c r="J21" s="10">
        <v>16</v>
      </c>
      <c r="K21" s="10">
        <v>1049.5</v>
      </c>
      <c r="M21" s="10">
        <v>4.8</v>
      </c>
      <c r="N21" s="10">
        <v>704.3</v>
      </c>
      <c r="O21" s="10">
        <v>345</v>
      </c>
      <c r="P21" s="10">
        <v>696.3</v>
      </c>
      <c r="Q21" s="10">
        <v>666.3</v>
      </c>
      <c r="R21" s="10">
        <v>630.29999999999995</v>
      </c>
    </row>
    <row r="22" spans="1:18" ht="17" x14ac:dyDescent="0.25">
      <c r="A22" s="15"/>
      <c r="B22" s="9"/>
      <c r="C22" s="18"/>
      <c r="D22" s="18"/>
      <c r="E22" s="19"/>
      <c r="F22" s="19"/>
      <c r="G22" s="19"/>
      <c r="H22" s="19"/>
      <c r="I22" s="12"/>
      <c r="J22" s="10"/>
      <c r="K22" s="10"/>
      <c r="M22" s="10"/>
      <c r="N22" s="10"/>
      <c r="O22" s="10"/>
      <c r="P22" s="10"/>
      <c r="Q22" s="10"/>
      <c r="R22" s="10"/>
    </row>
    <row r="23" spans="1:18" ht="17" x14ac:dyDescent="0.25">
      <c r="A23" s="15">
        <v>3080.4774740084699</v>
      </c>
      <c r="B23" s="9" t="s">
        <v>19</v>
      </c>
      <c r="C23" s="18">
        <v>0.112835</v>
      </c>
      <c r="D23" s="18">
        <v>89.409827000000007</v>
      </c>
      <c r="E23" s="19">
        <v>0.33451697393748903</v>
      </c>
      <c r="F23" s="19">
        <v>0.92908713999999903</v>
      </c>
      <c r="G23" s="19">
        <v>0.61989729999999899</v>
      </c>
      <c r="H23" s="19">
        <v>0.233318099999999</v>
      </c>
      <c r="I23" s="12"/>
      <c r="J23" s="10">
        <v>86</v>
      </c>
      <c r="K23" s="10">
        <v>1192</v>
      </c>
      <c r="M23" s="10">
        <v>38</v>
      </c>
      <c r="N23" s="10">
        <v>1098</v>
      </c>
      <c r="O23" s="10">
        <v>268.89999999999998</v>
      </c>
      <c r="P23" s="10">
        <v>680</v>
      </c>
      <c r="Q23" s="10">
        <v>490</v>
      </c>
      <c r="R23" s="10">
        <v>424</v>
      </c>
    </row>
    <row r="24" spans="1:18" ht="17" x14ac:dyDescent="0.25">
      <c r="A24" s="15">
        <v>310.65548306927599</v>
      </c>
      <c r="B24" s="9" t="s">
        <v>20</v>
      </c>
      <c r="C24" s="18">
        <v>0.121016</v>
      </c>
      <c r="D24" s="18">
        <v>16.970314999999999</v>
      </c>
      <c r="E24" s="19">
        <v>0.176286240250004</v>
      </c>
      <c r="F24" s="19">
        <v>0.62203059999999999</v>
      </c>
      <c r="G24" s="19">
        <v>0.202440649999999</v>
      </c>
      <c r="H24" s="19">
        <v>0.1746693</v>
      </c>
      <c r="I24" s="12"/>
      <c r="J24" s="10">
        <v>86</v>
      </c>
      <c r="K24" s="10">
        <v>540</v>
      </c>
      <c r="M24" s="10">
        <v>38</v>
      </c>
      <c r="N24" s="10">
        <v>462</v>
      </c>
      <c r="O24" s="10">
        <v>132.1</v>
      </c>
      <c r="P24" s="10">
        <v>364</v>
      </c>
      <c r="Q24" s="10">
        <v>234</v>
      </c>
      <c r="R24" s="10">
        <v>202</v>
      </c>
    </row>
    <row r="25" spans="1:18" ht="17" x14ac:dyDescent="0.25">
      <c r="A25" s="15">
        <v>31.098757993352599</v>
      </c>
      <c r="B25" s="9" t="s">
        <v>21</v>
      </c>
      <c r="C25" s="18">
        <v>0.12939899999999999</v>
      </c>
      <c r="D25" s="18">
        <v>9.8122480000000003</v>
      </c>
      <c r="E25" s="19">
        <v>0.172532202062498</v>
      </c>
      <c r="F25" s="19">
        <v>0.60538967999999904</v>
      </c>
      <c r="G25" s="19">
        <v>0.200225599999999</v>
      </c>
      <c r="H25" s="19">
        <v>0.18741469999999999</v>
      </c>
      <c r="I25" s="12"/>
      <c r="J25" s="10">
        <v>86</v>
      </c>
      <c r="K25" s="10">
        <v>286</v>
      </c>
      <c r="M25" s="10">
        <v>38</v>
      </c>
      <c r="N25" s="10">
        <v>202</v>
      </c>
      <c r="O25" s="10">
        <v>79.2</v>
      </c>
      <c r="P25" s="10">
        <v>168</v>
      </c>
      <c r="Q25" s="10">
        <v>136</v>
      </c>
      <c r="R25" s="10">
        <v>136</v>
      </c>
    </row>
    <row r="26" spans="1:18" ht="17" x14ac:dyDescent="0.25">
      <c r="A26" s="14"/>
      <c r="B26" s="1"/>
      <c r="C26" s="2"/>
      <c r="D26" s="2"/>
      <c r="E26" s="2"/>
      <c r="F26" s="2"/>
      <c r="G26" s="2"/>
      <c r="H26" s="2"/>
      <c r="I26" s="3"/>
      <c r="J26" s="3"/>
      <c r="K26" s="3"/>
    </row>
    <row r="27" spans="1:18" ht="17" x14ac:dyDescent="0.25">
      <c r="A27" s="13" t="s">
        <v>31</v>
      </c>
      <c r="B27" s="13" t="s">
        <v>0</v>
      </c>
      <c r="C27" s="17" t="s">
        <v>1</v>
      </c>
      <c r="D27" s="17" t="s">
        <v>2</v>
      </c>
      <c r="E27" s="17" t="s">
        <v>3</v>
      </c>
      <c r="F27" s="17" t="s">
        <v>4</v>
      </c>
      <c r="G27" s="17" t="s">
        <v>5</v>
      </c>
      <c r="H27" s="17" t="s">
        <v>6</v>
      </c>
      <c r="I27" s="3"/>
      <c r="J27" s="3"/>
      <c r="K27" s="3"/>
    </row>
    <row r="28" spans="1:18" ht="17" x14ac:dyDescent="0.25">
      <c r="A28" s="15">
        <f>A$7</f>
        <v>3166.43578072432</v>
      </c>
      <c r="B28" s="9" t="s">
        <v>7</v>
      </c>
      <c r="C28" s="18">
        <f>C$7</f>
        <v>0.113536</v>
      </c>
      <c r="D28" s="18">
        <f>D$7</f>
        <v>26.611497</v>
      </c>
      <c r="E28" s="19">
        <f>E$7</f>
        <v>0.25901799781249202</v>
      </c>
      <c r="F28" s="19">
        <f>F$7</f>
        <v>2.6450212499999899</v>
      </c>
      <c r="G28" s="19">
        <f>G$7</f>
        <v>0.29924534999999902</v>
      </c>
      <c r="H28" s="19">
        <f>H$7</f>
        <v>0.2247323</v>
      </c>
      <c r="I28" s="3"/>
      <c r="J28" s="3"/>
      <c r="K28" s="3"/>
    </row>
    <row r="29" spans="1:18" ht="17" x14ac:dyDescent="0.25">
      <c r="A29" s="15">
        <f>A$8</f>
        <v>311.496154969337</v>
      </c>
      <c r="B29" s="9" t="s">
        <v>8</v>
      </c>
      <c r="C29" s="18">
        <f>C$8</f>
        <v>0.120731</v>
      </c>
      <c r="D29" s="18">
        <f>D$8</f>
        <v>11.646502999999999</v>
      </c>
      <c r="E29" s="19">
        <f>E$8</f>
        <v>0.2094856363125</v>
      </c>
      <c r="F29" s="19">
        <f>F$8</f>
        <v>1.9749132</v>
      </c>
      <c r="G29" s="19">
        <f>G$8</f>
        <v>0.229878049999999</v>
      </c>
      <c r="H29" s="19">
        <f>H$8</f>
        <v>0.17920739999999999</v>
      </c>
      <c r="I29" s="3"/>
      <c r="J29" s="3"/>
      <c r="K29" s="3"/>
    </row>
    <row r="30" spans="1:18" ht="17" x14ac:dyDescent="0.25">
      <c r="A30" s="15">
        <f>A$9</f>
        <v>31.52063419516</v>
      </c>
      <c r="B30" s="9" t="s">
        <v>9</v>
      </c>
      <c r="C30" s="18">
        <f>C$9</f>
        <v>0.12700500000000001</v>
      </c>
      <c r="D30" s="18">
        <f>D$9</f>
        <v>12.080353000000001</v>
      </c>
      <c r="E30" s="19">
        <f>E$9</f>
        <v>0.36026752806250201</v>
      </c>
      <c r="F30" s="19">
        <f>F$9</f>
        <v>2.0948145399999998</v>
      </c>
      <c r="G30" s="19">
        <f>G$9</f>
        <v>1.8409561999999899</v>
      </c>
      <c r="H30" s="19">
        <f>H$9</f>
        <v>1.14461589999999</v>
      </c>
      <c r="I30" s="3"/>
      <c r="J30" s="3"/>
      <c r="K30" s="3"/>
    </row>
    <row r="31" spans="1:18" ht="17" x14ac:dyDescent="0.25">
      <c r="A31" s="15"/>
      <c r="B31" s="9"/>
      <c r="C31" s="18"/>
      <c r="D31" s="18"/>
      <c r="E31" s="19"/>
      <c r="F31" s="19"/>
      <c r="G31" s="19"/>
      <c r="H31" s="19"/>
      <c r="I31" s="3"/>
      <c r="J31" s="3"/>
      <c r="K31" s="3"/>
    </row>
    <row r="32" spans="1:18" ht="17" x14ac:dyDescent="0.25">
      <c r="A32" s="15">
        <f>A$11</f>
        <v>3059.2734225621398</v>
      </c>
      <c r="B32" s="9" t="s">
        <v>10</v>
      </c>
      <c r="C32" s="18">
        <f>C$11</f>
        <v>4.7315000000000003E-2</v>
      </c>
      <c r="D32" s="18">
        <f>D$11</f>
        <v>28.572503000000001</v>
      </c>
      <c r="E32" s="19">
        <f>E$11</f>
        <v>0.26663743999996398</v>
      </c>
      <c r="F32" s="19">
        <f>F$11</f>
        <v>5.3136120199999697</v>
      </c>
      <c r="G32" s="19">
        <f>G$11</f>
        <v>0.24991774999999899</v>
      </c>
      <c r="H32" s="19">
        <f>H$11</f>
        <v>0.206855699999999</v>
      </c>
      <c r="I32" s="3"/>
      <c r="J32" s="3"/>
      <c r="K32" s="3"/>
    </row>
    <row r="33" spans="1:11" ht="17" x14ac:dyDescent="0.25">
      <c r="A33" s="15">
        <f>A$12</f>
        <v>312.79324366593602</v>
      </c>
      <c r="B33" s="9" t="s">
        <v>11</v>
      </c>
      <c r="C33" s="18">
        <f>C$12</f>
        <v>6.4041000000000001E-2</v>
      </c>
      <c r="D33" s="18">
        <f>D$12</f>
        <v>14.955298000000001</v>
      </c>
      <c r="E33" s="19">
        <f>E$12</f>
        <v>0.175129515499996</v>
      </c>
      <c r="F33" s="19">
        <f>F$12</f>
        <v>0.57101489999999899</v>
      </c>
      <c r="G33" s="19">
        <f>G$12</f>
        <v>0.17368744999999899</v>
      </c>
      <c r="H33" s="19">
        <f>H$12</f>
        <v>0.15918969999999999</v>
      </c>
      <c r="I33" s="3"/>
      <c r="J33" s="3"/>
      <c r="K33" s="3"/>
    </row>
    <row r="34" spans="1:11" ht="17" x14ac:dyDescent="0.25">
      <c r="A34" s="15">
        <f>A$13</f>
        <v>31.3526308776385</v>
      </c>
      <c r="B34" s="9" t="s">
        <v>12</v>
      </c>
      <c r="C34" s="18">
        <f>C$13</f>
        <v>7.6380000000000003E-2</v>
      </c>
      <c r="D34" s="18">
        <f>D$13</f>
        <v>11.990707</v>
      </c>
      <c r="E34" s="19">
        <f>E$13</f>
        <v>0.26153716643749297</v>
      </c>
      <c r="F34" s="19">
        <f>F$13</f>
        <v>1.89020001999999</v>
      </c>
      <c r="G34" s="19">
        <f>G$13</f>
        <v>0.97973569999999899</v>
      </c>
      <c r="H34" s="19">
        <f>H$13</f>
        <v>0.2134045</v>
      </c>
      <c r="I34" s="3"/>
      <c r="J34" s="3"/>
      <c r="K34" s="3"/>
    </row>
    <row r="35" spans="1:11" ht="17" x14ac:dyDescent="0.25">
      <c r="A35" s="15"/>
      <c r="B35" s="9"/>
      <c r="C35" s="18"/>
      <c r="D35" s="18"/>
      <c r="E35" s="19"/>
      <c r="F35" s="19"/>
      <c r="G35" s="19"/>
      <c r="H35" s="19"/>
      <c r="I35" s="3"/>
      <c r="J35" s="3"/>
      <c r="K35" s="3"/>
    </row>
    <row r="36" spans="1:11" ht="17" x14ac:dyDescent="0.25">
      <c r="A36" s="15">
        <f>A$15</f>
        <v>2407.46313572073</v>
      </c>
      <c r="B36" s="9" t="s">
        <v>13</v>
      </c>
      <c r="C36" s="18">
        <f>C$15</f>
        <v>4.0621999999999998E-2</v>
      </c>
      <c r="D36" s="18">
        <f>D$15</f>
        <v>33.445639</v>
      </c>
      <c r="E36" s="19">
        <f>E$15</f>
        <v>1.04366464443746</v>
      </c>
      <c r="F36" s="19">
        <f>F$15</f>
        <v>10.133153049999899</v>
      </c>
      <c r="G36" s="19">
        <f>G$15</f>
        <v>6.4636899499999902</v>
      </c>
      <c r="H36" s="19">
        <f>H$15</f>
        <v>2.8003284999999898</v>
      </c>
      <c r="I36" s="3"/>
      <c r="J36" s="3"/>
      <c r="K36" s="3"/>
    </row>
    <row r="37" spans="1:11" ht="17" x14ac:dyDescent="0.25">
      <c r="A37" s="15">
        <f>A$16</f>
        <v>316.25553447185303</v>
      </c>
      <c r="B37" s="9" t="s">
        <v>14</v>
      </c>
      <c r="C37" s="18">
        <f>C$16</f>
        <v>9.6586000000000005E-2</v>
      </c>
      <c r="D37" s="18">
        <f>D$16</f>
        <v>14.489827999999999</v>
      </c>
      <c r="E37" s="19">
        <f>E$16</f>
        <v>0.26875619693749803</v>
      </c>
      <c r="F37" s="19">
        <f>F$16</f>
        <v>0.96841812999999999</v>
      </c>
      <c r="G37" s="19">
        <f>G$16</f>
        <v>0.57581914999999995</v>
      </c>
      <c r="H37" s="19">
        <f>H$16</f>
        <v>0.52508909999999998</v>
      </c>
      <c r="I37" s="3"/>
      <c r="J37" s="3"/>
      <c r="K37" s="3"/>
    </row>
    <row r="38" spans="1:11" ht="17" x14ac:dyDescent="0.25">
      <c r="A38" s="15">
        <f>A$17</f>
        <v>31.1838561176878</v>
      </c>
      <c r="B38" s="9" t="s">
        <v>15</v>
      </c>
      <c r="C38" s="18">
        <f>C$17</f>
        <v>0.125302</v>
      </c>
      <c r="D38" s="18">
        <f>D$17</f>
        <v>18.556854000000001</v>
      </c>
      <c r="E38" s="19">
        <f>E$17</f>
        <v>0.28598914049999902</v>
      </c>
      <c r="F38" s="19">
        <f>F$17</f>
        <v>0.73099132</v>
      </c>
      <c r="G38" s="19">
        <f>G$17</f>
        <v>0.6248515</v>
      </c>
      <c r="H38" s="19">
        <f>H$17</f>
        <v>0.59453449999999997</v>
      </c>
      <c r="I38" s="3"/>
      <c r="J38" s="3"/>
      <c r="K38" s="3"/>
    </row>
    <row r="39" spans="1:11" ht="17" x14ac:dyDescent="0.25">
      <c r="A39" s="15"/>
      <c r="B39" s="9"/>
      <c r="C39" s="18"/>
      <c r="D39" s="18"/>
      <c r="E39" s="19"/>
      <c r="F39" s="19"/>
      <c r="G39" s="19"/>
      <c r="H39" s="19"/>
      <c r="I39" s="3"/>
      <c r="J39" s="3"/>
      <c r="K39" s="3"/>
    </row>
    <row r="40" spans="1:11" ht="17" x14ac:dyDescent="0.25">
      <c r="A40" s="15">
        <f>A$19</f>
        <v>2851.54161468543</v>
      </c>
      <c r="B40" s="9" t="s">
        <v>16</v>
      </c>
      <c r="C40" s="18">
        <f>C$19</f>
        <v>0.121156</v>
      </c>
      <c r="D40" s="18">
        <f>D$19</f>
        <v>74.188601000000006</v>
      </c>
      <c r="E40" s="19">
        <f>E$19</f>
        <v>0.81260704624989</v>
      </c>
      <c r="F40" s="19">
        <f>F$19</f>
        <v>19.123943569999899</v>
      </c>
      <c r="G40" s="19">
        <f>G$19</f>
        <v>1.90743784999999</v>
      </c>
      <c r="H40" s="19">
        <f>H$19</f>
        <v>0.243146999999999</v>
      </c>
      <c r="I40" s="3"/>
      <c r="J40" s="3"/>
      <c r="K40" s="3"/>
    </row>
    <row r="41" spans="1:11" ht="17" x14ac:dyDescent="0.25">
      <c r="A41" s="15">
        <f>A$20</f>
        <v>312.78101419243802</v>
      </c>
      <c r="B41" s="9" t="s">
        <v>17</v>
      </c>
      <c r="C41" s="18">
        <f>C$20</f>
        <v>0.123706</v>
      </c>
      <c r="D41" s="18">
        <f>D$20</f>
        <v>7.3097180000000002</v>
      </c>
      <c r="E41" s="19">
        <f>E$20</f>
        <v>0.18898609587498999</v>
      </c>
      <c r="F41" s="19">
        <f>F$20</f>
        <v>0.88230701</v>
      </c>
      <c r="G41" s="19">
        <f>G$20</f>
        <v>0.41620184999999899</v>
      </c>
      <c r="H41" s="19">
        <f>H$20</f>
        <v>0.2000799</v>
      </c>
    </row>
    <row r="42" spans="1:11" ht="17" x14ac:dyDescent="0.25">
      <c r="A42" s="15">
        <f>A$21</f>
        <v>31.212995530689199</v>
      </c>
      <c r="B42" s="9" t="s">
        <v>18</v>
      </c>
      <c r="C42" s="18">
        <f>C$21</f>
        <v>0.12594</v>
      </c>
      <c r="D42" s="18">
        <f>D$21</f>
        <v>4.0776979999999998</v>
      </c>
      <c r="E42" s="19">
        <f>E$21</f>
        <v>0.197228234874992</v>
      </c>
      <c r="F42" s="19">
        <f>F$21</f>
        <v>0.70985262000000005</v>
      </c>
      <c r="G42" s="19">
        <f>G$21</f>
        <v>0.44699024999999898</v>
      </c>
      <c r="H42" s="19">
        <f>H$21</f>
        <v>0.21308839999999901</v>
      </c>
    </row>
    <row r="43" spans="1:11" ht="17" x14ac:dyDescent="0.25">
      <c r="A43" s="15"/>
      <c r="B43" s="9"/>
      <c r="C43" s="18"/>
      <c r="D43" s="18"/>
      <c r="E43" s="19"/>
      <c r="F43" s="19"/>
      <c r="G43" s="19"/>
      <c r="H43" s="19"/>
    </row>
    <row r="44" spans="1:11" ht="17" x14ac:dyDescent="0.25">
      <c r="A44" s="15">
        <f>A$23</f>
        <v>3080.4774740084699</v>
      </c>
      <c r="B44" s="9" t="s">
        <v>19</v>
      </c>
      <c r="C44" s="18">
        <f>C$23</f>
        <v>0.112835</v>
      </c>
      <c r="D44" s="18">
        <f>D$23</f>
        <v>89.409827000000007</v>
      </c>
      <c r="E44" s="19">
        <f>E$23</f>
        <v>0.33451697393748903</v>
      </c>
      <c r="F44" s="19">
        <f>F$23</f>
        <v>0.92908713999999903</v>
      </c>
      <c r="G44" s="19">
        <f>G$23</f>
        <v>0.61989729999999899</v>
      </c>
      <c r="H44" s="19">
        <f>H$23</f>
        <v>0.233318099999999</v>
      </c>
    </row>
    <row r="45" spans="1:11" ht="17" x14ac:dyDescent="0.25">
      <c r="A45" s="15">
        <f>A$24</f>
        <v>310.65548306927599</v>
      </c>
      <c r="B45" s="9" t="s">
        <v>20</v>
      </c>
      <c r="C45" s="18">
        <f>C$24</f>
        <v>0.121016</v>
      </c>
      <c r="D45" s="18">
        <f>D$24</f>
        <v>16.970314999999999</v>
      </c>
      <c r="E45" s="19">
        <f>E$24</f>
        <v>0.176286240250004</v>
      </c>
      <c r="F45" s="19">
        <f>F$24</f>
        <v>0.62203059999999999</v>
      </c>
      <c r="G45" s="19">
        <f>G$24</f>
        <v>0.202440649999999</v>
      </c>
      <c r="H45" s="19">
        <f>H$24</f>
        <v>0.1746693</v>
      </c>
    </row>
    <row r="46" spans="1:11" ht="17" x14ac:dyDescent="0.25">
      <c r="A46" s="15">
        <f>A$25</f>
        <v>31.098757993352599</v>
      </c>
      <c r="B46" s="9" t="s">
        <v>21</v>
      </c>
      <c r="C46" s="18">
        <f>C$25</f>
        <v>0.12939899999999999</v>
      </c>
      <c r="D46" s="18">
        <f>D$25</f>
        <v>9.8122480000000003</v>
      </c>
      <c r="E46" s="19">
        <f>E$25</f>
        <v>0.172532202062498</v>
      </c>
      <c r="F46" s="19">
        <f>F$25</f>
        <v>0.60538967999999904</v>
      </c>
      <c r="G46" s="19">
        <f>G$25</f>
        <v>0.200225599999999</v>
      </c>
      <c r="H46" s="19">
        <f>H$25</f>
        <v>0.18741469999999999</v>
      </c>
    </row>
    <row r="47" spans="1:11" ht="17" x14ac:dyDescent="0.25">
      <c r="A47" s="14"/>
      <c r="C47" s="20"/>
      <c r="D47" s="20"/>
      <c r="E47" s="20"/>
      <c r="F47" s="20"/>
      <c r="G47" s="20"/>
      <c r="H47" s="20"/>
    </row>
    <row r="48" spans="1:11" ht="17" x14ac:dyDescent="0.25">
      <c r="A48" s="13" t="s">
        <v>31</v>
      </c>
      <c r="B48" s="13" t="s">
        <v>0</v>
      </c>
      <c r="C48" s="17" t="s">
        <v>1</v>
      </c>
      <c r="D48" s="17" t="s">
        <v>2</v>
      </c>
      <c r="E48" s="17" t="s">
        <v>3</v>
      </c>
      <c r="F48" s="17" t="s">
        <v>4</v>
      </c>
      <c r="G48" s="17" t="s">
        <v>5</v>
      </c>
      <c r="H48" s="17" t="s">
        <v>6</v>
      </c>
    </row>
    <row r="49" spans="1:8" ht="17" x14ac:dyDescent="0.25">
      <c r="A49" s="15">
        <f>A$7</f>
        <v>3166.43578072432</v>
      </c>
      <c r="B49" s="9" t="s">
        <v>7</v>
      </c>
      <c r="C49" s="18">
        <f>C$7</f>
        <v>0.113536</v>
      </c>
      <c r="D49" s="18">
        <f>D$7</f>
        <v>26.611497</v>
      </c>
      <c r="E49" s="19">
        <f>E$7</f>
        <v>0.25901799781249202</v>
      </c>
      <c r="F49" s="19">
        <f>F$7</f>
        <v>2.6450212499999899</v>
      </c>
      <c r="G49" s="19">
        <f>G$7</f>
        <v>0.29924534999999902</v>
      </c>
      <c r="H49" s="19">
        <f>H$7</f>
        <v>0.2247323</v>
      </c>
    </row>
    <row r="50" spans="1:8" ht="17" x14ac:dyDescent="0.25">
      <c r="A50" s="15">
        <f>A$8</f>
        <v>311.496154969337</v>
      </c>
      <c r="B50" s="9" t="s">
        <v>8</v>
      </c>
      <c r="C50" s="18">
        <f>C$8</f>
        <v>0.120731</v>
      </c>
      <c r="D50" s="18">
        <f>D$8</f>
        <v>11.646502999999999</v>
      </c>
      <c r="E50" s="19">
        <f>E$8</f>
        <v>0.2094856363125</v>
      </c>
      <c r="F50" s="19">
        <f>F$8</f>
        <v>1.9749132</v>
      </c>
      <c r="G50" s="19">
        <f>G$8</f>
        <v>0.229878049999999</v>
      </c>
      <c r="H50" s="19">
        <f>H$8</f>
        <v>0.17920739999999999</v>
      </c>
    </row>
    <row r="51" spans="1:8" ht="17" x14ac:dyDescent="0.25">
      <c r="A51" s="15">
        <f>A$9</f>
        <v>31.52063419516</v>
      </c>
      <c r="B51" s="9" t="s">
        <v>9</v>
      </c>
      <c r="C51" s="18">
        <f>C$9</f>
        <v>0.12700500000000001</v>
      </c>
      <c r="D51" s="18">
        <f>D$9</f>
        <v>12.080353000000001</v>
      </c>
      <c r="E51" s="19">
        <f>E$9</f>
        <v>0.36026752806250201</v>
      </c>
      <c r="F51" s="19">
        <f>F$9</f>
        <v>2.0948145399999998</v>
      </c>
      <c r="G51" s="19">
        <f>G$9</f>
        <v>1.8409561999999899</v>
      </c>
      <c r="H51" s="19">
        <f>H$9</f>
        <v>1.14461589999999</v>
      </c>
    </row>
    <row r="52" spans="1:8" ht="17" x14ac:dyDescent="0.25">
      <c r="A52" s="15"/>
      <c r="B52" s="9"/>
      <c r="C52" s="18"/>
      <c r="D52" s="18"/>
      <c r="E52" s="19"/>
      <c r="F52" s="19"/>
      <c r="G52" s="19"/>
      <c r="H52" s="19"/>
    </row>
    <row r="53" spans="1:8" ht="17" x14ac:dyDescent="0.25">
      <c r="A53" s="15">
        <f>A$11</f>
        <v>3059.2734225621398</v>
      </c>
      <c r="B53" s="9" t="s">
        <v>10</v>
      </c>
      <c r="C53" s="18">
        <f>C$11</f>
        <v>4.7315000000000003E-2</v>
      </c>
      <c r="D53" s="18">
        <f>D$11</f>
        <v>28.572503000000001</v>
      </c>
      <c r="E53" s="19">
        <f>E$11</f>
        <v>0.26663743999996398</v>
      </c>
      <c r="F53" s="19">
        <f>F$11</f>
        <v>5.3136120199999697</v>
      </c>
      <c r="G53" s="19">
        <f>G$11</f>
        <v>0.24991774999999899</v>
      </c>
      <c r="H53" s="19">
        <f>H$11</f>
        <v>0.206855699999999</v>
      </c>
    </row>
    <row r="54" spans="1:8" ht="17" x14ac:dyDescent="0.25">
      <c r="A54" s="15">
        <f>A$12</f>
        <v>312.79324366593602</v>
      </c>
      <c r="B54" s="9" t="s">
        <v>11</v>
      </c>
      <c r="C54" s="18">
        <f>C$12</f>
        <v>6.4041000000000001E-2</v>
      </c>
      <c r="D54" s="18">
        <f>D$12</f>
        <v>14.955298000000001</v>
      </c>
      <c r="E54" s="19">
        <f>E$12</f>
        <v>0.175129515499996</v>
      </c>
      <c r="F54" s="19">
        <f>F$12</f>
        <v>0.57101489999999899</v>
      </c>
      <c r="G54" s="19">
        <f>G$12</f>
        <v>0.17368744999999899</v>
      </c>
      <c r="H54" s="19">
        <f>H$12</f>
        <v>0.15918969999999999</v>
      </c>
    </row>
    <row r="55" spans="1:8" ht="17" x14ac:dyDescent="0.25">
      <c r="A55" s="15">
        <f>A$13</f>
        <v>31.3526308776385</v>
      </c>
      <c r="B55" s="9" t="s">
        <v>12</v>
      </c>
      <c r="C55" s="18">
        <f>C$13</f>
        <v>7.6380000000000003E-2</v>
      </c>
      <c r="D55" s="18">
        <f>D$13</f>
        <v>11.990707</v>
      </c>
      <c r="E55" s="19">
        <f>E$13</f>
        <v>0.26153716643749297</v>
      </c>
      <c r="F55" s="19">
        <f>F$13</f>
        <v>1.89020001999999</v>
      </c>
      <c r="G55" s="19">
        <f>G$13</f>
        <v>0.97973569999999899</v>
      </c>
      <c r="H55" s="19">
        <f>H$13</f>
        <v>0.2134045</v>
      </c>
    </row>
    <row r="56" spans="1:8" ht="17" x14ac:dyDescent="0.25">
      <c r="A56" s="15"/>
      <c r="B56" s="9"/>
      <c r="C56" s="18"/>
      <c r="D56" s="18"/>
      <c r="E56" s="19"/>
      <c r="F56" s="19"/>
      <c r="G56" s="19"/>
      <c r="H56" s="19"/>
    </row>
    <row r="57" spans="1:8" ht="17" x14ac:dyDescent="0.25">
      <c r="A57" s="15">
        <f>A$15</f>
        <v>2407.46313572073</v>
      </c>
      <c r="B57" s="9" t="s">
        <v>13</v>
      </c>
      <c r="C57" s="18">
        <f>C$15</f>
        <v>4.0621999999999998E-2</v>
      </c>
      <c r="D57" s="18">
        <f>D$15</f>
        <v>33.445639</v>
      </c>
      <c r="E57" s="19">
        <f>E$15</f>
        <v>1.04366464443746</v>
      </c>
      <c r="F57" s="19">
        <f>F$15</f>
        <v>10.133153049999899</v>
      </c>
      <c r="G57" s="19">
        <f>G$15</f>
        <v>6.4636899499999902</v>
      </c>
      <c r="H57" s="19">
        <f>H$15</f>
        <v>2.8003284999999898</v>
      </c>
    </row>
    <row r="58" spans="1:8" ht="17" x14ac:dyDescent="0.25">
      <c r="A58" s="15">
        <f>A$16</f>
        <v>316.25553447185303</v>
      </c>
      <c r="B58" s="9" t="s">
        <v>14</v>
      </c>
      <c r="C58" s="18">
        <f>C$16</f>
        <v>9.6586000000000005E-2</v>
      </c>
      <c r="D58" s="18">
        <f>D$16</f>
        <v>14.489827999999999</v>
      </c>
      <c r="E58" s="19">
        <f>E$16</f>
        <v>0.26875619693749803</v>
      </c>
      <c r="F58" s="19">
        <f>F$16</f>
        <v>0.96841812999999999</v>
      </c>
      <c r="G58" s="19">
        <f>G$16</f>
        <v>0.57581914999999995</v>
      </c>
      <c r="H58" s="19">
        <f>H$16</f>
        <v>0.52508909999999998</v>
      </c>
    </row>
    <row r="59" spans="1:8" ht="17" x14ac:dyDescent="0.25">
      <c r="A59" s="15">
        <f>A$17</f>
        <v>31.1838561176878</v>
      </c>
      <c r="B59" s="9" t="s">
        <v>15</v>
      </c>
      <c r="C59" s="18">
        <f>C$17</f>
        <v>0.125302</v>
      </c>
      <c r="D59" s="18">
        <f>D$17</f>
        <v>18.556854000000001</v>
      </c>
      <c r="E59" s="19">
        <f>E$17</f>
        <v>0.28598914049999902</v>
      </c>
      <c r="F59" s="19">
        <f>F$17</f>
        <v>0.73099132</v>
      </c>
      <c r="G59" s="19">
        <f>G$17</f>
        <v>0.6248515</v>
      </c>
      <c r="H59" s="19">
        <f>H$17</f>
        <v>0.59453449999999997</v>
      </c>
    </row>
    <row r="60" spans="1:8" ht="17" x14ac:dyDescent="0.25">
      <c r="A60" s="15"/>
      <c r="B60" s="9"/>
      <c r="C60" s="18"/>
      <c r="D60" s="18"/>
      <c r="E60" s="19"/>
      <c r="F60" s="19"/>
      <c r="G60" s="19"/>
      <c r="H60" s="19"/>
    </row>
    <row r="61" spans="1:8" ht="17" x14ac:dyDescent="0.25">
      <c r="A61" s="15">
        <f>A$19</f>
        <v>2851.54161468543</v>
      </c>
      <c r="B61" s="9" t="s">
        <v>16</v>
      </c>
      <c r="C61" s="18">
        <f>C$19</f>
        <v>0.121156</v>
      </c>
      <c r="D61" s="18">
        <f>D$19</f>
        <v>74.188601000000006</v>
      </c>
      <c r="E61" s="19">
        <f>E$19</f>
        <v>0.81260704624989</v>
      </c>
      <c r="F61" s="19">
        <f>F$19</f>
        <v>19.123943569999899</v>
      </c>
      <c r="G61" s="19">
        <f>G$19</f>
        <v>1.90743784999999</v>
      </c>
      <c r="H61" s="19">
        <f>H$19</f>
        <v>0.243146999999999</v>
      </c>
    </row>
    <row r="62" spans="1:8" ht="17" x14ac:dyDescent="0.25">
      <c r="A62" s="15">
        <f>A$20</f>
        <v>312.78101419243802</v>
      </c>
      <c r="B62" s="9" t="s">
        <v>17</v>
      </c>
      <c r="C62" s="18">
        <f>C$20</f>
        <v>0.123706</v>
      </c>
      <c r="D62" s="18">
        <f>D$20</f>
        <v>7.3097180000000002</v>
      </c>
      <c r="E62" s="19">
        <f>E$20</f>
        <v>0.18898609587498999</v>
      </c>
      <c r="F62" s="19">
        <f>F$20</f>
        <v>0.88230701</v>
      </c>
      <c r="G62" s="19">
        <f>G$20</f>
        <v>0.41620184999999899</v>
      </c>
      <c r="H62" s="19">
        <f>H$20</f>
        <v>0.2000799</v>
      </c>
    </row>
    <row r="63" spans="1:8" ht="17" x14ac:dyDescent="0.25">
      <c r="A63" s="15">
        <f>A$21</f>
        <v>31.212995530689199</v>
      </c>
      <c r="B63" s="9" t="s">
        <v>18</v>
      </c>
      <c r="C63" s="18">
        <f>C$21</f>
        <v>0.12594</v>
      </c>
      <c r="D63" s="18">
        <f>D$21</f>
        <v>4.0776979999999998</v>
      </c>
      <c r="E63" s="19">
        <f>E$21</f>
        <v>0.197228234874992</v>
      </c>
      <c r="F63" s="19">
        <f>F$21</f>
        <v>0.70985262000000005</v>
      </c>
      <c r="G63" s="19">
        <f>G$21</f>
        <v>0.44699024999999898</v>
      </c>
      <c r="H63" s="19">
        <f>H$21</f>
        <v>0.21308839999999901</v>
      </c>
    </row>
    <row r="64" spans="1:8" ht="17" x14ac:dyDescent="0.25">
      <c r="A64" s="15"/>
      <c r="B64" s="9"/>
      <c r="C64" s="18"/>
      <c r="D64" s="18"/>
      <c r="E64" s="19"/>
      <c r="F64" s="19"/>
      <c r="G64" s="19"/>
      <c r="H64" s="19"/>
    </row>
    <row r="65" spans="1:8" ht="17" x14ac:dyDescent="0.25">
      <c r="A65" s="15">
        <f>A$23</f>
        <v>3080.4774740084699</v>
      </c>
      <c r="B65" s="9" t="s">
        <v>19</v>
      </c>
      <c r="C65" s="18">
        <f>C$23</f>
        <v>0.112835</v>
      </c>
      <c r="D65" s="18">
        <f>D$23</f>
        <v>89.409827000000007</v>
      </c>
      <c r="E65" s="19">
        <f>E$23</f>
        <v>0.33451697393748903</v>
      </c>
      <c r="F65" s="19">
        <f>F$23</f>
        <v>0.92908713999999903</v>
      </c>
      <c r="G65" s="19">
        <f>G$23</f>
        <v>0.61989729999999899</v>
      </c>
      <c r="H65" s="19">
        <f>H$23</f>
        <v>0.233318099999999</v>
      </c>
    </row>
    <row r="66" spans="1:8" ht="17" x14ac:dyDescent="0.25">
      <c r="A66" s="15">
        <f>A$24</f>
        <v>310.65548306927599</v>
      </c>
      <c r="B66" s="9" t="s">
        <v>20</v>
      </c>
      <c r="C66" s="18">
        <f>C$24</f>
        <v>0.121016</v>
      </c>
      <c r="D66" s="18">
        <f>D$24</f>
        <v>16.970314999999999</v>
      </c>
      <c r="E66" s="19">
        <f>E$24</f>
        <v>0.176286240250004</v>
      </c>
      <c r="F66" s="19">
        <f>F$24</f>
        <v>0.62203059999999999</v>
      </c>
      <c r="G66" s="19">
        <f>G$24</f>
        <v>0.202440649999999</v>
      </c>
      <c r="H66" s="19">
        <f>H$24</f>
        <v>0.1746693</v>
      </c>
    </row>
    <row r="67" spans="1:8" ht="17" x14ac:dyDescent="0.25">
      <c r="A67" s="15">
        <f>A$25</f>
        <v>31.098757993352599</v>
      </c>
      <c r="B67" s="9" t="s">
        <v>21</v>
      </c>
      <c r="C67" s="18">
        <f>C$25</f>
        <v>0.12939899999999999</v>
      </c>
      <c r="D67" s="18">
        <f>D$25</f>
        <v>9.8122480000000003</v>
      </c>
      <c r="E67" s="19">
        <f>E$25</f>
        <v>0.172532202062498</v>
      </c>
      <c r="F67" s="19">
        <f>F$25</f>
        <v>0.60538967999999904</v>
      </c>
      <c r="G67" s="19">
        <f>G$25</f>
        <v>0.200225599999999</v>
      </c>
      <c r="H67" s="19">
        <f>H$25</f>
        <v>0.18741469999999999</v>
      </c>
    </row>
    <row r="68" spans="1:8" ht="17" x14ac:dyDescent="0.25">
      <c r="A68" s="14"/>
      <c r="C68" s="20"/>
      <c r="D68" s="20"/>
      <c r="E68" s="20"/>
      <c r="F68" s="20"/>
      <c r="G68" s="20"/>
      <c r="H68" s="20"/>
    </row>
    <row r="69" spans="1:8" ht="17" x14ac:dyDescent="0.25">
      <c r="A69" s="13" t="s">
        <v>31</v>
      </c>
      <c r="B69" s="13" t="s">
        <v>0</v>
      </c>
      <c r="C69" s="17" t="s">
        <v>1</v>
      </c>
      <c r="D69" s="17" t="s">
        <v>2</v>
      </c>
      <c r="E69" s="17" t="s">
        <v>3</v>
      </c>
      <c r="F69" s="17" t="s">
        <v>4</v>
      </c>
      <c r="G69" s="17" t="s">
        <v>5</v>
      </c>
      <c r="H69" s="17" t="s">
        <v>6</v>
      </c>
    </row>
    <row r="70" spans="1:8" ht="17" x14ac:dyDescent="0.25">
      <c r="A70" s="15">
        <f>A$7</f>
        <v>3166.43578072432</v>
      </c>
      <c r="B70" s="9" t="s">
        <v>7</v>
      </c>
      <c r="C70" s="18">
        <f>C$7</f>
        <v>0.113536</v>
      </c>
      <c r="D70" s="18">
        <f>D$7</f>
        <v>26.611497</v>
      </c>
      <c r="E70" s="19">
        <f>E$7</f>
        <v>0.25901799781249202</v>
      </c>
      <c r="F70" s="19">
        <f>F$7</f>
        <v>2.6450212499999899</v>
      </c>
      <c r="G70" s="19">
        <f>G$7</f>
        <v>0.29924534999999902</v>
      </c>
      <c r="H70" s="19">
        <f>H$7</f>
        <v>0.2247323</v>
      </c>
    </row>
    <row r="71" spans="1:8" ht="17" x14ac:dyDescent="0.25">
      <c r="A71" s="15">
        <f>A$8</f>
        <v>311.496154969337</v>
      </c>
      <c r="B71" s="9" t="s">
        <v>8</v>
      </c>
      <c r="C71" s="18">
        <f>C$8</f>
        <v>0.120731</v>
      </c>
      <c r="D71" s="18">
        <f>D$8</f>
        <v>11.646502999999999</v>
      </c>
      <c r="E71" s="19">
        <f>E$8</f>
        <v>0.2094856363125</v>
      </c>
      <c r="F71" s="19">
        <f>F$8</f>
        <v>1.9749132</v>
      </c>
      <c r="G71" s="19">
        <f>G$8</f>
        <v>0.229878049999999</v>
      </c>
      <c r="H71" s="19">
        <f>H$8</f>
        <v>0.17920739999999999</v>
      </c>
    </row>
    <row r="72" spans="1:8" ht="17" x14ac:dyDescent="0.25">
      <c r="A72" s="15">
        <f>A$9</f>
        <v>31.52063419516</v>
      </c>
      <c r="B72" s="9" t="s">
        <v>9</v>
      </c>
      <c r="C72" s="18">
        <f>C$9</f>
        <v>0.12700500000000001</v>
      </c>
      <c r="D72" s="18">
        <f>D$9</f>
        <v>12.080353000000001</v>
      </c>
      <c r="E72" s="19">
        <f>E$9</f>
        <v>0.36026752806250201</v>
      </c>
      <c r="F72" s="19">
        <f>F$9</f>
        <v>2.0948145399999998</v>
      </c>
      <c r="G72" s="19">
        <f>G$9</f>
        <v>1.8409561999999899</v>
      </c>
      <c r="H72" s="19">
        <f>H$9</f>
        <v>1.14461589999999</v>
      </c>
    </row>
    <row r="73" spans="1:8" ht="17" x14ac:dyDescent="0.25">
      <c r="A73" s="15"/>
      <c r="B73" s="9"/>
      <c r="C73" s="18"/>
      <c r="D73" s="18"/>
      <c r="E73" s="19"/>
      <c r="F73" s="19"/>
      <c r="G73" s="19"/>
      <c r="H73" s="19"/>
    </row>
    <row r="74" spans="1:8" ht="17" x14ac:dyDescent="0.25">
      <c r="A74" s="15">
        <f>A$11</f>
        <v>3059.2734225621398</v>
      </c>
      <c r="B74" s="9" t="s">
        <v>10</v>
      </c>
      <c r="C74" s="18">
        <f>C$11</f>
        <v>4.7315000000000003E-2</v>
      </c>
      <c r="D74" s="18">
        <f>D$11</f>
        <v>28.572503000000001</v>
      </c>
      <c r="E74" s="19">
        <f>E$11</f>
        <v>0.26663743999996398</v>
      </c>
      <c r="F74" s="19">
        <f>F$11</f>
        <v>5.3136120199999697</v>
      </c>
      <c r="G74" s="19">
        <f>G$11</f>
        <v>0.24991774999999899</v>
      </c>
      <c r="H74" s="19">
        <f>H$11</f>
        <v>0.206855699999999</v>
      </c>
    </row>
    <row r="75" spans="1:8" ht="17" x14ac:dyDescent="0.25">
      <c r="A75" s="15">
        <f>A$12</f>
        <v>312.79324366593602</v>
      </c>
      <c r="B75" s="9" t="s">
        <v>11</v>
      </c>
      <c r="C75" s="18">
        <f>C$12</f>
        <v>6.4041000000000001E-2</v>
      </c>
      <c r="D75" s="18">
        <f>D$12</f>
        <v>14.955298000000001</v>
      </c>
      <c r="E75" s="19">
        <f>E$12</f>
        <v>0.175129515499996</v>
      </c>
      <c r="F75" s="19">
        <f>F$12</f>
        <v>0.57101489999999899</v>
      </c>
      <c r="G75" s="19">
        <f>G$12</f>
        <v>0.17368744999999899</v>
      </c>
      <c r="H75" s="19">
        <f>H$12</f>
        <v>0.15918969999999999</v>
      </c>
    </row>
    <row r="76" spans="1:8" ht="17" x14ac:dyDescent="0.25">
      <c r="A76" s="15">
        <f>A$13</f>
        <v>31.3526308776385</v>
      </c>
      <c r="B76" s="9" t="s">
        <v>12</v>
      </c>
      <c r="C76" s="18">
        <f>C$13</f>
        <v>7.6380000000000003E-2</v>
      </c>
      <c r="D76" s="18">
        <f>D$13</f>
        <v>11.990707</v>
      </c>
      <c r="E76" s="19">
        <f>E$13</f>
        <v>0.26153716643749297</v>
      </c>
      <c r="F76" s="19">
        <f>F$13</f>
        <v>1.89020001999999</v>
      </c>
      <c r="G76" s="19">
        <f>G$13</f>
        <v>0.97973569999999899</v>
      </c>
      <c r="H76" s="19">
        <f>H$13</f>
        <v>0.2134045</v>
      </c>
    </row>
    <row r="77" spans="1:8" ht="17" x14ac:dyDescent="0.25">
      <c r="A77" s="15"/>
      <c r="B77" s="9"/>
      <c r="C77" s="18"/>
      <c r="D77" s="18"/>
      <c r="E77" s="19"/>
      <c r="F77" s="19"/>
      <c r="G77" s="19"/>
      <c r="H77" s="19"/>
    </row>
    <row r="78" spans="1:8" ht="17" x14ac:dyDescent="0.25">
      <c r="A78" s="15">
        <f>A$15</f>
        <v>2407.46313572073</v>
      </c>
      <c r="B78" s="9" t="s">
        <v>13</v>
      </c>
      <c r="C78" s="18">
        <f>C$15</f>
        <v>4.0621999999999998E-2</v>
      </c>
      <c r="D78" s="18">
        <f>D$15</f>
        <v>33.445639</v>
      </c>
      <c r="E78" s="19">
        <f>E$15</f>
        <v>1.04366464443746</v>
      </c>
      <c r="F78" s="19">
        <f>F$15</f>
        <v>10.133153049999899</v>
      </c>
      <c r="G78" s="19">
        <f>G$15</f>
        <v>6.4636899499999902</v>
      </c>
      <c r="H78" s="19">
        <f>H$15</f>
        <v>2.8003284999999898</v>
      </c>
    </row>
    <row r="79" spans="1:8" ht="17" x14ac:dyDescent="0.25">
      <c r="A79" s="15">
        <f>A$16</f>
        <v>316.25553447185303</v>
      </c>
      <c r="B79" s="9" t="s">
        <v>14</v>
      </c>
      <c r="C79" s="18">
        <f>C$16</f>
        <v>9.6586000000000005E-2</v>
      </c>
      <c r="D79" s="18">
        <f>D$16</f>
        <v>14.489827999999999</v>
      </c>
      <c r="E79" s="19">
        <f>E$16</f>
        <v>0.26875619693749803</v>
      </c>
      <c r="F79" s="19">
        <f>F$16</f>
        <v>0.96841812999999999</v>
      </c>
      <c r="G79" s="19">
        <f>G$16</f>
        <v>0.57581914999999995</v>
      </c>
      <c r="H79" s="19">
        <f>H$16</f>
        <v>0.52508909999999998</v>
      </c>
    </row>
    <row r="80" spans="1:8" ht="17" x14ac:dyDescent="0.25">
      <c r="A80" s="15">
        <f>A$17</f>
        <v>31.1838561176878</v>
      </c>
      <c r="B80" s="9" t="s">
        <v>15</v>
      </c>
      <c r="C80" s="18">
        <f>C$17</f>
        <v>0.125302</v>
      </c>
      <c r="D80" s="18">
        <f>D$17</f>
        <v>18.556854000000001</v>
      </c>
      <c r="E80" s="19">
        <f>E$17</f>
        <v>0.28598914049999902</v>
      </c>
      <c r="F80" s="19">
        <f>F$17</f>
        <v>0.73099132</v>
      </c>
      <c r="G80" s="19">
        <f>G$17</f>
        <v>0.6248515</v>
      </c>
      <c r="H80" s="19">
        <f>H$17</f>
        <v>0.59453449999999997</v>
      </c>
    </row>
    <row r="81" spans="1:8" ht="17" x14ac:dyDescent="0.25">
      <c r="A81" s="15"/>
      <c r="B81" s="9"/>
      <c r="C81" s="18"/>
      <c r="D81" s="18"/>
      <c r="E81" s="19"/>
      <c r="F81" s="19"/>
      <c r="G81" s="19"/>
      <c r="H81" s="19"/>
    </row>
    <row r="82" spans="1:8" ht="17" x14ac:dyDescent="0.25">
      <c r="A82" s="15">
        <f>A$19</f>
        <v>2851.54161468543</v>
      </c>
      <c r="B82" s="9" t="s">
        <v>16</v>
      </c>
      <c r="C82" s="18">
        <f>C$19</f>
        <v>0.121156</v>
      </c>
      <c r="D82" s="18">
        <f>D$19</f>
        <v>74.188601000000006</v>
      </c>
      <c r="E82" s="19">
        <f>E$19</f>
        <v>0.81260704624989</v>
      </c>
      <c r="F82" s="19">
        <f>F$19</f>
        <v>19.123943569999899</v>
      </c>
      <c r="G82" s="19">
        <f>G$19</f>
        <v>1.90743784999999</v>
      </c>
      <c r="H82" s="19">
        <f>H$19</f>
        <v>0.243146999999999</v>
      </c>
    </row>
    <row r="83" spans="1:8" ht="17" x14ac:dyDescent="0.25">
      <c r="A83" s="15">
        <f>A$20</f>
        <v>312.78101419243802</v>
      </c>
      <c r="B83" s="9" t="s">
        <v>17</v>
      </c>
      <c r="C83" s="18">
        <f>C$20</f>
        <v>0.123706</v>
      </c>
      <c r="D83" s="18">
        <f>D$20</f>
        <v>7.3097180000000002</v>
      </c>
      <c r="E83" s="19">
        <f>E$20</f>
        <v>0.18898609587498999</v>
      </c>
      <c r="F83" s="19">
        <f>F$20</f>
        <v>0.88230701</v>
      </c>
      <c r="G83" s="19">
        <f>G$20</f>
        <v>0.41620184999999899</v>
      </c>
      <c r="H83" s="19">
        <f>H$20</f>
        <v>0.2000799</v>
      </c>
    </row>
    <row r="84" spans="1:8" ht="17" x14ac:dyDescent="0.25">
      <c r="A84" s="15">
        <f>A$21</f>
        <v>31.212995530689199</v>
      </c>
      <c r="B84" s="9" t="s">
        <v>18</v>
      </c>
      <c r="C84" s="18">
        <f>C$21</f>
        <v>0.12594</v>
      </c>
      <c r="D84" s="18">
        <f>D$21</f>
        <v>4.0776979999999998</v>
      </c>
      <c r="E84" s="19">
        <f>E$21</f>
        <v>0.197228234874992</v>
      </c>
      <c r="F84" s="19">
        <f>F$21</f>
        <v>0.70985262000000005</v>
      </c>
      <c r="G84" s="19">
        <f>G$21</f>
        <v>0.44699024999999898</v>
      </c>
      <c r="H84" s="19">
        <f>H$21</f>
        <v>0.21308839999999901</v>
      </c>
    </row>
    <row r="85" spans="1:8" ht="17" x14ac:dyDescent="0.25">
      <c r="A85" s="15"/>
      <c r="B85" s="9"/>
      <c r="C85" s="18"/>
      <c r="D85" s="18"/>
      <c r="E85" s="19"/>
      <c r="F85" s="19"/>
      <c r="G85" s="19"/>
      <c r="H85" s="19"/>
    </row>
    <row r="86" spans="1:8" ht="17" x14ac:dyDescent="0.25">
      <c r="A86" s="15">
        <f>A$23</f>
        <v>3080.4774740084699</v>
      </c>
      <c r="B86" s="9" t="s">
        <v>19</v>
      </c>
      <c r="C86" s="18">
        <f>C$23</f>
        <v>0.112835</v>
      </c>
      <c r="D86" s="18">
        <f>D$23</f>
        <v>89.409827000000007</v>
      </c>
      <c r="E86" s="19">
        <f>E$23</f>
        <v>0.33451697393748903</v>
      </c>
      <c r="F86" s="19">
        <f>F$23</f>
        <v>0.92908713999999903</v>
      </c>
      <c r="G86" s="19">
        <f>G$23</f>
        <v>0.61989729999999899</v>
      </c>
      <c r="H86" s="19">
        <f>H$23</f>
        <v>0.233318099999999</v>
      </c>
    </row>
    <row r="87" spans="1:8" ht="17" x14ac:dyDescent="0.25">
      <c r="A87" s="15">
        <f>A$24</f>
        <v>310.65548306927599</v>
      </c>
      <c r="B87" s="9" t="s">
        <v>20</v>
      </c>
      <c r="C87" s="18">
        <f>C$24</f>
        <v>0.121016</v>
      </c>
      <c r="D87" s="18">
        <f>D$24</f>
        <v>16.970314999999999</v>
      </c>
      <c r="E87" s="19">
        <f>E$24</f>
        <v>0.176286240250004</v>
      </c>
      <c r="F87" s="19">
        <f>F$24</f>
        <v>0.62203059999999999</v>
      </c>
      <c r="G87" s="19">
        <f>G$24</f>
        <v>0.202440649999999</v>
      </c>
      <c r="H87" s="19">
        <f>H$24</f>
        <v>0.1746693</v>
      </c>
    </row>
    <row r="88" spans="1:8" ht="17" x14ac:dyDescent="0.25">
      <c r="A88" s="15">
        <f>A$25</f>
        <v>31.098757993352599</v>
      </c>
      <c r="B88" s="9" t="s">
        <v>21</v>
      </c>
      <c r="C88" s="18">
        <f>C$25</f>
        <v>0.12939899999999999</v>
      </c>
      <c r="D88" s="18">
        <f>D$25</f>
        <v>9.8122480000000003</v>
      </c>
      <c r="E88" s="19">
        <f>E$25</f>
        <v>0.172532202062498</v>
      </c>
      <c r="F88" s="19">
        <f>F$25</f>
        <v>0.60538967999999904</v>
      </c>
      <c r="G88" s="19">
        <f>G$25</f>
        <v>0.200225599999999</v>
      </c>
      <c r="H88" s="19">
        <f>H$25</f>
        <v>0.18741469999999999</v>
      </c>
    </row>
  </sheetData>
  <mergeCells count="2">
    <mergeCell ref="J5:K5"/>
    <mergeCell ref="M5:R5"/>
  </mergeCells>
  <conditionalFormatting sqref="J7:J25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{72072F04-EAFE-B845-B0E5-E576F498E54E}</x14:id>
        </ext>
      </extLst>
    </cfRule>
  </conditionalFormatting>
  <conditionalFormatting sqref="K7:K25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{A8F5D6DB-AE40-9048-9CC0-B7C027AD6BF6}</x14:id>
        </ext>
      </extLst>
    </cfRule>
  </conditionalFormatting>
  <conditionalFormatting sqref="M7:R25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{2A442C45-00BC-154A-A600-849C5D27ED67}</x14:id>
        </ext>
      </extLst>
    </cfRule>
  </conditionalFormatting>
  <conditionalFormatting sqref="C28:H4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{0AE12C45-06B0-B24F-AF08-6C701E968E43}</x14:id>
        </ext>
      </extLst>
    </cfRule>
  </conditionalFormatting>
  <conditionalFormatting sqref="C49:C67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{5B55B0EF-7262-6F40-803A-54CA8A9BC24F}</x14:id>
        </ext>
      </extLst>
    </cfRule>
  </conditionalFormatting>
  <conditionalFormatting sqref="D49:D67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{D9BE629F-3BB3-FF43-A236-E37E09AC0C9A}</x14:id>
        </ext>
      </extLst>
    </cfRule>
  </conditionalFormatting>
  <conditionalFormatting sqref="E49:E67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{FDFA7DC5-B4C0-E24A-930D-85FCD88783A3}</x14:id>
        </ext>
      </extLst>
    </cfRule>
  </conditionalFormatting>
  <conditionalFormatting sqref="F49:F67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{BD6EDC0B-9135-D648-9367-FCAD52AE3A97}</x14:id>
        </ext>
      </extLst>
    </cfRule>
  </conditionalFormatting>
  <conditionalFormatting sqref="G49:G67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{DC3A9211-4530-FE41-81E4-D392254AB197}</x14:id>
        </ext>
      </extLst>
    </cfRule>
  </conditionalFormatting>
  <conditionalFormatting sqref="H49:H67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{EA27DCEB-B600-2D45-8CE3-12EAD57E5103}</x14:id>
        </ext>
      </extLst>
    </cfRule>
  </conditionalFormatting>
  <conditionalFormatting sqref="C7:C25">
    <cfRule type="cellIs" dxfId="35" priority="22" stopIfTrue="1" operator="equal">
      <formula>MIN($C$70:$C$88)</formula>
    </cfRule>
    <cfRule type="aboveAverage" dxfId="34" priority="23" stopIfTrue="1" aboveAverage="0" stdDev="1"/>
    <cfRule type="aboveAverage" dxfId="33" priority="24" stopIfTrue="1" stdDev="1"/>
  </conditionalFormatting>
  <conditionalFormatting sqref="D7:D25">
    <cfRule type="cellIs" dxfId="32" priority="19" stopIfTrue="1" operator="equal">
      <formula>MIN($D$70:$D$88)</formula>
    </cfRule>
    <cfRule type="aboveAverage" dxfId="31" priority="20" stopIfTrue="1" aboveAverage="0" stdDev="1"/>
    <cfRule type="aboveAverage" dxfId="30" priority="21" stopIfTrue="1" stdDev="1"/>
  </conditionalFormatting>
  <conditionalFormatting sqref="E7:E25">
    <cfRule type="cellIs" dxfId="29" priority="16" stopIfTrue="1" operator="equal">
      <formula>MIN($E$70:$E$88)</formula>
    </cfRule>
    <cfRule type="aboveAverage" dxfId="28" priority="17" stopIfTrue="1" aboveAverage="0" stdDev="1"/>
    <cfRule type="aboveAverage" dxfId="27" priority="18" stopIfTrue="1" stdDev="1"/>
  </conditionalFormatting>
  <conditionalFormatting sqref="F7:F25">
    <cfRule type="cellIs" dxfId="26" priority="13" stopIfTrue="1" operator="equal">
      <formula>MIN($F$70:$F$88)</formula>
    </cfRule>
    <cfRule type="aboveAverage" dxfId="25" priority="14" stopIfTrue="1" aboveAverage="0" stdDev="1"/>
    <cfRule type="aboveAverage" dxfId="24" priority="15" stopIfTrue="1" stdDev="1"/>
  </conditionalFormatting>
  <conditionalFormatting sqref="G7:G25">
    <cfRule type="cellIs" dxfId="23" priority="10" stopIfTrue="1" operator="equal">
      <formula>MIN($G$70:$G$88)</formula>
    </cfRule>
    <cfRule type="aboveAverage" dxfId="22" priority="11" stopIfTrue="1" aboveAverage="0" stdDev="1"/>
    <cfRule type="aboveAverage" dxfId="21" priority="12" stopIfTrue="1" stdDev="1"/>
  </conditionalFormatting>
  <conditionalFormatting sqref="H7:H25">
    <cfRule type="cellIs" dxfId="20" priority="7" stopIfTrue="1" operator="equal">
      <formula>MIN($H$70:$H$88)</formula>
    </cfRule>
    <cfRule type="aboveAverage" dxfId="19" priority="8" stopIfTrue="1" aboveAverage="0" stdDev="1"/>
    <cfRule type="aboveAverage" dxfId="18" priority="9" stopIfTrue="1" stdDev="1"/>
  </conditionalFormatting>
  <conditionalFormatting sqref="C70:C88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70:D8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70:E88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0:F88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0:G88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70:H8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72F04-EAFE-B845-B0E5-E576F498E5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J7:J25</xm:sqref>
        </x14:conditionalFormatting>
        <x14:conditionalFormatting xmlns:xm="http://schemas.microsoft.com/office/excel/2006/main">
          <x14:cfRule type="dataBar" id="{A8F5D6DB-AE40-9048-9CC0-B7C027AD6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K7:K25</xm:sqref>
        </x14:conditionalFormatting>
        <x14:conditionalFormatting xmlns:xm="http://schemas.microsoft.com/office/excel/2006/main">
          <x14:cfRule type="dataBar" id="{2A442C45-00BC-154A-A600-849C5D27E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M7:R25</xm:sqref>
        </x14:conditionalFormatting>
        <x14:conditionalFormatting xmlns:xm="http://schemas.microsoft.com/office/excel/2006/main">
          <x14:cfRule type="dataBar" id="{0AE12C45-06B0-B24F-AF08-6C701E968E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C28:H46</xm:sqref>
        </x14:conditionalFormatting>
        <x14:conditionalFormatting xmlns:xm="http://schemas.microsoft.com/office/excel/2006/main">
          <x14:cfRule type="dataBar" id="{5B55B0EF-7262-6F40-803A-54CA8A9BC2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C49:C67</xm:sqref>
        </x14:conditionalFormatting>
        <x14:conditionalFormatting xmlns:xm="http://schemas.microsoft.com/office/excel/2006/main">
          <x14:cfRule type="dataBar" id="{D9BE629F-3BB3-FF43-A236-E37E09AC0C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D49:D67</xm:sqref>
        </x14:conditionalFormatting>
        <x14:conditionalFormatting xmlns:xm="http://schemas.microsoft.com/office/excel/2006/main">
          <x14:cfRule type="dataBar" id="{FDFA7DC5-B4C0-E24A-930D-85FCD88783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E49:E67</xm:sqref>
        </x14:conditionalFormatting>
        <x14:conditionalFormatting xmlns:xm="http://schemas.microsoft.com/office/excel/2006/main">
          <x14:cfRule type="dataBar" id="{BD6EDC0B-9135-D648-9367-FCAD52AE3A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F49:F67</xm:sqref>
        </x14:conditionalFormatting>
        <x14:conditionalFormatting xmlns:xm="http://schemas.microsoft.com/office/excel/2006/main">
          <x14:cfRule type="dataBar" id="{DC3A9211-4530-FE41-81E4-D392254AB1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G49:G67</xm:sqref>
        </x14:conditionalFormatting>
        <x14:conditionalFormatting xmlns:xm="http://schemas.microsoft.com/office/excel/2006/main">
          <x14:cfRule type="dataBar" id="{EA27DCEB-B600-2D45-8CE3-12EAD57E51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H49:H67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84DC-856C-874B-B2B3-653E224D1E38}">
  <dimension ref="A1:R88"/>
  <sheetViews>
    <sheetView tabSelected="1" workbookViewId="0">
      <selection activeCell="M32" sqref="M32"/>
    </sheetView>
  </sheetViews>
  <sheetFormatPr baseColWidth="10" defaultRowHeight="16" x14ac:dyDescent="0.2"/>
  <cols>
    <col min="1" max="1" width="11.6640625" bestFit="1" customWidth="1"/>
    <col min="2" max="2" width="27.33203125" bestFit="1" customWidth="1"/>
    <col min="3" max="3" width="12.83203125" customWidth="1"/>
    <col min="4" max="4" width="16" bestFit="1" customWidth="1"/>
    <col min="5" max="5" width="12.83203125" customWidth="1"/>
    <col min="6" max="7" width="13.6640625" bestFit="1" customWidth="1"/>
    <col min="8" max="8" width="12.83203125" customWidth="1"/>
    <col min="9" max="9" width="1.83203125" customWidth="1"/>
    <col min="10" max="11" width="14" customWidth="1"/>
    <col min="12" max="12" width="1.83203125" customWidth="1"/>
    <col min="13" max="13" width="10.5" bestFit="1" customWidth="1"/>
    <col min="14" max="14" width="13.6640625" bestFit="1" customWidth="1"/>
    <col min="15" max="18" width="11.6640625" bestFit="1" customWidth="1"/>
  </cols>
  <sheetData>
    <row r="1" spans="1:18" ht="17" x14ac:dyDescent="0.25">
      <c r="B1" s="6"/>
    </row>
    <row r="2" spans="1:18" ht="17" x14ac:dyDescent="0.25">
      <c r="B2" s="6" t="s">
        <v>30</v>
      </c>
      <c r="C2" s="7">
        <f>STDEV(C7:C25)</f>
        <v>2.937590681267005E-2</v>
      </c>
      <c r="D2" s="7">
        <f>STDEV(D7:D25)</f>
        <v>302.15267112594614</v>
      </c>
      <c r="E2" s="7">
        <f>STDEV(E7:E25)</f>
        <v>6.7618405057711186</v>
      </c>
      <c r="F2" s="7">
        <f>STDEV(F7:F25)</f>
        <v>43.661350785240387</v>
      </c>
      <c r="G2" s="7">
        <f>STDEV(G7:G25)</f>
        <v>27.322306134149777</v>
      </c>
      <c r="H2" s="7">
        <f>STDEV(H7:H25)</f>
        <v>21.889393140323126</v>
      </c>
      <c r="I2" s="8"/>
      <c r="J2" s="5">
        <f>STDEV(J7:J25)</f>
        <v>29.208516370596932</v>
      </c>
      <c r="K2" s="5">
        <f>STDEV(K7:K25)</f>
        <v>469.84272778999457</v>
      </c>
      <c r="L2" s="8"/>
      <c r="M2" s="5">
        <f>STDEV(M7:M25)</f>
        <v>16.091498631042636</v>
      </c>
      <c r="N2" s="5">
        <f>STDEV(N7:N25)</f>
        <v>366.69665976896266</v>
      </c>
      <c r="O2" s="5">
        <f>STDEV(O7:O25)</f>
        <v>190.81702105370346</v>
      </c>
      <c r="P2" s="5">
        <f>STDEV(P7:P25)</f>
        <v>357.21321604090411</v>
      </c>
      <c r="Q2" s="5">
        <f>STDEV(Q7:Q25)</f>
        <v>348.03621089656474</v>
      </c>
      <c r="R2" s="5">
        <f>STDEV(R7:R25)</f>
        <v>327.62470791760381</v>
      </c>
    </row>
    <row r="3" spans="1:18" ht="17" x14ac:dyDescent="0.25">
      <c r="B3" s="6" t="s">
        <v>29</v>
      </c>
      <c r="C3" s="16">
        <f>AVERAGE(C7:C25)</f>
        <v>9.6310066666666652E-2</v>
      </c>
      <c r="D3" s="16">
        <f>AVERAGE(D7:D25)</f>
        <v>208.33315340000001</v>
      </c>
      <c r="E3" s="16">
        <f>AVERAGE(E7:E25)</f>
        <v>2.4462512390291251</v>
      </c>
      <c r="F3" s="16">
        <f>AVERAGE(F7:F25)</f>
        <v>20.468495981333113</v>
      </c>
      <c r="G3" s="16">
        <f>AVERAGE(G7:G25)</f>
        <v>8.2326929766665966</v>
      </c>
      <c r="H3" s="16">
        <f>AVERAGE(H7:H25)</f>
        <v>6.1958399266666646</v>
      </c>
      <c r="I3" s="4"/>
      <c r="J3" s="5">
        <f>AVERAGE(J7:J25)</f>
        <v>29.019999999999996</v>
      </c>
      <c r="K3" s="5">
        <f>AVERAGE(K7:K25)</f>
        <v>585.02</v>
      </c>
      <c r="M3" s="5">
        <f>AVERAGE(M7:M25)</f>
        <v>10.45970703125</v>
      </c>
      <c r="N3" s="5">
        <f>AVERAGE(N7:N25)</f>
        <v>448.88</v>
      </c>
      <c r="O3" s="5">
        <f>AVERAGE(O7:O25)</f>
        <v>217.05333333333334</v>
      </c>
      <c r="P3" s="5">
        <f>AVERAGE(P7:P25)</f>
        <v>427.08000000000004</v>
      </c>
      <c r="Q3" s="5">
        <f>AVERAGE(Q7:Q25)</f>
        <v>401.51333333333332</v>
      </c>
      <c r="R3" s="5">
        <f>AVERAGE(R7:R25)</f>
        <v>378.97333333333336</v>
      </c>
    </row>
    <row r="4" spans="1:18" ht="17" x14ac:dyDescent="0.25">
      <c r="B4" s="6" t="s">
        <v>28</v>
      </c>
      <c r="C4" s="16">
        <f>MIN(C7:C25)</f>
        <v>4.2772999999999999E-2</v>
      </c>
      <c r="D4" s="16">
        <f>MIN(D7:D25)</f>
        <v>9.4040700000000008</v>
      </c>
      <c r="E4" s="16">
        <f>MIN(E7:E25)</f>
        <v>0.15226594700000201</v>
      </c>
      <c r="F4" s="16">
        <f>MIN(F7:F25)</f>
        <v>0.20434479999999899</v>
      </c>
      <c r="G4" s="16">
        <f>MIN(G7:G25)</f>
        <v>0.1761479</v>
      </c>
      <c r="H4" s="16">
        <f>MIN(H7:H25)</f>
        <v>0.167553799999999</v>
      </c>
      <c r="I4" s="4"/>
      <c r="J4" s="5">
        <f>MIN(J7:J25)</f>
        <v>9</v>
      </c>
      <c r="K4" s="5">
        <f>MIN(K7:K25)</f>
        <v>55.7</v>
      </c>
      <c r="M4" s="5">
        <f>MIN(M7:M25)</f>
        <v>0.39052734374999998</v>
      </c>
      <c r="N4" s="5">
        <f>MIN(N7:N25)</f>
        <v>53.5</v>
      </c>
      <c r="O4" s="5">
        <f>MIN(O7:O25)</f>
        <v>11.5</v>
      </c>
      <c r="P4" s="5">
        <f>MIN(P7:P25)</f>
        <v>47.3</v>
      </c>
      <c r="Q4" s="5">
        <f>MIN(Q7:Q25)</f>
        <v>14.7</v>
      </c>
      <c r="R4" s="5">
        <f>MIN(R7:R25)</f>
        <v>13.8</v>
      </c>
    </row>
    <row r="5" spans="1:18" ht="17" x14ac:dyDescent="0.25">
      <c r="B5" s="6"/>
      <c r="C5" s="16"/>
      <c r="D5" s="16"/>
      <c r="E5" s="16"/>
      <c r="F5" s="16"/>
      <c r="G5" s="16"/>
      <c r="H5" s="16"/>
      <c r="I5" s="4"/>
      <c r="J5" s="21" t="s">
        <v>32</v>
      </c>
      <c r="K5" s="21"/>
      <c r="M5" s="21" t="s">
        <v>33</v>
      </c>
      <c r="N5" s="21"/>
      <c r="O5" s="21"/>
      <c r="P5" s="21"/>
      <c r="Q5" s="21"/>
      <c r="R5" s="21"/>
    </row>
    <row r="6" spans="1:18" ht="17" x14ac:dyDescent="0.25">
      <c r="A6" s="13" t="s">
        <v>31</v>
      </c>
      <c r="B6" s="13" t="s">
        <v>0</v>
      </c>
      <c r="C6" s="17" t="s">
        <v>1</v>
      </c>
      <c r="D6" s="17" t="s">
        <v>2</v>
      </c>
      <c r="E6" s="17" t="s">
        <v>3</v>
      </c>
      <c r="F6" s="17" t="s">
        <v>4</v>
      </c>
      <c r="G6" s="17" t="s">
        <v>5</v>
      </c>
      <c r="H6" s="17" t="s">
        <v>6</v>
      </c>
      <c r="I6" s="11"/>
      <c r="J6" s="13" t="s">
        <v>22</v>
      </c>
      <c r="K6" s="13" t="s">
        <v>23</v>
      </c>
      <c r="M6" s="13" t="s">
        <v>22</v>
      </c>
      <c r="N6" s="13" t="s">
        <v>23</v>
      </c>
      <c r="O6" s="13" t="s">
        <v>24</v>
      </c>
      <c r="P6" s="13" t="s">
        <v>25</v>
      </c>
      <c r="Q6" s="13" t="s">
        <v>26</v>
      </c>
      <c r="R6" s="13" t="s">
        <v>27</v>
      </c>
    </row>
    <row r="7" spans="1:18" ht="17" x14ac:dyDescent="0.25">
      <c r="A7" s="15">
        <v>8880.2553073400795</v>
      </c>
      <c r="B7" s="9" t="s">
        <v>7</v>
      </c>
      <c r="C7" s="18">
        <v>0.114177</v>
      </c>
      <c r="D7" s="18">
        <v>60.219628</v>
      </c>
      <c r="E7" s="19">
        <v>1.3486909333124399</v>
      </c>
      <c r="F7" s="19">
        <v>16.412835699999899</v>
      </c>
      <c r="G7" s="19">
        <v>7.8621492999999898</v>
      </c>
      <c r="H7" s="19">
        <v>3.9465995</v>
      </c>
      <c r="I7" s="12"/>
      <c r="J7" s="10">
        <v>16</v>
      </c>
      <c r="K7" s="10">
        <v>1170</v>
      </c>
      <c r="M7" s="10">
        <v>3.3</v>
      </c>
      <c r="N7" s="10">
        <v>527.29999999999995</v>
      </c>
      <c r="O7" s="10">
        <v>239.7</v>
      </c>
      <c r="P7" s="10">
        <v>503.3</v>
      </c>
      <c r="Q7" s="10">
        <v>467.3</v>
      </c>
      <c r="R7" s="10">
        <v>433.3</v>
      </c>
    </row>
    <row r="8" spans="1:18" ht="17" x14ac:dyDescent="0.25">
      <c r="A8" s="15">
        <v>1221.32743025075</v>
      </c>
      <c r="B8" s="9" t="s">
        <v>8</v>
      </c>
      <c r="C8" s="18">
        <v>0.116755</v>
      </c>
      <c r="D8" s="18">
        <v>29.938136</v>
      </c>
      <c r="E8" s="19">
        <v>0.218564662218725</v>
      </c>
      <c r="F8" s="19">
        <v>2.0929817399999902</v>
      </c>
      <c r="G8" s="19">
        <v>0.25452919999999901</v>
      </c>
      <c r="H8" s="19">
        <v>0.20538670000000001</v>
      </c>
      <c r="I8" s="12"/>
      <c r="J8" s="10">
        <v>16</v>
      </c>
      <c r="K8" s="10">
        <v>287</v>
      </c>
      <c r="M8" s="10">
        <v>3.3</v>
      </c>
      <c r="N8" s="10">
        <v>131.30000000000001</v>
      </c>
      <c r="O8" s="10">
        <v>67.3</v>
      </c>
      <c r="P8" s="10">
        <v>128.80000000000001</v>
      </c>
      <c r="Q8" s="10">
        <v>123.3</v>
      </c>
      <c r="R8" s="10">
        <v>117.3</v>
      </c>
    </row>
    <row r="9" spans="1:18" ht="17" x14ac:dyDescent="0.25">
      <c r="A9" s="15">
        <v>122.795909361269</v>
      </c>
      <c r="B9" s="9" t="s">
        <v>9</v>
      </c>
      <c r="C9" s="18">
        <v>0.12296700000000001</v>
      </c>
      <c r="D9" s="18">
        <v>42.617089</v>
      </c>
      <c r="E9" s="19">
        <v>0.25669372892186498</v>
      </c>
      <c r="F9" s="19">
        <v>2.0529133099999899</v>
      </c>
      <c r="G9" s="19">
        <v>1.06609354999999</v>
      </c>
      <c r="H9" s="19">
        <v>0.19733979999999901</v>
      </c>
      <c r="I9" s="12"/>
      <c r="J9" s="10">
        <v>16</v>
      </c>
      <c r="K9" s="10">
        <v>105</v>
      </c>
      <c r="M9" s="10">
        <v>3.3</v>
      </c>
      <c r="N9" s="10">
        <v>101.4</v>
      </c>
      <c r="O9" s="10">
        <v>26.5</v>
      </c>
      <c r="P9" s="10">
        <v>47.3</v>
      </c>
      <c r="Q9" s="10">
        <v>45.3</v>
      </c>
      <c r="R9" s="10">
        <v>43.3</v>
      </c>
    </row>
    <row r="10" spans="1:18" ht="17" x14ac:dyDescent="0.25">
      <c r="A10" s="15"/>
      <c r="B10" s="9"/>
      <c r="C10" s="18"/>
      <c r="D10" s="18"/>
      <c r="E10" s="19"/>
      <c r="F10" s="19"/>
      <c r="G10" s="19"/>
      <c r="H10" s="19"/>
      <c r="I10" s="12"/>
      <c r="J10" s="10"/>
      <c r="K10" s="10"/>
      <c r="M10" s="10"/>
      <c r="N10" s="10"/>
      <c r="O10" s="10"/>
      <c r="P10" s="10"/>
      <c r="Q10" s="10"/>
      <c r="R10" s="10"/>
    </row>
    <row r="11" spans="1:18" ht="17" x14ac:dyDescent="0.25">
      <c r="A11" s="15">
        <v>8931.0633547306697</v>
      </c>
      <c r="B11" s="9" t="s">
        <v>10</v>
      </c>
      <c r="C11" s="18">
        <v>9.0097999999999998E-2</v>
      </c>
      <c r="D11" s="18">
        <v>114.594447</v>
      </c>
      <c r="E11" s="19">
        <v>0.51899966428108901</v>
      </c>
      <c r="F11" s="19">
        <v>8.7917657999999701</v>
      </c>
      <c r="G11" s="19">
        <v>0.25350689999999898</v>
      </c>
      <c r="H11" s="19">
        <v>0.22636390000000001</v>
      </c>
      <c r="I11" s="12"/>
      <c r="J11" s="10">
        <v>12.5</v>
      </c>
      <c r="K11" s="10">
        <v>294.5</v>
      </c>
      <c r="M11" s="10">
        <v>2.4</v>
      </c>
      <c r="N11" s="10">
        <v>293.2</v>
      </c>
      <c r="O11" s="10">
        <v>131.1</v>
      </c>
      <c r="P11" s="10">
        <v>289.39999999999998</v>
      </c>
      <c r="Q11" s="10">
        <v>274.5</v>
      </c>
      <c r="R11" s="10">
        <v>256.39999999999998</v>
      </c>
    </row>
    <row r="12" spans="1:18" ht="17" x14ac:dyDescent="0.25">
      <c r="A12" s="15">
        <v>1231.47969982682</v>
      </c>
      <c r="B12" s="9" t="s">
        <v>11</v>
      </c>
      <c r="C12" s="18">
        <v>4.6817999999999999E-2</v>
      </c>
      <c r="D12" s="18">
        <v>127.121157</v>
      </c>
      <c r="E12" s="19">
        <v>0.24422530479687801</v>
      </c>
      <c r="F12" s="19">
        <v>0.35521119999999801</v>
      </c>
      <c r="G12" s="19">
        <v>0.19539984999999899</v>
      </c>
      <c r="H12" s="19">
        <v>0.1696259</v>
      </c>
      <c r="I12" s="12"/>
      <c r="J12" s="10">
        <v>15</v>
      </c>
      <c r="K12" s="10">
        <v>412.5</v>
      </c>
      <c r="M12" s="10">
        <v>2.2999999999999998</v>
      </c>
      <c r="N12" s="10">
        <v>411.7</v>
      </c>
      <c r="O12" s="10">
        <v>205.7</v>
      </c>
      <c r="P12" s="10">
        <v>407.1</v>
      </c>
      <c r="Q12" s="10">
        <v>390.7</v>
      </c>
      <c r="R12" s="10">
        <v>369.8</v>
      </c>
    </row>
    <row r="13" spans="1:18" ht="17" x14ac:dyDescent="0.25">
      <c r="A13" s="15">
        <v>122.04563744055</v>
      </c>
      <c r="B13" s="9" t="s">
        <v>12</v>
      </c>
      <c r="C13" s="18">
        <v>6.6016000000000005E-2</v>
      </c>
      <c r="D13" s="18">
        <v>53.084010999999997</v>
      </c>
      <c r="E13" s="19">
        <v>0.19059381624997901</v>
      </c>
      <c r="F13" s="19">
        <v>0.27988064999999701</v>
      </c>
      <c r="G13" s="19">
        <v>0.1794818</v>
      </c>
      <c r="H13" s="19">
        <v>0.16891789999999901</v>
      </c>
      <c r="I13" s="12"/>
      <c r="J13" s="10">
        <v>9</v>
      </c>
      <c r="K13" s="10">
        <v>412.5</v>
      </c>
      <c r="M13" s="10">
        <v>2.2999999999999998</v>
      </c>
      <c r="N13" s="10">
        <v>411.7</v>
      </c>
      <c r="O13" s="10">
        <v>207.6</v>
      </c>
      <c r="P13" s="10">
        <v>407.1</v>
      </c>
      <c r="Q13" s="10">
        <v>390.8</v>
      </c>
      <c r="R13" s="10">
        <v>370.4</v>
      </c>
    </row>
    <row r="14" spans="1:18" ht="17" x14ac:dyDescent="0.25">
      <c r="A14" s="15"/>
      <c r="B14" s="9"/>
      <c r="C14" s="18"/>
      <c r="D14" s="18"/>
      <c r="E14" s="19"/>
      <c r="F14" s="19"/>
      <c r="G14" s="19"/>
      <c r="H14" s="19"/>
      <c r="I14" s="12"/>
      <c r="J14" s="10"/>
      <c r="K14" s="10"/>
      <c r="M14" s="10"/>
      <c r="N14" s="10"/>
      <c r="O14" s="10"/>
      <c r="P14" s="10"/>
      <c r="Q14" s="10"/>
      <c r="R14" s="10"/>
    </row>
    <row r="15" spans="1:18" ht="17" x14ac:dyDescent="0.25">
      <c r="A15" s="15">
        <v>884.56435205661205</v>
      </c>
      <c r="B15" s="9" t="s">
        <v>13</v>
      </c>
      <c r="C15" s="18">
        <v>5.1165000000000002E-2</v>
      </c>
      <c r="D15" s="18">
        <v>279.766999</v>
      </c>
      <c r="E15" s="19">
        <v>26.657162138485901</v>
      </c>
      <c r="F15" s="19">
        <v>150.03596166999901</v>
      </c>
      <c r="G15" s="19">
        <v>106.703116249999</v>
      </c>
      <c r="H15" s="19">
        <v>85.245346900000001</v>
      </c>
      <c r="I15" s="12"/>
      <c r="J15" s="10">
        <v>15.6</v>
      </c>
      <c r="K15" s="10">
        <v>93</v>
      </c>
      <c r="M15" s="10">
        <f>824.4/1024</f>
        <v>0.80507812499999998</v>
      </c>
      <c r="N15" s="10">
        <v>91.8</v>
      </c>
      <c r="O15" s="10">
        <v>23.2</v>
      </c>
      <c r="P15" s="10">
        <v>67.5</v>
      </c>
      <c r="Q15" s="10">
        <v>31.8</v>
      </c>
      <c r="R15" s="10">
        <v>29</v>
      </c>
    </row>
    <row r="16" spans="1:18" ht="17" x14ac:dyDescent="0.25">
      <c r="A16" s="15">
        <v>1191.2960929210899</v>
      </c>
      <c r="B16" s="9" t="s">
        <v>14</v>
      </c>
      <c r="C16" s="18">
        <v>4.2772999999999999E-2</v>
      </c>
      <c r="D16" s="18">
        <v>135.802223</v>
      </c>
      <c r="E16" s="19">
        <v>0.77495386798439903</v>
      </c>
      <c r="F16" s="19">
        <v>13.5121430999999</v>
      </c>
      <c r="G16" s="19">
        <v>1.1178952499999899</v>
      </c>
      <c r="H16" s="19">
        <v>0.62738629999999995</v>
      </c>
      <c r="I16" s="12"/>
      <c r="J16" s="10">
        <v>15.6</v>
      </c>
      <c r="K16" s="10">
        <v>55.7</v>
      </c>
      <c r="M16" s="10">
        <f>399.9/1024</f>
        <v>0.39052734374999998</v>
      </c>
      <c r="N16" s="10">
        <v>53.5</v>
      </c>
      <c r="O16" s="10">
        <v>11.5</v>
      </c>
      <c r="P16" s="10">
        <v>48.4</v>
      </c>
      <c r="Q16" s="10">
        <v>14.7</v>
      </c>
      <c r="R16" s="10">
        <v>13.8</v>
      </c>
    </row>
    <row r="17" spans="1:18" ht="17" x14ac:dyDescent="0.25">
      <c r="A17" s="15">
        <v>122.003991818107</v>
      </c>
      <c r="B17" s="9" t="s">
        <v>15</v>
      </c>
      <c r="C17" s="18">
        <v>0.102203</v>
      </c>
      <c r="D17" s="18">
        <v>96.826344000000006</v>
      </c>
      <c r="E17" s="19">
        <v>0.25615371307812801</v>
      </c>
      <c r="F17" s="19">
        <v>0.80133849999999895</v>
      </c>
      <c r="G17" s="19">
        <v>0.69401454999999901</v>
      </c>
      <c r="H17" s="19">
        <v>0.65426899999999999</v>
      </c>
      <c r="I17" s="12"/>
      <c r="J17" s="10">
        <v>15.6</v>
      </c>
      <c r="K17" s="10">
        <v>77.099999999999994</v>
      </c>
      <c r="M17" s="10">
        <v>3.4</v>
      </c>
      <c r="N17" s="10">
        <v>75.400000000000006</v>
      </c>
      <c r="O17" s="10">
        <v>36.4</v>
      </c>
      <c r="P17" s="10">
        <v>72.900000000000006</v>
      </c>
      <c r="Q17" s="10">
        <v>70.900000000000006</v>
      </c>
      <c r="R17" s="10">
        <v>68.900000000000006</v>
      </c>
    </row>
    <row r="18" spans="1:18" ht="17" x14ac:dyDescent="0.25">
      <c r="A18" s="15"/>
      <c r="B18" s="9"/>
      <c r="C18" s="18"/>
      <c r="D18" s="18"/>
      <c r="E18" s="19"/>
      <c r="F18" s="19"/>
      <c r="G18" s="19"/>
      <c r="H18" s="19"/>
      <c r="I18" s="12"/>
      <c r="J18" s="10"/>
      <c r="K18" s="10"/>
      <c r="M18" s="10"/>
      <c r="N18" s="10"/>
      <c r="O18" s="10"/>
      <c r="P18" s="10"/>
      <c r="Q18" s="10"/>
      <c r="R18" s="10"/>
    </row>
    <row r="19" spans="1:18" ht="17" x14ac:dyDescent="0.25">
      <c r="A19" s="15">
        <v>7008.3223828296104</v>
      </c>
      <c r="B19" s="9" t="s">
        <v>16</v>
      </c>
      <c r="C19" s="18">
        <v>0.113257</v>
      </c>
      <c r="D19" s="18">
        <v>1217.4924779999999</v>
      </c>
      <c r="E19" s="19">
        <v>3.8175758293422302</v>
      </c>
      <c r="F19" s="19">
        <v>98.935447749998104</v>
      </c>
      <c r="G19" s="19">
        <v>0.27296984999999901</v>
      </c>
      <c r="H19" s="19">
        <v>0.23532600000000001</v>
      </c>
      <c r="I19" s="12"/>
      <c r="J19" s="10">
        <v>16</v>
      </c>
      <c r="K19" s="10">
        <v>1104</v>
      </c>
      <c r="M19" s="10">
        <v>4.8</v>
      </c>
      <c r="N19" s="10">
        <v>730.3</v>
      </c>
      <c r="O19" s="10">
        <v>362.7</v>
      </c>
      <c r="P19" s="10">
        <v>705.3</v>
      </c>
      <c r="Q19" s="10">
        <v>672.3</v>
      </c>
      <c r="R19" s="10">
        <v>637.29999999999995</v>
      </c>
    </row>
    <row r="20" spans="1:18" ht="17" x14ac:dyDescent="0.25">
      <c r="A20" s="15">
        <v>1210.9057196374799</v>
      </c>
      <c r="B20" s="9" t="s">
        <v>17</v>
      </c>
      <c r="C20" s="18">
        <v>0.115365</v>
      </c>
      <c r="D20" s="18">
        <v>406.483384</v>
      </c>
      <c r="E20" s="19">
        <v>0.96022384301557195</v>
      </c>
      <c r="F20" s="19">
        <v>0.76388088999999704</v>
      </c>
      <c r="G20" s="19">
        <v>0.19540294999999999</v>
      </c>
      <c r="H20" s="19">
        <v>0.17006859999999999</v>
      </c>
      <c r="I20" s="12"/>
      <c r="J20" s="10">
        <v>16</v>
      </c>
      <c r="K20" s="10">
        <v>1066</v>
      </c>
      <c r="M20" s="10">
        <v>3.3</v>
      </c>
      <c r="N20" s="10">
        <v>708.8</v>
      </c>
      <c r="O20" s="10">
        <v>346</v>
      </c>
      <c r="P20" s="10">
        <v>697.3</v>
      </c>
      <c r="Q20" s="10">
        <v>669.3</v>
      </c>
      <c r="R20" s="10">
        <v>633.29999999999995</v>
      </c>
    </row>
    <row r="21" spans="1:18" ht="17" x14ac:dyDescent="0.25">
      <c r="A21" s="15">
        <v>122.13041238097</v>
      </c>
      <c r="B21" s="9" t="s">
        <v>18</v>
      </c>
      <c r="C21" s="18">
        <v>0.119162</v>
      </c>
      <c r="D21" s="18">
        <v>302.40969100000001</v>
      </c>
      <c r="E21" s="19">
        <v>0.31457509573436798</v>
      </c>
      <c r="F21" s="19">
        <v>0.62161347999999905</v>
      </c>
      <c r="G21" s="19">
        <v>0.185456499999999</v>
      </c>
      <c r="H21" s="19">
        <v>0.17336389999999999</v>
      </c>
      <c r="I21" s="12"/>
      <c r="J21" s="10">
        <v>16</v>
      </c>
      <c r="K21" s="10">
        <v>1056</v>
      </c>
      <c r="M21" s="10">
        <v>3.3</v>
      </c>
      <c r="N21" s="10">
        <v>702.8</v>
      </c>
      <c r="O21" s="10">
        <v>348.9</v>
      </c>
      <c r="P21" s="10">
        <v>693.8</v>
      </c>
      <c r="Q21" s="10">
        <v>665.8</v>
      </c>
      <c r="R21" s="10">
        <v>629.79999999999995</v>
      </c>
    </row>
    <row r="22" spans="1:18" ht="17" x14ac:dyDescent="0.25">
      <c r="A22" s="15"/>
      <c r="B22" s="9"/>
      <c r="C22" s="18"/>
      <c r="D22" s="18"/>
      <c r="E22" s="19"/>
      <c r="F22" s="19"/>
      <c r="G22" s="19"/>
      <c r="H22" s="19"/>
      <c r="I22" s="12"/>
      <c r="J22" s="10"/>
      <c r="K22" s="10"/>
      <c r="M22" s="10"/>
      <c r="N22" s="10"/>
      <c r="O22" s="10"/>
      <c r="P22" s="10"/>
      <c r="Q22" s="10"/>
      <c r="R22" s="10"/>
    </row>
    <row r="23" spans="1:18" ht="17" x14ac:dyDescent="0.25">
      <c r="A23" s="15">
        <v>10355.987055016099</v>
      </c>
      <c r="B23" s="9" t="s">
        <v>19</v>
      </c>
      <c r="C23" s="18">
        <v>0.10812099999999999</v>
      </c>
      <c r="D23" s="18">
        <v>209.87069099999999</v>
      </c>
      <c r="E23" s="19">
        <v>0.81347761365591398</v>
      </c>
      <c r="F23" s="19">
        <v>11.5626084499999</v>
      </c>
      <c r="G23" s="19">
        <v>4.1381085499999699</v>
      </c>
      <c r="H23" s="19">
        <v>0.58001919999999996</v>
      </c>
      <c r="I23" s="12"/>
      <c r="J23" s="10">
        <v>86</v>
      </c>
      <c r="K23" s="10">
        <v>1234</v>
      </c>
      <c r="M23" s="10">
        <v>46</v>
      </c>
      <c r="N23" s="10">
        <v>1228</v>
      </c>
      <c r="O23" s="10">
        <v>663.5</v>
      </c>
      <c r="P23" s="10">
        <v>1196</v>
      </c>
      <c r="Q23" s="10">
        <v>1166</v>
      </c>
      <c r="R23" s="10">
        <v>1106</v>
      </c>
    </row>
    <row r="24" spans="1:18" ht="17" x14ac:dyDescent="0.25">
      <c r="A24" s="15">
        <v>1240.86317544642</v>
      </c>
      <c r="B24" s="9" t="s">
        <v>20</v>
      </c>
      <c r="C24" s="18">
        <v>0.113119</v>
      </c>
      <c r="D24" s="18">
        <v>39.366953000000002</v>
      </c>
      <c r="E24" s="19">
        <v>0.169612427359391</v>
      </c>
      <c r="F24" s="19">
        <v>0.60451267999999903</v>
      </c>
      <c r="G24" s="19">
        <v>0.196122249999999</v>
      </c>
      <c r="H24" s="19">
        <v>0.1700315</v>
      </c>
      <c r="I24" s="12"/>
      <c r="J24" s="10">
        <v>84</v>
      </c>
      <c r="K24" s="10">
        <v>1112</v>
      </c>
      <c r="M24" s="10">
        <v>40</v>
      </c>
      <c r="N24" s="10">
        <v>1032</v>
      </c>
      <c r="O24" s="10">
        <v>472.3</v>
      </c>
      <c r="P24" s="10">
        <v>942</v>
      </c>
      <c r="Q24" s="10">
        <v>872</v>
      </c>
      <c r="R24" s="10">
        <v>808</v>
      </c>
    </row>
    <row r="25" spans="1:18" ht="17" x14ac:dyDescent="0.25">
      <c r="A25" s="15">
        <v>122.389892124784</v>
      </c>
      <c r="B25" s="9" t="s">
        <v>21</v>
      </c>
      <c r="C25" s="18">
        <v>0.122655</v>
      </c>
      <c r="D25" s="18">
        <v>9.4040700000000008</v>
      </c>
      <c r="E25" s="19">
        <v>0.15226594700000201</v>
      </c>
      <c r="F25" s="19">
        <v>0.20434479999999899</v>
      </c>
      <c r="G25" s="19">
        <v>0.1761479</v>
      </c>
      <c r="H25" s="19">
        <v>0.167553799999999</v>
      </c>
      <c r="I25" s="12"/>
      <c r="J25" s="10">
        <v>86</v>
      </c>
      <c r="K25" s="10">
        <v>296</v>
      </c>
      <c r="M25" s="10">
        <v>38</v>
      </c>
      <c r="N25" s="10">
        <v>234</v>
      </c>
      <c r="O25" s="10">
        <v>113.4</v>
      </c>
      <c r="P25" s="10">
        <v>200</v>
      </c>
      <c r="Q25" s="10">
        <v>168</v>
      </c>
      <c r="R25" s="10">
        <v>168</v>
      </c>
    </row>
    <row r="26" spans="1:18" ht="17" x14ac:dyDescent="0.25">
      <c r="A26" s="14"/>
      <c r="B26" s="1"/>
      <c r="C26" s="2"/>
      <c r="D26" s="2"/>
      <c r="E26" s="2"/>
      <c r="F26" s="2"/>
      <c r="G26" s="2"/>
      <c r="H26" s="2"/>
      <c r="I26" s="3"/>
      <c r="J26" s="3"/>
      <c r="K26" s="3"/>
    </row>
    <row r="27" spans="1:18" ht="17" x14ac:dyDescent="0.25">
      <c r="A27" s="13" t="s">
        <v>31</v>
      </c>
      <c r="B27" s="13" t="s">
        <v>0</v>
      </c>
      <c r="C27" s="17" t="s">
        <v>1</v>
      </c>
      <c r="D27" s="17" t="s">
        <v>2</v>
      </c>
      <c r="E27" s="17" t="s">
        <v>3</v>
      </c>
      <c r="F27" s="17" t="s">
        <v>4</v>
      </c>
      <c r="G27" s="17" t="s">
        <v>5</v>
      </c>
      <c r="H27" s="17" t="s">
        <v>6</v>
      </c>
      <c r="I27" s="3"/>
      <c r="J27" s="3"/>
      <c r="K27" s="3"/>
    </row>
    <row r="28" spans="1:18" ht="17" x14ac:dyDescent="0.25">
      <c r="A28" s="15">
        <f>A$7</f>
        <v>8880.2553073400795</v>
      </c>
      <c r="B28" s="9" t="s">
        <v>7</v>
      </c>
      <c r="C28" s="18">
        <f>C$7</f>
        <v>0.114177</v>
      </c>
      <c r="D28" s="18">
        <f>D$7</f>
        <v>60.219628</v>
      </c>
      <c r="E28" s="19">
        <f>E$7</f>
        <v>1.3486909333124399</v>
      </c>
      <c r="F28" s="19">
        <f>F$7</f>
        <v>16.412835699999899</v>
      </c>
      <c r="G28" s="19">
        <f>G$7</f>
        <v>7.8621492999999898</v>
      </c>
      <c r="H28" s="19">
        <f>H$7</f>
        <v>3.9465995</v>
      </c>
      <c r="I28" s="3"/>
      <c r="J28" s="3"/>
      <c r="K28" s="3"/>
    </row>
    <row r="29" spans="1:18" ht="17" x14ac:dyDescent="0.25">
      <c r="A29" s="15">
        <f>A$8</f>
        <v>1221.32743025075</v>
      </c>
      <c r="B29" s="9" t="s">
        <v>8</v>
      </c>
      <c r="C29" s="18">
        <f>C$8</f>
        <v>0.116755</v>
      </c>
      <c r="D29" s="18">
        <f>D$8</f>
        <v>29.938136</v>
      </c>
      <c r="E29" s="19">
        <f>E$8</f>
        <v>0.218564662218725</v>
      </c>
      <c r="F29" s="19">
        <f>F$8</f>
        <v>2.0929817399999902</v>
      </c>
      <c r="G29" s="19">
        <f>G$8</f>
        <v>0.25452919999999901</v>
      </c>
      <c r="H29" s="19">
        <f>H$8</f>
        <v>0.20538670000000001</v>
      </c>
      <c r="I29" s="3"/>
      <c r="J29" s="3"/>
      <c r="K29" s="3"/>
    </row>
    <row r="30" spans="1:18" ht="17" x14ac:dyDescent="0.25">
      <c r="A30" s="15">
        <f>A$9</f>
        <v>122.795909361269</v>
      </c>
      <c r="B30" s="9" t="s">
        <v>9</v>
      </c>
      <c r="C30" s="18">
        <f>C$9</f>
        <v>0.12296700000000001</v>
      </c>
      <c r="D30" s="18">
        <f>D$9</f>
        <v>42.617089</v>
      </c>
      <c r="E30" s="19">
        <f>E$9</f>
        <v>0.25669372892186498</v>
      </c>
      <c r="F30" s="19">
        <f>F$9</f>
        <v>2.0529133099999899</v>
      </c>
      <c r="G30" s="19">
        <f>G$9</f>
        <v>1.06609354999999</v>
      </c>
      <c r="H30" s="19">
        <f>H$9</f>
        <v>0.19733979999999901</v>
      </c>
      <c r="I30" s="3"/>
      <c r="J30" s="3"/>
      <c r="K30" s="3"/>
    </row>
    <row r="31" spans="1:18" ht="17" x14ac:dyDescent="0.25">
      <c r="A31" s="15"/>
      <c r="B31" s="9"/>
      <c r="C31" s="18"/>
      <c r="D31" s="18"/>
      <c r="E31" s="19"/>
      <c r="F31" s="19"/>
      <c r="G31" s="19"/>
      <c r="H31" s="19"/>
      <c r="I31" s="3"/>
      <c r="J31" s="3"/>
      <c r="K31" s="3"/>
    </row>
    <row r="32" spans="1:18" ht="17" x14ac:dyDescent="0.25">
      <c r="A32" s="15">
        <f>A$11</f>
        <v>8931.0633547306697</v>
      </c>
      <c r="B32" s="9" t="s">
        <v>10</v>
      </c>
      <c r="C32" s="18">
        <f>C$11</f>
        <v>9.0097999999999998E-2</v>
      </c>
      <c r="D32" s="18">
        <f>D$11</f>
        <v>114.594447</v>
      </c>
      <c r="E32" s="19">
        <f>E$11</f>
        <v>0.51899966428108901</v>
      </c>
      <c r="F32" s="19">
        <f>F$11</f>
        <v>8.7917657999999701</v>
      </c>
      <c r="G32" s="19">
        <f>G$11</f>
        <v>0.25350689999999898</v>
      </c>
      <c r="H32" s="19">
        <f>H$11</f>
        <v>0.22636390000000001</v>
      </c>
      <c r="I32" s="3"/>
      <c r="J32" s="3"/>
      <c r="K32" s="3"/>
    </row>
    <row r="33" spans="1:11" ht="17" x14ac:dyDescent="0.25">
      <c r="A33" s="15">
        <f>A$12</f>
        <v>1231.47969982682</v>
      </c>
      <c r="B33" s="9" t="s">
        <v>11</v>
      </c>
      <c r="C33" s="18">
        <f>C$12</f>
        <v>4.6817999999999999E-2</v>
      </c>
      <c r="D33" s="18">
        <f>D$12</f>
        <v>127.121157</v>
      </c>
      <c r="E33" s="19">
        <f>E$12</f>
        <v>0.24422530479687801</v>
      </c>
      <c r="F33" s="19">
        <f>F$12</f>
        <v>0.35521119999999801</v>
      </c>
      <c r="G33" s="19">
        <f>G$12</f>
        <v>0.19539984999999899</v>
      </c>
      <c r="H33" s="19">
        <f>H$12</f>
        <v>0.1696259</v>
      </c>
      <c r="I33" s="3"/>
      <c r="J33" s="3"/>
      <c r="K33" s="3"/>
    </row>
    <row r="34" spans="1:11" ht="17" x14ac:dyDescent="0.25">
      <c r="A34" s="15">
        <f>A$13</f>
        <v>122.04563744055</v>
      </c>
      <c r="B34" s="9" t="s">
        <v>12</v>
      </c>
      <c r="C34" s="18">
        <f>C$13</f>
        <v>6.6016000000000005E-2</v>
      </c>
      <c r="D34" s="18">
        <f>D$13</f>
        <v>53.084010999999997</v>
      </c>
      <c r="E34" s="19">
        <f>E$13</f>
        <v>0.19059381624997901</v>
      </c>
      <c r="F34" s="19">
        <f>F$13</f>
        <v>0.27988064999999701</v>
      </c>
      <c r="G34" s="19">
        <f>G$13</f>
        <v>0.1794818</v>
      </c>
      <c r="H34" s="19">
        <f>H$13</f>
        <v>0.16891789999999901</v>
      </c>
      <c r="I34" s="3"/>
      <c r="J34" s="3"/>
      <c r="K34" s="3"/>
    </row>
    <row r="35" spans="1:11" ht="17" x14ac:dyDescent="0.25">
      <c r="A35" s="15"/>
      <c r="B35" s="9"/>
      <c r="C35" s="18"/>
      <c r="D35" s="18"/>
      <c r="E35" s="19"/>
      <c r="F35" s="19"/>
      <c r="G35" s="19"/>
      <c r="H35" s="19"/>
      <c r="I35" s="3"/>
      <c r="J35" s="3"/>
      <c r="K35" s="3"/>
    </row>
    <row r="36" spans="1:11" ht="17" x14ac:dyDescent="0.25">
      <c r="A36" s="15">
        <f>A$15</f>
        <v>884.56435205661205</v>
      </c>
      <c r="B36" s="9" t="s">
        <v>13</v>
      </c>
      <c r="C36" s="18">
        <f>C$15</f>
        <v>5.1165000000000002E-2</v>
      </c>
      <c r="D36" s="18">
        <f>D$15</f>
        <v>279.766999</v>
      </c>
      <c r="E36" s="19">
        <f>E$15</f>
        <v>26.657162138485901</v>
      </c>
      <c r="F36" s="19">
        <f>F$15</f>
        <v>150.03596166999901</v>
      </c>
      <c r="G36" s="19">
        <f>G$15</f>
        <v>106.703116249999</v>
      </c>
      <c r="H36" s="19">
        <f>H$15</f>
        <v>85.245346900000001</v>
      </c>
      <c r="I36" s="3"/>
      <c r="J36" s="3"/>
      <c r="K36" s="3"/>
    </row>
    <row r="37" spans="1:11" ht="17" x14ac:dyDescent="0.25">
      <c r="A37" s="15">
        <f>A$16</f>
        <v>1191.2960929210899</v>
      </c>
      <c r="B37" s="9" t="s">
        <v>14</v>
      </c>
      <c r="C37" s="18">
        <f>C$16</f>
        <v>4.2772999999999999E-2</v>
      </c>
      <c r="D37" s="18">
        <f>D$16</f>
        <v>135.802223</v>
      </c>
      <c r="E37" s="19">
        <f>E$16</f>
        <v>0.77495386798439903</v>
      </c>
      <c r="F37" s="19">
        <f>F$16</f>
        <v>13.5121430999999</v>
      </c>
      <c r="G37" s="19">
        <f>G$16</f>
        <v>1.1178952499999899</v>
      </c>
      <c r="H37" s="19">
        <f>H$16</f>
        <v>0.62738629999999995</v>
      </c>
      <c r="I37" s="3"/>
      <c r="J37" s="3"/>
      <c r="K37" s="3"/>
    </row>
    <row r="38" spans="1:11" ht="17" x14ac:dyDescent="0.25">
      <c r="A38" s="15">
        <f>A$17</f>
        <v>122.003991818107</v>
      </c>
      <c r="B38" s="9" t="s">
        <v>15</v>
      </c>
      <c r="C38" s="18">
        <f>C$17</f>
        <v>0.102203</v>
      </c>
      <c r="D38" s="18">
        <f>D$17</f>
        <v>96.826344000000006</v>
      </c>
      <c r="E38" s="19">
        <f>E$17</f>
        <v>0.25615371307812801</v>
      </c>
      <c r="F38" s="19">
        <f>F$17</f>
        <v>0.80133849999999895</v>
      </c>
      <c r="G38" s="19">
        <f>G$17</f>
        <v>0.69401454999999901</v>
      </c>
      <c r="H38" s="19">
        <f>H$17</f>
        <v>0.65426899999999999</v>
      </c>
      <c r="I38" s="3"/>
      <c r="J38" s="3"/>
      <c r="K38" s="3"/>
    </row>
    <row r="39" spans="1:11" ht="17" x14ac:dyDescent="0.25">
      <c r="A39" s="15"/>
      <c r="B39" s="9"/>
      <c r="C39" s="18"/>
      <c r="D39" s="18"/>
      <c r="E39" s="19"/>
      <c r="F39" s="19"/>
      <c r="G39" s="19"/>
      <c r="H39" s="19"/>
      <c r="I39" s="3"/>
      <c r="J39" s="3"/>
      <c r="K39" s="3"/>
    </row>
    <row r="40" spans="1:11" ht="17" x14ac:dyDescent="0.25">
      <c r="A40" s="15">
        <f>A$19</f>
        <v>7008.3223828296104</v>
      </c>
      <c r="B40" s="9" t="s">
        <v>16</v>
      </c>
      <c r="C40" s="18">
        <f>C$19</f>
        <v>0.113257</v>
      </c>
      <c r="D40" s="18">
        <f>D$19</f>
        <v>1217.4924779999999</v>
      </c>
      <c r="E40" s="19">
        <f>E$19</f>
        <v>3.8175758293422302</v>
      </c>
      <c r="F40" s="19">
        <f>F$19</f>
        <v>98.935447749998104</v>
      </c>
      <c r="G40" s="19">
        <f>G$19</f>
        <v>0.27296984999999901</v>
      </c>
      <c r="H40" s="19">
        <f>H$19</f>
        <v>0.23532600000000001</v>
      </c>
      <c r="I40" s="3"/>
      <c r="J40" s="3"/>
      <c r="K40" s="3"/>
    </row>
    <row r="41" spans="1:11" ht="17" x14ac:dyDescent="0.25">
      <c r="A41" s="15">
        <f>A$20</f>
        <v>1210.9057196374799</v>
      </c>
      <c r="B41" s="9" t="s">
        <v>17</v>
      </c>
      <c r="C41" s="18">
        <f>C$20</f>
        <v>0.115365</v>
      </c>
      <c r="D41" s="18">
        <f>D$20</f>
        <v>406.483384</v>
      </c>
      <c r="E41" s="19">
        <f>E$20</f>
        <v>0.96022384301557195</v>
      </c>
      <c r="F41" s="19">
        <f>F$20</f>
        <v>0.76388088999999704</v>
      </c>
      <c r="G41" s="19">
        <f>G$20</f>
        <v>0.19540294999999999</v>
      </c>
      <c r="H41" s="19">
        <f>H$20</f>
        <v>0.17006859999999999</v>
      </c>
    </row>
    <row r="42" spans="1:11" ht="17" x14ac:dyDescent="0.25">
      <c r="A42" s="15">
        <f>A$21</f>
        <v>122.13041238097</v>
      </c>
      <c r="B42" s="9" t="s">
        <v>18</v>
      </c>
      <c r="C42" s="18">
        <f>C$21</f>
        <v>0.119162</v>
      </c>
      <c r="D42" s="18">
        <f>D$21</f>
        <v>302.40969100000001</v>
      </c>
      <c r="E42" s="19">
        <f>E$21</f>
        <v>0.31457509573436798</v>
      </c>
      <c r="F42" s="19">
        <f>F$21</f>
        <v>0.62161347999999905</v>
      </c>
      <c r="G42" s="19">
        <f>G$21</f>
        <v>0.185456499999999</v>
      </c>
      <c r="H42" s="19">
        <f>H$21</f>
        <v>0.17336389999999999</v>
      </c>
    </row>
    <row r="43" spans="1:11" ht="17" x14ac:dyDescent="0.25">
      <c r="A43" s="15"/>
      <c r="B43" s="9"/>
      <c r="C43" s="18"/>
      <c r="D43" s="18"/>
      <c r="E43" s="19"/>
      <c r="F43" s="19"/>
      <c r="G43" s="19"/>
      <c r="H43" s="19"/>
    </row>
    <row r="44" spans="1:11" ht="17" x14ac:dyDescent="0.25">
      <c r="A44" s="15">
        <f>A$23</f>
        <v>10355.987055016099</v>
      </c>
      <c r="B44" s="9" t="s">
        <v>19</v>
      </c>
      <c r="C44" s="18">
        <f>C$23</f>
        <v>0.10812099999999999</v>
      </c>
      <c r="D44" s="18">
        <f>D$23</f>
        <v>209.87069099999999</v>
      </c>
      <c r="E44" s="19">
        <f>E$23</f>
        <v>0.81347761365591398</v>
      </c>
      <c r="F44" s="19">
        <f>F$23</f>
        <v>11.5626084499999</v>
      </c>
      <c r="G44" s="19">
        <f>G$23</f>
        <v>4.1381085499999699</v>
      </c>
      <c r="H44" s="19">
        <f>H$23</f>
        <v>0.58001919999999996</v>
      </c>
    </row>
    <row r="45" spans="1:11" ht="17" x14ac:dyDescent="0.25">
      <c r="A45" s="15">
        <f>A$24</f>
        <v>1240.86317544642</v>
      </c>
      <c r="B45" s="9" t="s">
        <v>20</v>
      </c>
      <c r="C45" s="18">
        <f>C$24</f>
        <v>0.113119</v>
      </c>
      <c r="D45" s="18">
        <f>D$24</f>
        <v>39.366953000000002</v>
      </c>
      <c r="E45" s="19">
        <f>E$24</f>
        <v>0.169612427359391</v>
      </c>
      <c r="F45" s="19">
        <f>F$24</f>
        <v>0.60451267999999903</v>
      </c>
      <c r="G45" s="19">
        <f>G$24</f>
        <v>0.196122249999999</v>
      </c>
      <c r="H45" s="19">
        <f>H$24</f>
        <v>0.1700315</v>
      </c>
    </row>
    <row r="46" spans="1:11" ht="17" x14ac:dyDescent="0.25">
      <c r="A46" s="15">
        <f>A$25</f>
        <v>122.389892124784</v>
      </c>
      <c r="B46" s="9" t="s">
        <v>21</v>
      </c>
      <c r="C46" s="18">
        <f>C$25</f>
        <v>0.122655</v>
      </c>
      <c r="D46" s="18">
        <f>D$25</f>
        <v>9.4040700000000008</v>
      </c>
      <c r="E46" s="19">
        <f>E$25</f>
        <v>0.15226594700000201</v>
      </c>
      <c r="F46" s="19">
        <f>F$25</f>
        <v>0.20434479999999899</v>
      </c>
      <c r="G46" s="19">
        <f>G$25</f>
        <v>0.1761479</v>
      </c>
      <c r="H46" s="19">
        <f>H$25</f>
        <v>0.167553799999999</v>
      </c>
    </row>
    <row r="47" spans="1:11" ht="17" x14ac:dyDescent="0.25">
      <c r="A47" s="14"/>
      <c r="C47" s="20"/>
      <c r="D47" s="20"/>
      <c r="E47" s="20"/>
      <c r="F47" s="20"/>
      <c r="G47" s="20"/>
      <c r="H47" s="20"/>
    </row>
    <row r="48" spans="1:11" ht="17" x14ac:dyDescent="0.25">
      <c r="A48" s="13" t="s">
        <v>31</v>
      </c>
      <c r="B48" s="13" t="s">
        <v>0</v>
      </c>
      <c r="C48" s="17" t="s">
        <v>1</v>
      </c>
      <c r="D48" s="17" t="s">
        <v>2</v>
      </c>
      <c r="E48" s="17" t="s">
        <v>3</v>
      </c>
      <c r="F48" s="17" t="s">
        <v>4</v>
      </c>
      <c r="G48" s="17" t="s">
        <v>5</v>
      </c>
      <c r="H48" s="17" t="s">
        <v>6</v>
      </c>
    </row>
    <row r="49" spans="1:8" ht="17" x14ac:dyDescent="0.25">
      <c r="A49" s="15">
        <f>A$7</f>
        <v>8880.2553073400795</v>
      </c>
      <c r="B49" s="9" t="s">
        <v>7</v>
      </c>
      <c r="C49" s="18">
        <f>C$7</f>
        <v>0.114177</v>
      </c>
      <c r="D49" s="18">
        <f>D$7</f>
        <v>60.219628</v>
      </c>
      <c r="E49" s="19">
        <f>E$7</f>
        <v>1.3486909333124399</v>
      </c>
      <c r="F49" s="19">
        <f>F$7</f>
        <v>16.412835699999899</v>
      </c>
      <c r="G49" s="19">
        <f>G$7</f>
        <v>7.8621492999999898</v>
      </c>
      <c r="H49" s="19">
        <f>H$7</f>
        <v>3.9465995</v>
      </c>
    </row>
    <row r="50" spans="1:8" ht="17" x14ac:dyDescent="0.25">
      <c r="A50" s="15">
        <f>A$8</f>
        <v>1221.32743025075</v>
      </c>
      <c r="B50" s="9" t="s">
        <v>8</v>
      </c>
      <c r="C50" s="18">
        <f>C$8</f>
        <v>0.116755</v>
      </c>
      <c r="D50" s="18">
        <f>D$8</f>
        <v>29.938136</v>
      </c>
      <c r="E50" s="19">
        <f>E$8</f>
        <v>0.218564662218725</v>
      </c>
      <c r="F50" s="19">
        <f>F$8</f>
        <v>2.0929817399999902</v>
      </c>
      <c r="G50" s="19">
        <f>G$8</f>
        <v>0.25452919999999901</v>
      </c>
      <c r="H50" s="19">
        <f>H$8</f>
        <v>0.20538670000000001</v>
      </c>
    </row>
    <row r="51" spans="1:8" ht="17" x14ac:dyDescent="0.25">
      <c r="A51" s="15">
        <f>A$9</f>
        <v>122.795909361269</v>
      </c>
      <c r="B51" s="9" t="s">
        <v>9</v>
      </c>
      <c r="C51" s="18">
        <f>C$9</f>
        <v>0.12296700000000001</v>
      </c>
      <c r="D51" s="18">
        <f>D$9</f>
        <v>42.617089</v>
      </c>
      <c r="E51" s="19">
        <f>E$9</f>
        <v>0.25669372892186498</v>
      </c>
      <c r="F51" s="19">
        <f>F$9</f>
        <v>2.0529133099999899</v>
      </c>
      <c r="G51" s="19">
        <f>G$9</f>
        <v>1.06609354999999</v>
      </c>
      <c r="H51" s="19">
        <f>H$9</f>
        <v>0.19733979999999901</v>
      </c>
    </row>
    <row r="52" spans="1:8" ht="17" x14ac:dyDescent="0.25">
      <c r="A52" s="15"/>
      <c r="B52" s="9"/>
      <c r="C52" s="18"/>
      <c r="D52" s="18"/>
      <c r="E52" s="19"/>
      <c r="F52" s="19"/>
      <c r="G52" s="19"/>
      <c r="H52" s="19"/>
    </row>
    <row r="53" spans="1:8" ht="17" x14ac:dyDescent="0.25">
      <c r="A53" s="15">
        <f>A$11</f>
        <v>8931.0633547306697</v>
      </c>
      <c r="B53" s="9" t="s">
        <v>10</v>
      </c>
      <c r="C53" s="18">
        <f>C$11</f>
        <v>9.0097999999999998E-2</v>
      </c>
      <c r="D53" s="18">
        <f>D$11</f>
        <v>114.594447</v>
      </c>
      <c r="E53" s="19">
        <f>E$11</f>
        <v>0.51899966428108901</v>
      </c>
      <c r="F53" s="19">
        <f>F$11</f>
        <v>8.7917657999999701</v>
      </c>
      <c r="G53" s="19">
        <f>G$11</f>
        <v>0.25350689999999898</v>
      </c>
      <c r="H53" s="19">
        <f>H$11</f>
        <v>0.22636390000000001</v>
      </c>
    </row>
    <row r="54" spans="1:8" ht="17" x14ac:dyDescent="0.25">
      <c r="A54" s="15">
        <f>A$12</f>
        <v>1231.47969982682</v>
      </c>
      <c r="B54" s="9" t="s">
        <v>11</v>
      </c>
      <c r="C54" s="18">
        <f>C$12</f>
        <v>4.6817999999999999E-2</v>
      </c>
      <c r="D54" s="18">
        <f>D$12</f>
        <v>127.121157</v>
      </c>
      <c r="E54" s="19">
        <f>E$12</f>
        <v>0.24422530479687801</v>
      </c>
      <c r="F54" s="19">
        <f>F$12</f>
        <v>0.35521119999999801</v>
      </c>
      <c r="G54" s="19">
        <f>G$12</f>
        <v>0.19539984999999899</v>
      </c>
      <c r="H54" s="19">
        <f>H$12</f>
        <v>0.1696259</v>
      </c>
    </row>
    <row r="55" spans="1:8" ht="17" x14ac:dyDescent="0.25">
      <c r="A55" s="15">
        <f>A$13</f>
        <v>122.04563744055</v>
      </c>
      <c r="B55" s="9" t="s">
        <v>12</v>
      </c>
      <c r="C55" s="18">
        <f>C$13</f>
        <v>6.6016000000000005E-2</v>
      </c>
      <c r="D55" s="18">
        <f>D$13</f>
        <v>53.084010999999997</v>
      </c>
      <c r="E55" s="19">
        <f>E$13</f>
        <v>0.19059381624997901</v>
      </c>
      <c r="F55" s="19">
        <f>F$13</f>
        <v>0.27988064999999701</v>
      </c>
      <c r="G55" s="19">
        <f>G$13</f>
        <v>0.1794818</v>
      </c>
      <c r="H55" s="19">
        <f>H$13</f>
        <v>0.16891789999999901</v>
      </c>
    </row>
    <row r="56" spans="1:8" ht="17" x14ac:dyDescent="0.25">
      <c r="A56" s="15"/>
      <c r="B56" s="9"/>
      <c r="C56" s="18"/>
      <c r="D56" s="18"/>
      <c r="E56" s="19"/>
      <c r="F56" s="19"/>
      <c r="G56" s="19"/>
      <c r="H56" s="19"/>
    </row>
    <row r="57" spans="1:8" ht="17" x14ac:dyDescent="0.25">
      <c r="A57" s="15">
        <f>A$15</f>
        <v>884.56435205661205</v>
      </c>
      <c r="B57" s="9" t="s">
        <v>13</v>
      </c>
      <c r="C57" s="18">
        <f>C$15</f>
        <v>5.1165000000000002E-2</v>
      </c>
      <c r="D57" s="18">
        <f>D$15</f>
        <v>279.766999</v>
      </c>
      <c r="E57" s="19">
        <f>E$15</f>
        <v>26.657162138485901</v>
      </c>
      <c r="F57" s="19">
        <f>F$15</f>
        <v>150.03596166999901</v>
      </c>
      <c r="G57" s="19">
        <f>G$15</f>
        <v>106.703116249999</v>
      </c>
      <c r="H57" s="19">
        <f>H$15</f>
        <v>85.245346900000001</v>
      </c>
    </row>
    <row r="58" spans="1:8" ht="17" x14ac:dyDescent="0.25">
      <c r="A58" s="15">
        <f>A$16</f>
        <v>1191.2960929210899</v>
      </c>
      <c r="B58" s="9" t="s">
        <v>14</v>
      </c>
      <c r="C58" s="18">
        <f>C$16</f>
        <v>4.2772999999999999E-2</v>
      </c>
      <c r="D58" s="18">
        <f>D$16</f>
        <v>135.802223</v>
      </c>
      <c r="E58" s="19">
        <f>E$16</f>
        <v>0.77495386798439903</v>
      </c>
      <c r="F58" s="19">
        <f>F$16</f>
        <v>13.5121430999999</v>
      </c>
      <c r="G58" s="19">
        <f>G$16</f>
        <v>1.1178952499999899</v>
      </c>
      <c r="H58" s="19">
        <f>H$16</f>
        <v>0.62738629999999995</v>
      </c>
    </row>
    <row r="59" spans="1:8" ht="17" x14ac:dyDescent="0.25">
      <c r="A59" s="15">
        <f>A$17</f>
        <v>122.003991818107</v>
      </c>
      <c r="B59" s="9" t="s">
        <v>15</v>
      </c>
      <c r="C59" s="18">
        <f>C$17</f>
        <v>0.102203</v>
      </c>
      <c r="D59" s="18">
        <f>D$17</f>
        <v>96.826344000000006</v>
      </c>
      <c r="E59" s="19">
        <f>E$17</f>
        <v>0.25615371307812801</v>
      </c>
      <c r="F59" s="19">
        <f>F$17</f>
        <v>0.80133849999999895</v>
      </c>
      <c r="G59" s="19">
        <f>G$17</f>
        <v>0.69401454999999901</v>
      </c>
      <c r="H59" s="19">
        <f>H$17</f>
        <v>0.65426899999999999</v>
      </c>
    </row>
    <row r="60" spans="1:8" ht="17" x14ac:dyDescent="0.25">
      <c r="A60" s="15"/>
      <c r="B60" s="9"/>
      <c r="C60" s="18"/>
      <c r="D60" s="18"/>
      <c r="E60" s="19"/>
      <c r="F60" s="19"/>
      <c r="G60" s="19"/>
      <c r="H60" s="19"/>
    </row>
    <row r="61" spans="1:8" ht="17" x14ac:dyDescent="0.25">
      <c r="A61" s="15">
        <f>A$19</f>
        <v>7008.3223828296104</v>
      </c>
      <c r="B61" s="9" t="s">
        <v>16</v>
      </c>
      <c r="C61" s="18">
        <f>C$19</f>
        <v>0.113257</v>
      </c>
      <c r="D61" s="18">
        <f>D$19</f>
        <v>1217.4924779999999</v>
      </c>
      <c r="E61" s="19">
        <f>E$19</f>
        <v>3.8175758293422302</v>
      </c>
      <c r="F61" s="19">
        <f>F$19</f>
        <v>98.935447749998104</v>
      </c>
      <c r="G61" s="19">
        <f>G$19</f>
        <v>0.27296984999999901</v>
      </c>
      <c r="H61" s="19">
        <f>H$19</f>
        <v>0.23532600000000001</v>
      </c>
    </row>
    <row r="62" spans="1:8" ht="17" x14ac:dyDescent="0.25">
      <c r="A62" s="15">
        <f>A$20</f>
        <v>1210.9057196374799</v>
      </c>
      <c r="B62" s="9" t="s">
        <v>17</v>
      </c>
      <c r="C62" s="18">
        <f>C$20</f>
        <v>0.115365</v>
      </c>
      <c r="D62" s="18">
        <f>D$20</f>
        <v>406.483384</v>
      </c>
      <c r="E62" s="19">
        <f>E$20</f>
        <v>0.96022384301557195</v>
      </c>
      <c r="F62" s="19">
        <f>F$20</f>
        <v>0.76388088999999704</v>
      </c>
      <c r="G62" s="19">
        <f>G$20</f>
        <v>0.19540294999999999</v>
      </c>
      <c r="H62" s="19">
        <f>H$20</f>
        <v>0.17006859999999999</v>
      </c>
    </row>
    <row r="63" spans="1:8" ht="17" x14ac:dyDescent="0.25">
      <c r="A63" s="15">
        <f>A$21</f>
        <v>122.13041238097</v>
      </c>
      <c r="B63" s="9" t="s">
        <v>18</v>
      </c>
      <c r="C63" s="18">
        <f>C$21</f>
        <v>0.119162</v>
      </c>
      <c r="D63" s="18">
        <f>D$21</f>
        <v>302.40969100000001</v>
      </c>
      <c r="E63" s="19">
        <f>E$21</f>
        <v>0.31457509573436798</v>
      </c>
      <c r="F63" s="19">
        <f>F$21</f>
        <v>0.62161347999999905</v>
      </c>
      <c r="G63" s="19">
        <f>G$21</f>
        <v>0.185456499999999</v>
      </c>
      <c r="H63" s="19">
        <f>H$21</f>
        <v>0.17336389999999999</v>
      </c>
    </row>
    <row r="64" spans="1:8" ht="17" x14ac:dyDescent="0.25">
      <c r="A64" s="15"/>
      <c r="B64" s="9"/>
      <c r="C64" s="18"/>
      <c r="D64" s="18"/>
      <c r="E64" s="19"/>
      <c r="F64" s="19"/>
      <c r="G64" s="19"/>
      <c r="H64" s="19"/>
    </row>
    <row r="65" spans="1:8" ht="17" x14ac:dyDescent="0.25">
      <c r="A65" s="15">
        <f>A$23</f>
        <v>10355.987055016099</v>
      </c>
      <c r="B65" s="9" t="s">
        <v>19</v>
      </c>
      <c r="C65" s="18">
        <f>C$23</f>
        <v>0.10812099999999999</v>
      </c>
      <c r="D65" s="18">
        <f>D$23</f>
        <v>209.87069099999999</v>
      </c>
      <c r="E65" s="19">
        <f>E$23</f>
        <v>0.81347761365591398</v>
      </c>
      <c r="F65" s="19">
        <f>F$23</f>
        <v>11.5626084499999</v>
      </c>
      <c r="G65" s="19">
        <f>G$23</f>
        <v>4.1381085499999699</v>
      </c>
      <c r="H65" s="19">
        <f>H$23</f>
        <v>0.58001919999999996</v>
      </c>
    </row>
    <row r="66" spans="1:8" ht="17" x14ac:dyDescent="0.25">
      <c r="A66" s="15">
        <f>A$24</f>
        <v>1240.86317544642</v>
      </c>
      <c r="B66" s="9" t="s">
        <v>20</v>
      </c>
      <c r="C66" s="18">
        <f>C$24</f>
        <v>0.113119</v>
      </c>
      <c r="D66" s="18">
        <f>D$24</f>
        <v>39.366953000000002</v>
      </c>
      <c r="E66" s="19">
        <f>E$24</f>
        <v>0.169612427359391</v>
      </c>
      <c r="F66" s="19">
        <f>F$24</f>
        <v>0.60451267999999903</v>
      </c>
      <c r="G66" s="19">
        <f>G$24</f>
        <v>0.196122249999999</v>
      </c>
      <c r="H66" s="19">
        <f>H$24</f>
        <v>0.1700315</v>
      </c>
    </row>
    <row r="67" spans="1:8" ht="17" x14ac:dyDescent="0.25">
      <c r="A67" s="15">
        <f>A$25</f>
        <v>122.389892124784</v>
      </c>
      <c r="B67" s="9" t="s">
        <v>21</v>
      </c>
      <c r="C67" s="18">
        <f>C$25</f>
        <v>0.122655</v>
      </c>
      <c r="D67" s="18">
        <f>D$25</f>
        <v>9.4040700000000008</v>
      </c>
      <c r="E67" s="19">
        <f>E$25</f>
        <v>0.15226594700000201</v>
      </c>
      <c r="F67" s="19">
        <f>F$25</f>
        <v>0.20434479999999899</v>
      </c>
      <c r="G67" s="19">
        <f>G$25</f>
        <v>0.1761479</v>
      </c>
      <c r="H67" s="19">
        <f>H$25</f>
        <v>0.167553799999999</v>
      </c>
    </row>
    <row r="68" spans="1:8" ht="17" x14ac:dyDescent="0.25">
      <c r="A68" s="14"/>
      <c r="C68" s="20"/>
      <c r="D68" s="20"/>
      <c r="E68" s="20"/>
      <c r="F68" s="20"/>
      <c r="G68" s="20"/>
      <c r="H68" s="20"/>
    </row>
    <row r="69" spans="1:8" ht="17" x14ac:dyDescent="0.25">
      <c r="A69" s="13" t="s">
        <v>31</v>
      </c>
      <c r="B69" s="13" t="s">
        <v>0</v>
      </c>
      <c r="C69" s="17" t="s">
        <v>1</v>
      </c>
      <c r="D69" s="17" t="s">
        <v>2</v>
      </c>
      <c r="E69" s="17" t="s">
        <v>3</v>
      </c>
      <c r="F69" s="17" t="s">
        <v>4</v>
      </c>
      <c r="G69" s="17" t="s">
        <v>5</v>
      </c>
      <c r="H69" s="17" t="s">
        <v>6</v>
      </c>
    </row>
    <row r="70" spans="1:8" ht="17" x14ac:dyDescent="0.25">
      <c r="A70" s="15">
        <f>A$7</f>
        <v>8880.2553073400795</v>
      </c>
      <c r="B70" s="9" t="s">
        <v>7</v>
      </c>
      <c r="C70" s="18">
        <f>C$7</f>
        <v>0.114177</v>
      </c>
      <c r="D70" s="18">
        <f>D$7</f>
        <v>60.219628</v>
      </c>
      <c r="E70" s="19">
        <f>E$7</f>
        <v>1.3486909333124399</v>
      </c>
      <c r="F70" s="19">
        <f>F$7</f>
        <v>16.412835699999899</v>
      </c>
      <c r="G70" s="19">
        <f>G$7</f>
        <v>7.8621492999999898</v>
      </c>
      <c r="H70" s="19">
        <f>H$7</f>
        <v>3.9465995</v>
      </c>
    </row>
    <row r="71" spans="1:8" ht="17" x14ac:dyDescent="0.25">
      <c r="A71" s="15">
        <f>A$8</f>
        <v>1221.32743025075</v>
      </c>
      <c r="B71" s="9" t="s">
        <v>8</v>
      </c>
      <c r="C71" s="18">
        <f>C$8</f>
        <v>0.116755</v>
      </c>
      <c r="D71" s="18">
        <f>D$8</f>
        <v>29.938136</v>
      </c>
      <c r="E71" s="19">
        <f>E$8</f>
        <v>0.218564662218725</v>
      </c>
      <c r="F71" s="19">
        <f>F$8</f>
        <v>2.0929817399999902</v>
      </c>
      <c r="G71" s="19">
        <f>G$8</f>
        <v>0.25452919999999901</v>
      </c>
      <c r="H71" s="19">
        <f>H$8</f>
        <v>0.20538670000000001</v>
      </c>
    </row>
    <row r="72" spans="1:8" ht="17" x14ac:dyDescent="0.25">
      <c r="A72" s="15">
        <f>A$9</f>
        <v>122.795909361269</v>
      </c>
      <c r="B72" s="9" t="s">
        <v>9</v>
      </c>
      <c r="C72" s="18">
        <f>C$9</f>
        <v>0.12296700000000001</v>
      </c>
      <c r="D72" s="18">
        <f>D$9</f>
        <v>42.617089</v>
      </c>
      <c r="E72" s="19">
        <f>E$9</f>
        <v>0.25669372892186498</v>
      </c>
      <c r="F72" s="19">
        <f>F$9</f>
        <v>2.0529133099999899</v>
      </c>
      <c r="G72" s="19">
        <f>G$9</f>
        <v>1.06609354999999</v>
      </c>
      <c r="H72" s="19">
        <f>H$9</f>
        <v>0.19733979999999901</v>
      </c>
    </row>
    <row r="73" spans="1:8" ht="17" x14ac:dyDescent="0.25">
      <c r="A73" s="15"/>
      <c r="B73" s="9"/>
      <c r="C73" s="18"/>
      <c r="D73" s="18"/>
      <c r="E73" s="19"/>
      <c r="F73" s="19"/>
      <c r="G73" s="19"/>
      <c r="H73" s="19"/>
    </row>
    <row r="74" spans="1:8" ht="17" x14ac:dyDescent="0.25">
      <c r="A74" s="15">
        <f>A$11</f>
        <v>8931.0633547306697</v>
      </c>
      <c r="B74" s="9" t="s">
        <v>10</v>
      </c>
      <c r="C74" s="18">
        <f>C$11</f>
        <v>9.0097999999999998E-2</v>
      </c>
      <c r="D74" s="18">
        <f>D$11</f>
        <v>114.594447</v>
      </c>
      <c r="E74" s="19">
        <f>E$11</f>
        <v>0.51899966428108901</v>
      </c>
      <c r="F74" s="19">
        <f>F$11</f>
        <v>8.7917657999999701</v>
      </c>
      <c r="G74" s="19">
        <f>G$11</f>
        <v>0.25350689999999898</v>
      </c>
      <c r="H74" s="19">
        <f>H$11</f>
        <v>0.22636390000000001</v>
      </c>
    </row>
    <row r="75" spans="1:8" ht="17" x14ac:dyDescent="0.25">
      <c r="A75" s="15">
        <f>A$12</f>
        <v>1231.47969982682</v>
      </c>
      <c r="B75" s="9" t="s">
        <v>11</v>
      </c>
      <c r="C75" s="18">
        <f>C$12</f>
        <v>4.6817999999999999E-2</v>
      </c>
      <c r="D75" s="18">
        <f>D$12</f>
        <v>127.121157</v>
      </c>
      <c r="E75" s="19">
        <f>E$12</f>
        <v>0.24422530479687801</v>
      </c>
      <c r="F75" s="19">
        <f>F$12</f>
        <v>0.35521119999999801</v>
      </c>
      <c r="G75" s="19">
        <f>G$12</f>
        <v>0.19539984999999899</v>
      </c>
      <c r="H75" s="19">
        <f>H$12</f>
        <v>0.1696259</v>
      </c>
    </row>
    <row r="76" spans="1:8" ht="17" x14ac:dyDescent="0.25">
      <c r="A76" s="15">
        <f>A$13</f>
        <v>122.04563744055</v>
      </c>
      <c r="B76" s="9" t="s">
        <v>12</v>
      </c>
      <c r="C76" s="18">
        <f>C$13</f>
        <v>6.6016000000000005E-2</v>
      </c>
      <c r="D76" s="18">
        <f>D$13</f>
        <v>53.084010999999997</v>
      </c>
      <c r="E76" s="19">
        <f>E$13</f>
        <v>0.19059381624997901</v>
      </c>
      <c r="F76" s="19">
        <f>F$13</f>
        <v>0.27988064999999701</v>
      </c>
      <c r="G76" s="19">
        <f>G$13</f>
        <v>0.1794818</v>
      </c>
      <c r="H76" s="19">
        <f>H$13</f>
        <v>0.16891789999999901</v>
      </c>
    </row>
    <row r="77" spans="1:8" ht="17" x14ac:dyDescent="0.25">
      <c r="A77" s="15"/>
      <c r="B77" s="9"/>
      <c r="C77" s="18"/>
      <c r="D77" s="18"/>
      <c r="E77" s="19"/>
      <c r="F77" s="19"/>
      <c r="G77" s="19"/>
      <c r="H77" s="19"/>
    </row>
    <row r="78" spans="1:8" ht="17" x14ac:dyDescent="0.25">
      <c r="A78" s="15">
        <f>A$15</f>
        <v>884.56435205661205</v>
      </c>
      <c r="B78" s="9" t="s">
        <v>13</v>
      </c>
      <c r="C78" s="18">
        <f>C$15</f>
        <v>5.1165000000000002E-2</v>
      </c>
      <c r="D78" s="18">
        <f>D$15</f>
        <v>279.766999</v>
      </c>
      <c r="E78" s="19">
        <f>E$15</f>
        <v>26.657162138485901</v>
      </c>
      <c r="F78" s="19">
        <f>F$15</f>
        <v>150.03596166999901</v>
      </c>
      <c r="G78" s="19">
        <f>G$15</f>
        <v>106.703116249999</v>
      </c>
      <c r="H78" s="19">
        <f>H$15</f>
        <v>85.245346900000001</v>
      </c>
    </row>
    <row r="79" spans="1:8" ht="17" x14ac:dyDescent="0.25">
      <c r="A79" s="15">
        <f>A$16</f>
        <v>1191.2960929210899</v>
      </c>
      <c r="B79" s="9" t="s">
        <v>14</v>
      </c>
      <c r="C79" s="18">
        <f>C$16</f>
        <v>4.2772999999999999E-2</v>
      </c>
      <c r="D79" s="18">
        <f>D$16</f>
        <v>135.802223</v>
      </c>
      <c r="E79" s="19">
        <f>E$16</f>
        <v>0.77495386798439903</v>
      </c>
      <c r="F79" s="19">
        <f>F$16</f>
        <v>13.5121430999999</v>
      </c>
      <c r="G79" s="19">
        <f>G$16</f>
        <v>1.1178952499999899</v>
      </c>
      <c r="H79" s="19">
        <f>H$16</f>
        <v>0.62738629999999995</v>
      </c>
    </row>
    <row r="80" spans="1:8" ht="17" x14ac:dyDescent="0.25">
      <c r="A80" s="15">
        <f>A$17</f>
        <v>122.003991818107</v>
      </c>
      <c r="B80" s="9" t="s">
        <v>15</v>
      </c>
      <c r="C80" s="18">
        <f>C$17</f>
        <v>0.102203</v>
      </c>
      <c r="D80" s="18">
        <f>D$17</f>
        <v>96.826344000000006</v>
      </c>
      <c r="E80" s="19">
        <f>E$17</f>
        <v>0.25615371307812801</v>
      </c>
      <c r="F80" s="19">
        <f>F$17</f>
        <v>0.80133849999999895</v>
      </c>
      <c r="G80" s="19">
        <f>G$17</f>
        <v>0.69401454999999901</v>
      </c>
      <c r="H80" s="19">
        <f>H$17</f>
        <v>0.65426899999999999</v>
      </c>
    </row>
    <row r="81" spans="1:8" ht="17" x14ac:dyDescent="0.25">
      <c r="A81" s="15"/>
      <c r="B81" s="9"/>
      <c r="C81" s="18"/>
      <c r="D81" s="18"/>
      <c r="E81" s="19"/>
      <c r="F81" s="19"/>
      <c r="G81" s="19"/>
      <c r="H81" s="19"/>
    </row>
    <row r="82" spans="1:8" ht="17" x14ac:dyDescent="0.25">
      <c r="A82" s="15">
        <f>A$19</f>
        <v>7008.3223828296104</v>
      </c>
      <c r="B82" s="9" t="s">
        <v>16</v>
      </c>
      <c r="C82" s="18">
        <f>C$19</f>
        <v>0.113257</v>
      </c>
      <c r="D82" s="18">
        <f>D$19</f>
        <v>1217.4924779999999</v>
      </c>
      <c r="E82" s="19">
        <f>E$19</f>
        <v>3.8175758293422302</v>
      </c>
      <c r="F82" s="19">
        <f>F$19</f>
        <v>98.935447749998104</v>
      </c>
      <c r="G82" s="19">
        <f>G$19</f>
        <v>0.27296984999999901</v>
      </c>
      <c r="H82" s="19">
        <f>H$19</f>
        <v>0.23532600000000001</v>
      </c>
    </row>
    <row r="83" spans="1:8" ht="17" x14ac:dyDescent="0.25">
      <c r="A83" s="15">
        <f>A$20</f>
        <v>1210.9057196374799</v>
      </c>
      <c r="B83" s="9" t="s">
        <v>17</v>
      </c>
      <c r="C83" s="18">
        <f>C$20</f>
        <v>0.115365</v>
      </c>
      <c r="D83" s="18">
        <f>D$20</f>
        <v>406.483384</v>
      </c>
      <c r="E83" s="19">
        <f>E$20</f>
        <v>0.96022384301557195</v>
      </c>
      <c r="F83" s="19">
        <f>F$20</f>
        <v>0.76388088999999704</v>
      </c>
      <c r="G83" s="19">
        <f>G$20</f>
        <v>0.19540294999999999</v>
      </c>
      <c r="H83" s="19">
        <f>H$20</f>
        <v>0.17006859999999999</v>
      </c>
    </row>
    <row r="84" spans="1:8" ht="17" x14ac:dyDescent="0.25">
      <c r="A84" s="15">
        <f>A$21</f>
        <v>122.13041238097</v>
      </c>
      <c r="B84" s="9" t="s">
        <v>18</v>
      </c>
      <c r="C84" s="18">
        <f>C$21</f>
        <v>0.119162</v>
      </c>
      <c r="D84" s="18">
        <f>D$21</f>
        <v>302.40969100000001</v>
      </c>
      <c r="E84" s="19">
        <f>E$21</f>
        <v>0.31457509573436798</v>
      </c>
      <c r="F84" s="19">
        <f>F$21</f>
        <v>0.62161347999999905</v>
      </c>
      <c r="G84" s="19">
        <f>G$21</f>
        <v>0.185456499999999</v>
      </c>
      <c r="H84" s="19">
        <f>H$21</f>
        <v>0.17336389999999999</v>
      </c>
    </row>
    <row r="85" spans="1:8" ht="17" x14ac:dyDescent="0.25">
      <c r="A85" s="15"/>
      <c r="B85" s="9"/>
      <c r="C85" s="18"/>
      <c r="D85" s="18"/>
      <c r="E85" s="19"/>
      <c r="F85" s="19"/>
      <c r="G85" s="19"/>
      <c r="H85" s="19"/>
    </row>
    <row r="86" spans="1:8" ht="17" x14ac:dyDescent="0.25">
      <c r="A86" s="15">
        <f>A$23</f>
        <v>10355.987055016099</v>
      </c>
      <c r="B86" s="9" t="s">
        <v>19</v>
      </c>
      <c r="C86" s="18">
        <f>C$23</f>
        <v>0.10812099999999999</v>
      </c>
      <c r="D86" s="18">
        <f>D$23</f>
        <v>209.87069099999999</v>
      </c>
      <c r="E86" s="19">
        <f>E$23</f>
        <v>0.81347761365591398</v>
      </c>
      <c r="F86" s="19">
        <f>F$23</f>
        <v>11.5626084499999</v>
      </c>
      <c r="G86" s="19">
        <f>G$23</f>
        <v>4.1381085499999699</v>
      </c>
      <c r="H86" s="19">
        <f>H$23</f>
        <v>0.58001919999999996</v>
      </c>
    </row>
    <row r="87" spans="1:8" ht="17" x14ac:dyDescent="0.25">
      <c r="A87" s="15">
        <f>A$24</f>
        <v>1240.86317544642</v>
      </c>
      <c r="B87" s="9" t="s">
        <v>20</v>
      </c>
      <c r="C87" s="18">
        <f>C$24</f>
        <v>0.113119</v>
      </c>
      <c r="D87" s="18">
        <f>D$24</f>
        <v>39.366953000000002</v>
      </c>
      <c r="E87" s="19">
        <f>E$24</f>
        <v>0.169612427359391</v>
      </c>
      <c r="F87" s="19">
        <f>F$24</f>
        <v>0.60451267999999903</v>
      </c>
      <c r="G87" s="19">
        <f>G$24</f>
        <v>0.196122249999999</v>
      </c>
      <c r="H87" s="19">
        <f>H$24</f>
        <v>0.1700315</v>
      </c>
    </row>
    <row r="88" spans="1:8" ht="17" x14ac:dyDescent="0.25">
      <c r="A88" s="15">
        <f>A$25</f>
        <v>122.389892124784</v>
      </c>
      <c r="B88" s="9" t="s">
        <v>21</v>
      </c>
      <c r="C88" s="18">
        <f>C$25</f>
        <v>0.122655</v>
      </c>
      <c r="D88" s="18">
        <f>D$25</f>
        <v>9.4040700000000008</v>
      </c>
      <c r="E88" s="19">
        <f>E$25</f>
        <v>0.15226594700000201</v>
      </c>
      <c r="F88" s="19">
        <f>F$25</f>
        <v>0.20434479999999899</v>
      </c>
      <c r="G88" s="19">
        <f>G$25</f>
        <v>0.1761479</v>
      </c>
      <c r="H88" s="19">
        <f>H$25</f>
        <v>0.167553799999999</v>
      </c>
    </row>
  </sheetData>
  <mergeCells count="2">
    <mergeCell ref="J5:K5"/>
    <mergeCell ref="M5:R5"/>
  </mergeCells>
  <conditionalFormatting sqref="J7:J25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{98CB588D-524B-3444-9547-8DE6E00D6E4B}</x14:id>
        </ext>
      </extLst>
    </cfRule>
  </conditionalFormatting>
  <conditionalFormatting sqref="K7:K25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{8A54CEF5-7CE9-0D44-8DDC-DF2FDBCDF1E1}</x14:id>
        </ext>
      </extLst>
    </cfRule>
  </conditionalFormatting>
  <conditionalFormatting sqref="M7:R25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{F788F202-E150-894F-901E-C93A267B3584}</x14:id>
        </ext>
      </extLst>
    </cfRule>
  </conditionalFormatting>
  <conditionalFormatting sqref="C28:H4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{7281433E-A5BC-5E40-9132-7A7CCAE89FAC}</x14:id>
        </ext>
      </extLst>
    </cfRule>
  </conditionalFormatting>
  <conditionalFormatting sqref="C49:C67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{4071F788-3AA3-714A-AD43-08167E2C224B}</x14:id>
        </ext>
      </extLst>
    </cfRule>
  </conditionalFormatting>
  <conditionalFormatting sqref="D49:D67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{DDF18913-6EA8-7B4F-96C5-1E69E39822FA}</x14:id>
        </ext>
      </extLst>
    </cfRule>
  </conditionalFormatting>
  <conditionalFormatting sqref="E49:E67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{310EF924-6381-8646-A810-A06AA08604C8}</x14:id>
        </ext>
      </extLst>
    </cfRule>
  </conditionalFormatting>
  <conditionalFormatting sqref="F49:F67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{67D97BB7-6F51-C249-95C5-04138022DBBE}</x14:id>
        </ext>
      </extLst>
    </cfRule>
  </conditionalFormatting>
  <conditionalFormatting sqref="G49:G67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{50BC213F-2657-4949-B9A5-3DDC5F5EFE14}</x14:id>
        </ext>
      </extLst>
    </cfRule>
  </conditionalFormatting>
  <conditionalFormatting sqref="H49:H67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{C9445541-3FB1-BE44-9CC1-DC6F87DD5EE4}</x14:id>
        </ext>
      </extLst>
    </cfRule>
  </conditionalFormatting>
  <conditionalFormatting sqref="C7:C25">
    <cfRule type="cellIs" dxfId="17" priority="22" stopIfTrue="1" operator="equal">
      <formula>MIN($C$70:$C$88)</formula>
    </cfRule>
    <cfRule type="aboveAverage" dxfId="16" priority="23" stopIfTrue="1" aboveAverage="0" stdDev="1"/>
    <cfRule type="aboveAverage" dxfId="15" priority="24" stopIfTrue="1" stdDev="1"/>
  </conditionalFormatting>
  <conditionalFormatting sqref="D7:D25">
    <cfRule type="cellIs" dxfId="14" priority="19" stopIfTrue="1" operator="equal">
      <formula>MIN($D$70:$D$88)</formula>
    </cfRule>
    <cfRule type="aboveAverage" dxfId="13" priority="20" stopIfTrue="1" aboveAverage="0" stdDev="1"/>
    <cfRule type="aboveAverage" dxfId="12" priority="21" stopIfTrue="1" stdDev="1"/>
  </conditionalFormatting>
  <conditionalFormatting sqref="E7:E25">
    <cfRule type="cellIs" dxfId="11" priority="16" stopIfTrue="1" operator="equal">
      <formula>MIN($E$70:$E$88)</formula>
    </cfRule>
    <cfRule type="aboveAverage" dxfId="10" priority="17" stopIfTrue="1" aboveAverage="0" stdDev="1"/>
    <cfRule type="aboveAverage" dxfId="9" priority="18" stopIfTrue="1" stdDev="1"/>
  </conditionalFormatting>
  <conditionalFormatting sqref="F7:F25">
    <cfRule type="cellIs" dxfId="8" priority="13" stopIfTrue="1" operator="equal">
      <formula>MIN($F$70:$F$88)</formula>
    </cfRule>
    <cfRule type="aboveAverage" dxfId="7" priority="14" stopIfTrue="1" aboveAverage="0" stdDev="1"/>
    <cfRule type="aboveAverage" dxfId="6" priority="15" stopIfTrue="1" stdDev="1"/>
  </conditionalFormatting>
  <conditionalFormatting sqref="G7:G25">
    <cfRule type="cellIs" dxfId="5" priority="10" stopIfTrue="1" operator="equal">
      <formula>MIN($G$70:$G$88)</formula>
    </cfRule>
    <cfRule type="aboveAverage" dxfId="4" priority="11" stopIfTrue="1" aboveAverage="0" stdDev="1"/>
    <cfRule type="aboveAverage" dxfId="3" priority="12" stopIfTrue="1" stdDev="1"/>
  </conditionalFormatting>
  <conditionalFormatting sqref="H7:H25">
    <cfRule type="cellIs" dxfId="2" priority="7" stopIfTrue="1" operator="equal">
      <formula>MIN($H$70:$H$88)</formula>
    </cfRule>
    <cfRule type="aboveAverage" dxfId="1" priority="8" stopIfTrue="1" aboveAverage="0" stdDev="1"/>
    <cfRule type="aboveAverage" dxfId="0" priority="9" stopIfTrue="1" stdDev="1"/>
  </conditionalFormatting>
  <conditionalFormatting sqref="C70:C88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70:D8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70:E88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0:F88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0:G88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70:H8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CB588D-524B-3444-9547-8DE6E00D6E4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J7:J25</xm:sqref>
        </x14:conditionalFormatting>
        <x14:conditionalFormatting xmlns:xm="http://schemas.microsoft.com/office/excel/2006/main">
          <x14:cfRule type="dataBar" id="{8A54CEF5-7CE9-0D44-8DDC-DF2FDBCDF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K7:K25</xm:sqref>
        </x14:conditionalFormatting>
        <x14:conditionalFormatting xmlns:xm="http://schemas.microsoft.com/office/excel/2006/main">
          <x14:cfRule type="dataBar" id="{F788F202-E150-894F-901E-C93A267B3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M7:R25</xm:sqref>
        </x14:conditionalFormatting>
        <x14:conditionalFormatting xmlns:xm="http://schemas.microsoft.com/office/excel/2006/main">
          <x14:cfRule type="dataBar" id="{7281433E-A5BC-5E40-9132-7A7CCAE89F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C28:H46</xm:sqref>
        </x14:conditionalFormatting>
        <x14:conditionalFormatting xmlns:xm="http://schemas.microsoft.com/office/excel/2006/main">
          <x14:cfRule type="dataBar" id="{4071F788-3AA3-714A-AD43-08167E2C22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C49:C67</xm:sqref>
        </x14:conditionalFormatting>
        <x14:conditionalFormatting xmlns:xm="http://schemas.microsoft.com/office/excel/2006/main">
          <x14:cfRule type="dataBar" id="{DDF18913-6EA8-7B4F-96C5-1E69E39822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D49:D67</xm:sqref>
        </x14:conditionalFormatting>
        <x14:conditionalFormatting xmlns:xm="http://schemas.microsoft.com/office/excel/2006/main">
          <x14:cfRule type="dataBar" id="{310EF924-6381-8646-A810-A06AA08604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E49:E67</xm:sqref>
        </x14:conditionalFormatting>
        <x14:conditionalFormatting xmlns:xm="http://schemas.microsoft.com/office/excel/2006/main">
          <x14:cfRule type="dataBar" id="{67D97BB7-6F51-C249-95C5-04138022DB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F49:F67</xm:sqref>
        </x14:conditionalFormatting>
        <x14:conditionalFormatting xmlns:xm="http://schemas.microsoft.com/office/excel/2006/main">
          <x14:cfRule type="dataBar" id="{50BC213F-2657-4949-B9A5-3DDC5F5EFE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G49:G67</xm:sqref>
        </x14:conditionalFormatting>
        <x14:conditionalFormatting xmlns:xm="http://schemas.microsoft.com/office/excel/2006/main">
          <x14:cfRule type="dataBar" id="{C9445541-3FB1-BE44-9CC1-DC6F87DD5E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H49:H67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4Threads</vt:lpstr>
      <vt:lpstr>16Threads</vt:lpstr>
      <vt:lpstr>64Threads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Thanh Nguyen</cp:lastModifiedBy>
  <dcterms:created xsi:type="dcterms:W3CDTF">2019-08-24T02:35:39Z</dcterms:created>
  <dcterms:modified xsi:type="dcterms:W3CDTF">2019-08-25T17:15:45Z</dcterms:modified>
</cp:coreProperties>
</file>