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F105" i="1" l="1"/>
  <c r="AC105" i="1"/>
  <c r="AA105" i="1"/>
  <c r="X105" i="1"/>
  <c r="U105" i="1"/>
  <c r="S105" i="1"/>
  <c r="Q105" i="1"/>
  <c r="O105" i="1"/>
  <c r="M105" i="1"/>
  <c r="K105" i="1"/>
  <c r="I105" i="1"/>
  <c r="G105" i="1"/>
  <c r="AF104" i="1"/>
  <c r="AC104" i="1"/>
  <c r="AA104" i="1"/>
  <c r="X104" i="1"/>
  <c r="U104" i="1"/>
  <c r="S104" i="1"/>
  <c r="Q104" i="1"/>
  <c r="O104" i="1"/>
  <c r="M104" i="1"/>
  <c r="K104" i="1"/>
  <c r="I104" i="1"/>
  <c r="G104" i="1"/>
  <c r="AF103" i="1"/>
  <c r="AC103" i="1"/>
  <c r="AA103" i="1"/>
  <c r="X103" i="1"/>
  <c r="U103" i="1"/>
  <c r="S103" i="1"/>
  <c r="Q103" i="1"/>
  <c r="O103" i="1"/>
  <c r="M103" i="1"/>
  <c r="K103" i="1"/>
  <c r="I103" i="1"/>
  <c r="G103" i="1"/>
  <c r="AF102" i="1"/>
  <c r="AC102" i="1"/>
  <c r="AA102" i="1"/>
  <c r="X102" i="1"/>
  <c r="U102" i="1"/>
  <c r="S102" i="1"/>
  <c r="Q102" i="1"/>
  <c r="O102" i="1"/>
  <c r="M102" i="1"/>
  <c r="K102" i="1"/>
  <c r="I102" i="1"/>
  <c r="G102" i="1"/>
  <c r="AF101" i="1"/>
  <c r="AC101" i="1"/>
  <c r="AA101" i="1"/>
  <c r="X101" i="1"/>
  <c r="U101" i="1"/>
  <c r="S101" i="1"/>
  <c r="Q101" i="1"/>
  <c r="O101" i="1"/>
  <c r="M101" i="1"/>
  <c r="K101" i="1"/>
  <c r="I101" i="1"/>
  <c r="G101" i="1"/>
  <c r="AF100" i="1"/>
  <c r="AC100" i="1"/>
  <c r="AA100" i="1"/>
  <c r="X100" i="1"/>
  <c r="U100" i="1"/>
  <c r="S100" i="1"/>
  <c r="Q100" i="1"/>
  <c r="O100" i="1"/>
  <c r="M100" i="1"/>
  <c r="K100" i="1"/>
  <c r="I100" i="1"/>
  <c r="G100" i="1"/>
  <c r="AF99" i="1"/>
  <c r="AC99" i="1"/>
  <c r="AA99" i="1"/>
  <c r="X99" i="1"/>
  <c r="U99" i="1"/>
  <c r="S99" i="1"/>
  <c r="Q99" i="1"/>
  <c r="O99" i="1"/>
  <c r="M99" i="1"/>
  <c r="K99" i="1"/>
  <c r="I99" i="1"/>
  <c r="G99" i="1"/>
  <c r="AF98" i="1"/>
  <c r="AC98" i="1"/>
  <c r="AA98" i="1"/>
  <c r="X98" i="1"/>
  <c r="U98" i="1"/>
  <c r="S98" i="1"/>
  <c r="Q98" i="1"/>
  <c r="O98" i="1"/>
  <c r="M98" i="1"/>
  <c r="K98" i="1"/>
  <c r="I98" i="1"/>
  <c r="G98" i="1"/>
  <c r="AF97" i="1"/>
  <c r="AC97" i="1"/>
  <c r="AA97" i="1"/>
  <c r="X97" i="1"/>
  <c r="U97" i="1"/>
  <c r="S97" i="1"/>
  <c r="Q97" i="1"/>
  <c r="O97" i="1"/>
  <c r="M97" i="1"/>
  <c r="K97" i="1"/>
  <c r="I97" i="1"/>
  <c r="G97" i="1"/>
  <c r="AF96" i="1"/>
  <c r="AC96" i="1"/>
  <c r="AA96" i="1"/>
  <c r="X96" i="1"/>
  <c r="U96" i="1"/>
  <c r="S96" i="1"/>
  <c r="Q96" i="1"/>
  <c r="O96" i="1"/>
  <c r="M96" i="1"/>
  <c r="K96" i="1"/>
  <c r="I96" i="1"/>
  <c r="G96" i="1"/>
  <c r="AF95" i="1"/>
  <c r="AC95" i="1"/>
  <c r="AA95" i="1"/>
  <c r="X95" i="1"/>
  <c r="U95" i="1"/>
  <c r="S95" i="1"/>
  <c r="Q95" i="1"/>
  <c r="O95" i="1"/>
  <c r="M95" i="1"/>
  <c r="K95" i="1"/>
  <c r="I95" i="1"/>
  <c r="G95" i="1"/>
  <c r="AF94" i="1"/>
  <c r="AC94" i="1"/>
  <c r="AA94" i="1"/>
  <c r="X94" i="1"/>
  <c r="U94" i="1"/>
  <c r="S94" i="1"/>
  <c r="Q94" i="1"/>
  <c r="O94" i="1"/>
  <c r="M94" i="1"/>
  <c r="K94" i="1"/>
  <c r="I94" i="1"/>
  <c r="G94" i="1"/>
  <c r="AF93" i="1"/>
  <c r="AC93" i="1"/>
  <c r="AA93" i="1"/>
  <c r="X93" i="1"/>
  <c r="U93" i="1"/>
  <c r="S93" i="1"/>
  <c r="Q93" i="1"/>
  <c r="O93" i="1"/>
  <c r="M93" i="1"/>
  <c r="K93" i="1"/>
  <c r="I93" i="1"/>
  <c r="G93" i="1"/>
  <c r="AF92" i="1"/>
  <c r="AC92" i="1"/>
  <c r="AA92" i="1"/>
  <c r="X92" i="1"/>
  <c r="U92" i="1"/>
  <c r="S92" i="1"/>
  <c r="Q92" i="1"/>
  <c r="O92" i="1"/>
  <c r="M92" i="1"/>
  <c r="K92" i="1"/>
  <c r="I92" i="1"/>
  <c r="G92" i="1"/>
  <c r="AF91" i="1"/>
  <c r="AC91" i="1"/>
  <c r="AA91" i="1"/>
  <c r="X91" i="1"/>
  <c r="U91" i="1"/>
  <c r="S91" i="1"/>
  <c r="Q91" i="1"/>
  <c r="O91" i="1"/>
  <c r="M91" i="1"/>
  <c r="K91" i="1"/>
  <c r="I91" i="1"/>
  <c r="G91" i="1"/>
  <c r="AF90" i="1"/>
  <c r="AC90" i="1"/>
  <c r="AA90" i="1"/>
  <c r="X90" i="1"/>
  <c r="U90" i="1"/>
  <c r="S90" i="1"/>
  <c r="Q90" i="1"/>
  <c r="O90" i="1"/>
  <c r="M90" i="1"/>
  <c r="K90" i="1"/>
  <c r="I90" i="1"/>
  <c r="G90" i="1"/>
  <c r="AF89" i="1"/>
  <c r="AC89" i="1"/>
  <c r="AA89" i="1"/>
  <c r="X89" i="1"/>
  <c r="U89" i="1"/>
  <c r="S89" i="1"/>
  <c r="Q89" i="1"/>
  <c r="O89" i="1"/>
  <c r="M89" i="1"/>
  <c r="K89" i="1"/>
  <c r="I89" i="1"/>
  <c r="G89" i="1"/>
  <c r="AF88" i="1"/>
  <c r="AC88" i="1"/>
  <c r="AA88" i="1"/>
  <c r="X88" i="1"/>
  <c r="U88" i="1"/>
  <c r="S88" i="1"/>
  <c r="Q88" i="1"/>
  <c r="O88" i="1"/>
  <c r="M88" i="1"/>
  <c r="K88" i="1"/>
  <c r="I88" i="1"/>
  <c r="G88" i="1"/>
  <c r="AF87" i="1"/>
  <c r="AC87" i="1"/>
  <c r="AA87" i="1"/>
  <c r="X87" i="1"/>
  <c r="U87" i="1"/>
  <c r="S87" i="1"/>
  <c r="Q87" i="1"/>
  <c r="O87" i="1"/>
  <c r="M87" i="1"/>
  <c r="K87" i="1"/>
  <c r="I87" i="1"/>
  <c r="G87" i="1"/>
  <c r="AF86" i="1"/>
  <c r="AC86" i="1"/>
  <c r="AA86" i="1"/>
  <c r="X86" i="1"/>
  <c r="U86" i="1"/>
  <c r="S86" i="1"/>
  <c r="Q86" i="1"/>
  <c r="O86" i="1"/>
  <c r="M86" i="1"/>
  <c r="K86" i="1"/>
  <c r="I86" i="1"/>
  <c r="G86" i="1"/>
  <c r="AF85" i="1"/>
  <c r="AC85" i="1"/>
  <c r="AA85" i="1"/>
  <c r="X85" i="1"/>
  <c r="U85" i="1"/>
  <c r="S85" i="1"/>
  <c r="Q85" i="1"/>
  <c r="O85" i="1"/>
  <c r="M85" i="1"/>
  <c r="K85" i="1"/>
  <c r="I85" i="1"/>
  <c r="G85" i="1"/>
  <c r="AF84" i="1"/>
  <c r="AC84" i="1"/>
  <c r="AA84" i="1"/>
  <c r="X84" i="1"/>
  <c r="U84" i="1"/>
  <c r="S84" i="1"/>
  <c r="Q84" i="1"/>
  <c r="O84" i="1"/>
  <c r="M84" i="1"/>
  <c r="K84" i="1"/>
  <c r="I84" i="1"/>
  <c r="G84" i="1"/>
  <c r="AF83" i="1"/>
  <c r="AC83" i="1"/>
  <c r="AA83" i="1"/>
  <c r="X83" i="1"/>
  <c r="U83" i="1"/>
  <c r="S83" i="1"/>
  <c r="Q83" i="1"/>
  <c r="O83" i="1"/>
  <c r="M83" i="1"/>
  <c r="K83" i="1"/>
  <c r="I83" i="1"/>
  <c r="G83" i="1"/>
  <c r="AF82" i="1"/>
  <c r="AC82" i="1"/>
  <c r="AA82" i="1"/>
  <c r="X82" i="1"/>
  <c r="U82" i="1"/>
  <c r="S82" i="1"/>
  <c r="Q82" i="1"/>
  <c r="O82" i="1"/>
  <c r="M82" i="1"/>
  <c r="K82" i="1"/>
  <c r="I82" i="1"/>
  <c r="G82" i="1"/>
  <c r="AF81" i="1"/>
  <c r="AC81" i="1"/>
  <c r="AA81" i="1"/>
  <c r="X81" i="1"/>
  <c r="U81" i="1"/>
  <c r="S81" i="1"/>
  <c r="Q81" i="1"/>
  <c r="O81" i="1"/>
  <c r="M81" i="1"/>
  <c r="K81" i="1"/>
  <c r="I81" i="1"/>
  <c r="G81" i="1"/>
  <c r="AF80" i="1"/>
  <c r="AC80" i="1"/>
  <c r="AA80" i="1"/>
  <c r="X80" i="1"/>
  <c r="U80" i="1"/>
  <c r="S80" i="1"/>
  <c r="Q80" i="1"/>
  <c r="O80" i="1"/>
  <c r="M80" i="1"/>
  <c r="K80" i="1"/>
  <c r="I80" i="1"/>
  <c r="G80" i="1"/>
  <c r="AF79" i="1"/>
  <c r="AC79" i="1"/>
  <c r="AA79" i="1"/>
  <c r="X79" i="1"/>
  <c r="U79" i="1"/>
  <c r="S79" i="1"/>
  <c r="Q79" i="1"/>
  <c r="O79" i="1"/>
  <c r="M79" i="1"/>
  <c r="K79" i="1"/>
  <c r="I79" i="1"/>
  <c r="G79" i="1"/>
  <c r="AF78" i="1"/>
  <c r="AC78" i="1"/>
  <c r="AA78" i="1"/>
  <c r="X78" i="1"/>
  <c r="U78" i="1"/>
  <c r="S78" i="1"/>
  <c r="Q78" i="1"/>
  <c r="O78" i="1"/>
  <c r="M78" i="1"/>
  <c r="K78" i="1"/>
  <c r="I78" i="1"/>
  <c r="G78" i="1"/>
  <c r="AF77" i="1"/>
  <c r="AC77" i="1"/>
  <c r="AA77" i="1"/>
  <c r="X77" i="1"/>
  <c r="U77" i="1"/>
  <c r="S77" i="1"/>
  <c r="Q77" i="1"/>
  <c r="O77" i="1"/>
  <c r="M77" i="1"/>
  <c r="K77" i="1"/>
  <c r="I77" i="1"/>
  <c r="G77" i="1"/>
  <c r="AF76" i="1"/>
  <c r="AC76" i="1"/>
  <c r="AA76" i="1"/>
  <c r="X76" i="1"/>
  <c r="U76" i="1"/>
  <c r="S76" i="1"/>
  <c r="Q76" i="1"/>
  <c r="O76" i="1"/>
  <c r="M76" i="1"/>
  <c r="K76" i="1"/>
  <c r="I76" i="1"/>
  <c r="G76" i="1"/>
  <c r="AF75" i="1"/>
  <c r="AC75" i="1"/>
  <c r="AA75" i="1"/>
  <c r="X75" i="1"/>
  <c r="U75" i="1"/>
  <c r="S75" i="1"/>
  <c r="Q75" i="1"/>
  <c r="O75" i="1"/>
  <c r="M75" i="1"/>
  <c r="K75" i="1"/>
  <c r="I75" i="1"/>
  <c r="G75" i="1"/>
  <c r="AF74" i="1"/>
  <c r="AC74" i="1"/>
  <c r="AA74" i="1"/>
  <c r="X74" i="1"/>
  <c r="U74" i="1"/>
  <c r="S74" i="1"/>
  <c r="Q74" i="1"/>
  <c r="O74" i="1"/>
  <c r="M74" i="1"/>
  <c r="K74" i="1"/>
  <c r="I74" i="1"/>
  <c r="G74" i="1"/>
  <c r="AF73" i="1"/>
  <c r="AC73" i="1"/>
  <c r="AA73" i="1"/>
  <c r="X73" i="1"/>
  <c r="U73" i="1"/>
  <c r="S73" i="1"/>
  <c r="Q73" i="1"/>
  <c r="O73" i="1"/>
  <c r="M73" i="1"/>
  <c r="K73" i="1"/>
  <c r="I73" i="1"/>
  <c r="G73" i="1"/>
  <c r="AF72" i="1"/>
  <c r="AC72" i="1"/>
  <c r="AA72" i="1"/>
  <c r="X72" i="1"/>
  <c r="U72" i="1"/>
  <c r="S72" i="1"/>
  <c r="Q72" i="1"/>
  <c r="O72" i="1"/>
  <c r="M72" i="1"/>
  <c r="K72" i="1"/>
  <c r="I72" i="1"/>
  <c r="G72" i="1"/>
  <c r="AF71" i="1"/>
  <c r="AC71" i="1"/>
  <c r="AA71" i="1"/>
  <c r="X71" i="1"/>
  <c r="U71" i="1"/>
  <c r="S71" i="1"/>
  <c r="Q71" i="1"/>
  <c r="O71" i="1"/>
  <c r="M71" i="1"/>
  <c r="K71" i="1"/>
  <c r="I71" i="1"/>
  <c r="G71" i="1"/>
  <c r="AF70" i="1"/>
  <c r="AC70" i="1"/>
  <c r="AA70" i="1"/>
  <c r="X70" i="1"/>
  <c r="U70" i="1"/>
  <c r="S70" i="1"/>
  <c r="Q70" i="1"/>
  <c r="O70" i="1"/>
  <c r="M70" i="1"/>
  <c r="K70" i="1"/>
  <c r="I70" i="1"/>
  <c r="G70" i="1"/>
  <c r="AF69" i="1"/>
  <c r="AC69" i="1"/>
  <c r="AA69" i="1"/>
  <c r="X69" i="1"/>
  <c r="U69" i="1"/>
  <c r="S69" i="1"/>
  <c r="Q69" i="1"/>
  <c r="O69" i="1"/>
  <c r="M69" i="1"/>
  <c r="K69" i="1"/>
  <c r="I69" i="1"/>
  <c r="G69" i="1"/>
  <c r="AF68" i="1"/>
  <c r="AC68" i="1"/>
  <c r="AA68" i="1"/>
  <c r="X68" i="1"/>
  <c r="U68" i="1"/>
  <c r="S68" i="1"/>
  <c r="Q68" i="1"/>
  <c r="O68" i="1"/>
  <c r="M68" i="1"/>
  <c r="K68" i="1"/>
  <c r="I68" i="1"/>
  <c r="G68" i="1"/>
  <c r="AF67" i="1"/>
  <c r="AC67" i="1"/>
  <c r="AA67" i="1"/>
  <c r="X67" i="1"/>
  <c r="U67" i="1"/>
  <c r="S67" i="1"/>
  <c r="Q67" i="1"/>
  <c r="O67" i="1"/>
  <c r="M67" i="1"/>
  <c r="K67" i="1"/>
  <c r="I67" i="1"/>
  <c r="G67" i="1"/>
  <c r="AF66" i="1"/>
  <c r="AC66" i="1"/>
  <c r="AA66" i="1"/>
  <c r="X66" i="1"/>
  <c r="U66" i="1"/>
  <c r="S66" i="1"/>
  <c r="Q66" i="1"/>
  <c r="O66" i="1"/>
  <c r="M66" i="1"/>
  <c r="K66" i="1"/>
  <c r="I66" i="1"/>
  <c r="G66" i="1"/>
  <c r="AF65" i="1"/>
  <c r="AC65" i="1"/>
  <c r="AA65" i="1"/>
  <c r="X65" i="1"/>
  <c r="U65" i="1"/>
  <c r="S65" i="1"/>
  <c r="Q65" i="1"/>
  <c r="O65" i="1"/>
  <c r="M65" i="1"/>
  <c r="K65" i="1"/>
  <c r="I65" i="1"/>
  <c r="G65" i="1"/>
  <c r="AF64" i="1"/>
  <c r="AC64" i="1"/>
  <c r="AA64" i="1"/>
  <c r="X64" i="1"/>
  <c r="U64" i="1"/>
  <c r="S64" i="1"/>
  <c r="Q64" i="1"/>
  <c r="O64" i="1"/>
  <c r="M64" i="1"/>
  <c r="K64" i="1"/>
  <c r="I64" i="1"/>
  <c r="G64" i="1"/>
  <c r="AF63" i="1"/>
  <c r="AC63" i="1"/>
  <c r="AA63" i="1"/>
  <c r="X63" i="1"/>
  <c r="U63" i="1"/>
  <c r="S63" i="1"/>
  <c r="Q63" i="1"/>
  <c r="O63" i="1"/>
  <c r="M63" i="1"/>
  <c r="K63" i="1"/>
  <c r="I63" i="1"/>
  <c r="G63" i="1"/>
  <c r="AF62" i="1"/>
  <c r="AC62" i="1"/>
  <c r="AA62" i="1"/>
  <c r="X62" i="1"/>
  <c r="U62" i="1"/>
  <c r="S62" i="1"/>
  <c r="Q62" i="1"/>
  <c r="O62" i="1"/>
  <c r="M62" i="1"/>
  <c r="K62" i="1"/>
  <c r="I62" i="1"/>
  <c r="G62" i="1"/>
  <c r="AF61" i="1"/>
  <c r="AC61" i="1"/>
  <c r="AA61" i="1"/>
  <c r="X61" i="1"/>
  <c r="U61" i="1"/>
  <c r="S61" i="1"/>
  <c r="Q61" i="1"/>
  <c r="O61" i="1"/>
  <c r="M61" i="1"/>
  <c r="K61" i="1"/>
  <c r="I61" i="1"/>
  <c r="G61" i="1"/>
  <c r="AF60" i="1"/>
  <c r="AC60" i="1"/>
  <c r="AA60" i="1"/>
  <c r="X60" i="1"/>
  <c r="U60" i="1"/>
  <c r="S60" i="1"/>
  <c r="Q60" i="1"/>
  <c r="O60" i="1"/>
  <c r="M60" i="1"/>
  <c r="K60" i="1"/>
  <c r="I60" i="1"/>
  <c r="G60" i="1"/>
  <c r="AF59" i="1"/>
  <c r="AC59" i="1"/>
  <c r="AA59" i="1"/>
  <c r="X59" i="1"/>
  <c r="U59" i="1"/>
  <c r="S59" i="1"/>
  <c r="Q59" i="1"/>
  <c r="O59" i="1"/>
  <c r="M59" i="1"/>
  <c r="K59" i="1"/>
  <c r="I59" i="1"/>
  <c r="G59" i="1"/>
  <c r="AF58" i="1"/>
  <c r="AC58" i="1"/>
  <c r="AA58" i="1"/>
  <c r="X58" i="1"/>
  <c r="U58" i="1"/>
  <c r="S58" i="1"/>
  <c r="Q58" i="1"/>
  <c r="O58" i="1"/>
  <c r="M58" i="1"/>
  <c r="K58" i="1"/>
  <c r="I58" i="1"/>
  <c r="G58" i="1"/>
  <c r="AF57" i="1"/>
  <c r="AC57" i="1"/>
  <c r="AA57" i="1"/>
  <c r="X57" i="1"/>
  <c r="U57" i="1"/>
  <c r="S57" i="1"/>
  <c r="Q57" i="1"/>
  <c r="O57" i="1"/>
  <c r="M57" i="1"/>
  <c r="K57" i="1"/>
  <c r="I57" i="1"/>
  <c r="G57" i="1"/>
  <c r="AF56" i="1"/>
  <c r="AC56" i="1"/>
  <c r="AA56" i="1"/>
  <c r="X56" i="1"/>
  <c r="U56" i="1"/>
  <c r="S56" i="1"/>
  <c r="Q56" i="1"/>
  <c r="O56" i="1"/>
  <c r="M56" i="1"/>
  <c r="K56" i="1"/>
  <c r="I56" i="1"/>
  <c r="G56" i="1"/>
  <c r="AF55" i="1"/>
  <c r="AC55" i="1"/>
  <c r="AA55" i="1"/>
  <c r="X55" i="1"/>
  <c r="U55" i="1"/>
  <c r="S55" i="1"/>
  <c r="Q55" i="1"/>
  <c r="O55" i="1"/>
  <c r="M55" i="1"/>
  <c r="K55" i="1"/>
  <c r="I55" i="1"/>
  <c r="G55" i="1"/>
  <c r="AF54" i="1"/>
  <c r="AC54" i="1"/>
  <c r="AA54" i="1"/>
  <c r="X54" i="1"/>
  <c r="U54" i="1"/>
  <c r="S54" i="1"/>
  <c r="Q54" i="1"/>
  <c r="O54" i="1"/>
  <c r="M54" i="1"/>
  <c r="K54" i="1"/>
  <c r="I54" i="1"/>
  <c r="G54" i="1"/>
  <c r="AF53" i="1"/>
  <c r="AC53" i="1"/>
  <c r="AA53" i="1"/>
  <c r="X53" i="1"/>
  <c r="U53" i="1"/>
  <c r="S53" i="1"/>
  <c r="Q53" i="1"/>
  <c r="O53" i="1"/>
  <c r="M53" i="1"/>
  <c r="K53" i="1"/>
  <c r="I53" i="1"/>
  <c r="G53" i="1"/>
  <c r="AF52" i="1"/>
  <c r="AC52" i="1"/>
  <c r="AA52" i="1"/>
  <c r="X52" i="1"/>
  <c r="U52" i="1"/>
  <c r="S52" i="1"/>
  <c r="Q52" i="1"/>
  <c r="O52" i="1"/>
  <c r="M52" i="1"/>
  <c r="K52" i="1"/>
  <c r="I52" i="1"/>
  <c r="G52" i="1"/>
  <c r="AF51" i="1"/>
  <c r="AC51" i="1"/>
  <c r="AA51" i="1"/>
  <c r="X51" i="1"/>
  <c r="U51" i="1"/>
  <c r="S51" i="1"/>
  <c r="Q51" i="1"/>
  <c r="O51" i="1"/>
  <c r="M51" i="1"/>
  <c r="K51" i="1"/>
  <c r="I51" i="1"/>
  <c r="G51" i="1"/>
  <c r="AF50" i="1"/>
  <c r="AC50" i="1"/>
  <c r="AA50" i="1"/>
  <c r="X50" i="1"/>
  <c r="U50" i="1"/>
  <c r="S50" i="1"/>
  <c r="Q50" i="1"/>
  <c r="O50" i="1"/>
  <c r="M50" i="1"/>
  <c r="K50" i="1"/>
  <c r="I50" i="1"/>
  <c r="G50" i="1"/>
  <c r="AF49" i="1"/>
  <c r="AC49" i="1"/>
  <c r="AA49" i="1"/>
  <c r="X49" i="1"/>
  <c r="U49" i="1"/>
  <c r="S49" i="1"/>
  <c r="Q49" i="1"/>
  <c r="O49" i="1"/>
  <c r="M49" i="1"/>
  <c r="K49" i="1"/>
  <c r="I49" i="1"/>
  <c r="G49" i="1"/>
  <c r="AF48" i="1"/>
  <c r="AC48" i="1"/>
  <c r="AA48" i="1"/>
  <c r="X48" i="1"/>
  <c r="U48" i="1"/>
  <c r="S48" i="1"/>
  <c r="Q48" i="1"/>
  <c r="O48" i="1"/>
  <c r="M48" i="1"/>
  <c r="K48" i="1"/>
  <c r="I48" i="1"/>
  <c r="G48" i="1"/>
  <c r="AF47" i="1"/>
  <c r="AC47" i="1"/>
  <c r="AA47" i="1"/>
  <c r="X47" i="1"/>
  <c r="U47" i="1"/>
  <c r="S47" i="1"/>
  <c r="Q47" i="1"/>
  <c r="O47" i="1"/>
  <c r="M47" i="1"/>
  <c r="K47" i="1"/>
  <c r="I47" i="1"/>
  <c r="G47" i="1"/>
  <c r="AF46" i="1"/>
  <c r="AC46" i="1"/>
  <c r="AA46" i="1"/>
  <c r="X46" i="1"/>
  <c r="U46" i="1"/>
  <c r="S46" i="1"/>
  <c r="Q46" i="1"/>
  <c r="O46" i="1"/>
  <c r="M46" i="1"/>
  <c r="K46" i="1"/>
  <c r="I46" i="1"/>
  <c r="G46" i="1"/>
  <c r="AF45" i="1"/>
  <c r="AC45" i="1"/>
  <c r="AA45" i="1"/>
  <c r="X45" i="1"/>
  <c r="U45" i="1"/>
  <c r="S45" i="1"/>
  <c r="Q45" i="1"/>
  <c r="O45" i="1"/>
  <c r="M45" i="1"/>
  <c r="K45" i="1"/>
  <c r="I45" i="1"/>
  <c r="G45" i="1"/>
  <c r="AF44" i="1"/>
  <c r="AC44" i="1"/>
  <c r="AA44" i="1"/>
  <c r="X44" i="1"/>
  <c r="U44" i="1"/>
  <c r="S44" i="1"/>
  <c r="Q44" i="1"/>
  <c r="O44" i="1"/>
  <c r="M44" i="1"/>
  <c r="K44" i="1"/>
  <c r="I44" i="1"/>
  <c r="G44" i="1"/>
  <c r="AF43" i="1"/>
  <c r="AC43" i="1"/>
  <c r="AA43" i="1"/>
  <c r="X43" i="1"/>
  <c r="U43" i="1"/>
  <c r="S43" i="1"/>
  <c r="Q43" i="1"/>
  <c r="O43" i="1"/>
  <c r="M43" i="1"/>
  <c r="K43" i="1"/>
  <c r="I43" i="1"/>
  <c r="G43" i="1"/>
  <c r="AF42" i="1"/>
  <c r="AC42" i="1"/>
  <c r="AA42" i="1"/>
  <c r="X42" i="1"/>
  <c r="U42" i="1"/>
  <c r="S42" i="1"/>
  <c r="Q42" i="1"/>
  <c r="O42" i="1"/>
  <c r="M42" i="1"/>
  <c r="K42" i="1"/>
  <c r="I42" i="1"/>
  <c r="G42" i="1"/>
  <c r="AF41" i="1"/>
  <c r="AC41" i="1"/>
  <c r="AA41" i="1"/>
  <c r="X41" i="1"/>
  <c r="U41" i="1"/>
  <c r="S41" i="1"/>
  <c r="Q41" i="1"/>
  <c r="O41" i="1"/>
  <c r="M41" i="1"/>
  <c r="K41" i="1"/>
  <c r="I41" i="1"/>
  <c r="G41" i="1"/>
  <c r="AF40" i="1"/>
  <c r="AC40" i="1"/>
  <c r="AA40" i="1"/>
  <c r="X40" i="1"/>
  <c r="U40" i="1"/>
  <c r="S40" i="1"/>
  <c r="Q40" i="1"/>
  <c r="O40" i="1"/>
  <c r="M40" i="1"/>
  <c r="K40" i="1"/>
  <c r="I40" i="1"/>
  <c r="G40" i="1"/>
  <c r="AF39" i="1"/>
  <c r="AC39" i="1"/>
  <c r="AA39" i="1"/>
  <c r="X39" i="1"/>
  <c r="U39" i="1"/>
  <c r="S39" i="1"/>
  <c r="Q39" i="1"/>
  <c r="O39" i="1"/>
  <c r="M39" i="1"/>
  <c r="K39" i="1"/>
  <c r="I39" i="1"/>
  <c r="G39" i="1"/>
  <c r="AF38" i="1"/>
  <c r="AC38" i="1"/>
  <c r="AA38" i="1"/>
  <c r="X38" i="1"/>
  <c r="U38" i="1"/>
  <c r="S38" i="1"/>
  <c r="Q38" i="1"/>
  <c r="O38" i="1"/>
  <c r="M38" i="1"/>
  <c r="K38" i="1"/>
  <c r="I38" i="1"/>
  <c r="G38" i="1"/>
  <c r="AF37" i="1"/>
  <c r="AC37" i="1"/>
  <c r="AA37" i="1"/>
  <c r="X37" i="1"/>
  <c r="U37" i="1"/>
  <c r="S37" i="1"/>
  <c r="Q37" i="1"/>
  <c r="O37" i="1"/>
  <c r="M37" i="1"/>
  <c r="K37" i="1"/>
  <c r="I37" i="1"/>
  <c r="G37" i="1"/>
  <c r="AF36" i="1"/>
  <c r="AC36" i="1"/>
  <c r="AA36" i="1"/>
  <c r="X36" i="1"/>
  <c r="U36" i="1"/>
  <c r="S36" i="1"/>
  <c r="Q36" i="1"/>
  <c r="O36" i="1"/>
  <c r="M36" i="1"/>
  <c r="K36" i="1"/>
  <c r="I36" i="1"/>
  <c r="G36" i="1"/>
  <c r="AF35" i="1"/>
  <c r="AC35" i="1"/>
  <c r="AA35" i="1"/>
  <c r="X35" i="1"/>
  <c r="U35" i="1"/>
  <c r="S35" i="1"/>
  <c r="Q35" i="1"/>
  <c r="O35" i="1"/>
  <c r="M35" i="1"/>
  <c r="K35" i="1"/>
  <c r="I35" i="1"/>
  <c r="G35" i="1"/>
  <c r="AF34" i="1"/>
  <c r="AC34" i="1"/>
  <c r="AA34" i="1"/>
  <c r="X34" i="1"/>
  <c r="U34" i="1"/>
  <c r="S34" i="1"/>
  <c r="Q34" i="1"/>
  <c r="O34" i="1"/>
  <c r="M34" i="1"/>
  <c r="K34" i="1"/>
  <c r="I34" i="1"/>
  <c r="G34" i="1"/>
  <c r="AF33" i="1"/>
  <c r="AC33" i="1"/>
  <c r="AA33" i="1"/>
  <c r="X33" i="1"/>
  <c r="U33" i="1"/>
  <c r="S33" i="1"/>
  <c r="Q33" i="1"/>
  <c r="O33" i="1"/>
  <c r="M33" i="1"/>
  <c r="K33" i="1"/>
  <c r="I33" i="1"/>
  <c r="G33" i="1"/>
  <c r="AF32" i="1"/>
  <c r="AC32" i="1"/>
  <c r="AA32" i="1"/>
  <c r="X32" i="1"/>
  <c r="U32" i="1"/>
  <c r="S32" i="1"/>
  <c r="Q32" i="1"/>
  <c r="O32" i="1"/>
  <c r="M32" i="1"/>
  <c r="K32" i="1"/>
  <c r="I32" i="1"/>
  <c r="G32" i="1"/>
  <c r="AF31" i="1"/>
  <c r="AC31" i="1"/>
  <c r="AA31" i="1"/>
  <c r="X31" i="1"/>
  <c r="U31" i="1"/>
  <c r="S31" i="1"/>
  <c r="Q31" i="1"/>
  <c r="O31" i="1"/>
  <c r="M31" i="1"/>
  <c r="K31" i="1"/>
  <c r="I31" i="1"/>
  <c r="G31" i="1"/>
  <c r="AF30" i="1"/>
  <c r="AC30" i="1"/>
  <c r="AA30" i="1"/>
  <c r="X30" i="1"/>
  <c r="U30" i="1"/>
  <c r="S30" i="1"/>
  <c r="Q30" i="1"/>
  <c r="O30" i="1"/>
  <c r="M30" i="1"/>
  <c r="K30" i="1"/>
  <c r="I30" i="1"/>
  <c r="G30" i="1"/>
  <c r="AF29" i="1"/>
  <c r="AC29" i="1"/>
  <c r="AA29" i="1"/>
  <c r="X29" i="1"/>
  <c r="U29" i="1"/>
  <c r="S29" i="1"/>
  <c r="Q29" i="1"/>
  <c r="O29" i="1"/>
  <c r="M29" i="1"/>
  <c r="K29" i="1"/>
  <c r="I29" i="1"/>
  <c r="G29" i="1"/>
  <c r="AF28" i="1"/>
  <c r="AC28" i="1"/>
  <c r="AA28" i="1"/>
  <c r="X28" i="1"/>
  <c r="U28" i="1"/>
  <c r="S28" i="1"/>
  <c r="Q28" i="1"/>
  <c r="O28" i="1"/>
  <c r="M28" i="1"/>
  <c r="K28" i="1"/>
  <c r="I28" i="1"/>
  <c r="G28" i="1"/>
  <c r="AF27" i="1"/>
  <c r="AC27" i="1"/>
  <c r="AA27" i="1"/>
  <c r="X27" i="1"/>
  <c r="U27" i="1"/>
  <c r="S27" i="1"/>
  <c r="Q27" i="1"/>
  <c r="O27" i="1"/>
  <c r="M27" i="1"/>
  <c r="K27" i="1"/>
  <c r="I27" i="1"/>
  <c r="G27" i="1"/>
  <c r="AF26" i="1"/>
  <c r="AC26" i="1"/>
  <c r="AA26" i="1"/>
  <c r="X26" i="1"/>
  <c r="U26" i="1"/>
  <c r="S26" i="1"/>
  <c r="Q26" i="1"/>
  <c r="O26" i="1"/>
  <c r="M26" i="1"/>
  <c r="K26" i="1"/>
  <c r="I26" i="1"/>
  <c r="G26" i="1"/>
  <c r="AF25" i="1"/>
  <c r="AC25" i="1"/>
  <c r="AA25" i="1"/>
  <c r="X25" i="1"/>
  <c r="U25" i="1"/>
  <c r="S25" i="1"/>
  <c r="Q25" i="1"/>
  <c r="O25" i="1"/>
  <c r="M25" i="1"/>
  <c r="K25" i="1"/>
  <c r="I25" i="1"/>
  <c r="G25" i="1"/>
  <c r="AF24" i="1"/>
  <c r="AC24" i="1"/>
  <c r="AA24" i="1"/>
  <c r="X24" i="1"/>
  <c r="U24" i="1"/>
  <c r="S24" i="1"/>
  <c r="Q24" i="1"/>
  <c r="O24" i="1"/>
  <c r="M24" i="1"/>
  <c r="K24" i="1"/>
  <c r="I24" i="1"/>
  <c r="G24" i="1"/>
  <c r="AF23" i="1"/>
  <c r="AC23" i="1"/>
  <c r="AA23" i="1"/>
  <c r="X23" i="1"/>
  <c r="U23" i="1"/>
  <c r="S23" i="1"/>
  <c r="Q23" i="1"/>
  <c r="O23" i="1"/>
  <c r="M23" i="1"/>
  <c r="K23" i="1"/>
  <c r="I23" i="1"/>
  <c r="G23" i="1"/>
  <c r="AF22" i="1"/>
  <c r="AC22" i="1"/>
  <c r="AA22" i="1"/>
  <c r="X22" i="1"/>
  <c r="U22" i="1"/>
  <c r="S22" i="1"/>
  <c r="Q22" i="1"/>
  <c r="O22" i="1"/>
  <c r="M22" i="1"/>
  <c r="K22" i="1"/>
  <c r="I22" i="1"/>
  <c r="G22" i="1"/>
  <c r="AF21" i="1"/>
  <c r="AC21" i="1"/>
  <c r="AA21" i="1"/>
  <c r="X21" i="1"/>
  <c r="U21" i="1"/>
  <c r="S21" i="1"/>
  <c r="Q21" i="1"/>
  <c r="O21" i="1"/>
  <c r="M21" i="1"/>
  <c r="K21" i="1"/>
  <c r="I21" i="1"/>
  <c r="G21" i="1"/>
  <c r="AF20" i="1"/>
  <c r="AC20" i="1"/>
  <c r="AA20" i="1"/>
  <c r="X20" i="1"/>
  <c r="U20" i="1"/>
  <c r="S20" i="1"/>
  <c r="Q20" i="1"/>
  <c r="O20" i="1"/>
  <c r="M20" i="1"/>
  <c r="K20" i="1"/>
  <c r="I20" i="1"/>
  <c r="G20" i="1"/>
  <c r="AF19" i="1"/>
  <c r="AC19" i="1"/>
  <c r="AA19" i="1"/>
  <c r="X19" i="1"/>
  <c r="U19" i="1"/>
  <c r="S19" i="1"/>
  <c r="Q19" i="1"/>
  <c r="O19" i="1"/>
  <c r="M19" i="1"/>
  <c r="K19" i="1"/>
  <c r="I19" i="1"/>
  <c r="G19" i="1"/>
  <c r="AF18" i="1"/>
  <c r="AC18" i="1"/>
  <c r="AA18" i="1"/>
  <c r="X18" i="1"/>
  <c r="U18" i="1"/>
  <c r="S18" i="1"/>
  <c r="Q18" i="1"/>
  <c r="O18" i="1"/>
  <c r="M18" i="1"/>
  <c r="K18" i="1"/>
  <c r="I18" i="1"/>
  <c r="G18" i="1"/>
  <c r="AF17" i="1"/>
  <c r="AC17" i="1"/>
  <c r="AA17" i="1"/>
  <c r="X17" i="1"/>
  <c r="U17" i="1"/>
  <c r="S17" i="1"/>
  <c r="Q17" i="1"/>
  <c r="O17" i="1"/>
  <c r="M17" i="1"/>
  <c r="K17" i="1"/>
  <c r="I17" i="1"/>
  <c r="G17" i="1"/>
  <c r="AF16" i="1"/>
  <c r="AC16" i="1"/>
  <c r="AA16" i="1"/>
  <c r="X16" i="1"/>
  <c r="U16" i="1"/>
  <c r="S16" i="1"/>
  <c r="Q16" i="1"/>
  <c r="O16" i="1"/>
  <c r="M16" i="1"/>
  <c r="K16" i="1"/>
  <c r="I16" i="1"/>
  <c r="G16" i="1"/>
  <c r="AF15" i="1"/>
  <c r="AC15" i="1"/>
  <c r="AA15" i="1"/>
  <c r="X15" i="1"/>
  <c r="U15" i="1"/>
  <c r="S15" i="1"/>
  <c r="Q15" i="1"/>
  <c r="O15" i="1"/>
  <c r="M15" i="1"/>
  <c r="K15" i="1"/>
  <c r="I15" i="1"/>
  <c r="G15" i="1"/>
  <c r="AF14" i="1"/>
  <c r="AC14" i="1"/>
  <c r="AA14" i="1"/>
  <c r="X14" i="1"/>
  <c r="U14" i="1"/>
  <c r="S14" i="1"/>
  <c r="Q14" i="1"/>
  <c r="O14" i="1"/>
  <c r="M14" i="1"/>
  <c r="K14" i="1"/>
  <c r="I14" i="1"/>
  <c r="G14" i="1"/>
  <c r="AF13" i="1"/>
  <c r="AC13" i="1"/>
  <c r="AA13" i="1"/>
  <c r="X13" i="1"/>
  <c r="U13" i="1"/>
  <c r="S13" i="1"/>
  <c r="Q13" i="1"/>
  <c r="O13" i="1"/>
  <c r="M13" i="1"/>
  <c r="K13" i="1"/>
  <c r="I13" i="1"/>
  <c r="G13" i="1"/>
  <c r="AF12" i="1"/>
  <c r="AC12" i="1"/>
  <c r="AA12" i="1"/>
  <c r="X12" i="1"/>
  <c r="U12" i="1"/>
  <c r="S12" i="1"/>
  <c r="Q12" i="1"/>
  <c r="O12" i="1"/>
  <c r="M12" i="1"/>
  <c r="K12" i="1"/>
  <c r="I12" i="1"/>
  <c r="G12" i="1"/>
  <c r="AF11" i="1"/>
  <c r="AC11" i="1"/>
  <c r="AA11" i="1"/>
  <c r="X11" i="1"/>
  <c r="U11" i="1"/>
  <c r="S11" i="1"/>
  <c r="Q11" i="1"/>
  <c r="O11" i="1"/>
  <c r="M11" i="1"/>
  <c r="K11" i="1"/>
  <c r="I11" i="1"/>
  <c r="G11" i="1"/>
  <c r="AF10" i="1"/>
  <c r="AC10" i="1"/>
  <c r="AA10" i="1"/>
  <c r="X10" i="1"/>
  <c r="U10" i="1"/>
  <c r="S10" i="1"/>
  <c r="Q10" i="1"/>
  <c r="O10" i="1"/>
  <c r="M10" i="1"/>
  <c r="K10" i="1"/>
  <c r="I10" i="1"/>
  <c r="G10" i="1"/>
  <c r="AF9" i="1"/>
  <c r="AC9" i="1"/>
  <c r="AA9" i="1"/>
  <c r="X9" i="1"/>
  <c r="U9" i="1"/>
  <c r="S9" i="1"/>
  <c r="Q9" i="1"/>
  <c r="O9" i="1"/>
  <c r="M9" i="1"/>
  <c r="K9" i="1"/>
  <c r="I9" i="1"/>
  <c r="G9" i="1"/>
  <c r="AF8" i="1"/>
  <c r="AC8" i="1"/>
  <c r="AA8" i="1"/>
  <c r="X8" i="1"/>
  <c r="U8" i="1"/>
  <c r="S8" i="1"/>
  <c r="Q8" i="1"/>
  <c r="O8" i="1"/>
  <c r="M8" i="1"/>
  <c r="K8" i="1"/>
  <c r="I8" i="1"/>
  <c r="G8" i="1"/>
  <c r="AF7" i="1"/>
  <c r="AC7" i="1"/>
  <c r="AA7" i="1"/>
  <c r="X7" i="1"/>
  <c r="U7" i="1"/>
  <c r="S7" i="1"/>
  <c r="Q7" i="1"/>
  <c r="O7" i="1"/>
  <c r="M7" i="1"/>
  <c r="K7" i="1"/>
  <c r="I7" i="1"/>
  <c r="G7" i="1"/>
  <c r="AF6" i="1"/>
  <c r="AC6" i="1"/>
  <c r="AA6" i="1"/>
  <c r="X6" i="1"/>
  <c r="U6" i="1"/>
  <c r="S6" i="1"/>
  <c r="Q6" i="1"/>
  <c r="O6" i="1"/>
  <c r="M6" i="1"/>
  <c r="K6" i="1"/>
  <c r="I6" i="1"/>
  <c r="G6" i="1"/>
  <c r="AF5" i="1"/>
  <c r="AC5" i="1"/>
  <c r="AA5" i="1"/>
  <c r="X5" i="1"/>
  <c r="U5" i="1"/>
  <c r="S5" i="1"/>
  <c r="Q5" i="1"/>
  <c r="O5" i="1"/>
  <c r="M5" i="1"/>
  <c r="K5" i="1"/>
  <c r="I5" i="1"/>
  <c r="G5" i="1"/>
  <c r="AF4" i="1"/>
  <c r="AC4" i="1"/>
  <c r="AA4" i="1"/>
  <c r="X4" i="1"/>
  <c r="U4" i="1"/>
  <c r="S4" i="1"/>
  <c r="Q4" i="1"/>
  <c r="O4" i="1"/>
  <c r="M4" i="1"/>
  <c r="K4" i="1"/>
  <c r="I4" i="1"/>
  <c r="G4" i="1"/>
  <c r="AF3" i="1"/>
  <c r="AC3" i="1"/>
  <c r="AA3" i="1"/>
  <c r="X3" i="1"/>
  <c r="U3" i="1"/>
  <c r="S3" i="1"/>
  <c r="Q3" i="1"/>
  <c r="O3" i="1"/>
  <c r="M3" i="1"/>
  <c r="K3" i="1"/>
  <c r="I3" i="1"/>
  <c r="G3" i="1"/>
  <c r="AF2" i="1"/>
  <c r="AC2" i="1"/>
  <c r="AA2" i="1"/>
  <c r="X2" i="1"/>
  <c r="U2" i="1"/>
  <c r="S2" i="1"/>
  <c r="Q2" i="1"/>
  <c r="O2" i="1"/>
  <c r="M2" i="1"/>
  <c r="K2" i="1"/>
  <c r="I2" i="1"/>
  <c r="G2" i="1"/>
</calcChain>
</file>

<file path=xl/sharedStrings.xml><?xml version="1.0" encoding="utf-8"?>
<sst xmlns="http://schemas.openxmlformats.org/spreadsheetml/2006/main" count="138" uniqueCount="138">
  <si>
    <t>AS</t>
  </si>
  <si>
    <t>año</t>
  </si>
  <si>
    <t>Cod_Reg</t>
  </si>
  <si>
    <t>tipo_area</t>
  </si>
  <si>
    <t>cant_ebais_19</t>
  </si>
  <si>
    <t>pobtot</t>
  </si>
  <si>
    <t>pobtot2</t>
  </si>
  <si>
    <t>ConsultaExterna_horas</t>
  </si>
  <si>
    <t>ConsultaExterna_horas2</t>
  </si>
  <si>
    <t>gasto_mill</t>
  </si>
  <si>
    <t>gasto_mill2</t>
  </si>
  <si>
    <t>medicin</t>
  </si>
  <si>
    <t>medicin2</t>
  </si>
  <si>
    <t>tas_mort</t>
  </si>
  <si>
    <t>tas_mort_inv</t>
  </si>
  <si>
    <t>tas_mort_in</t>
  </si>
  <si>
    <t>tas_mort_in_inv</t>
  </si>
  <si>
    <t>ausenti</t>
  </si>
  <si>
    <t>ausenti_inv</t>
  </si>
  <si>
    <t>blanco</t>
  </si>
  <si>
    <t>blanco_inv</t>
  </si>
  <si>
    <t>porc_tam_opo</t>
  </si>
  <si>
    <t>vis_efec</t>
  </si>
  <si>
    <t>vis_efec2</t>
  </si>
  <si>
    <t>satis_glob</t>
  </si>
  <si>
    <t>emergencias</t>
  </si>
  <si>
    <t>emergencias2</t>
  </si>
  <si>
    <t>hospital_evi</t>
  </si>
  <si>
    <t>evitables_inv</t>
  </si>
  <si>
    <t>vacu_prom</t>
  </si>
  <si>
    <t>consu_ext</t>
  </si>
  <si>
    <t>consu_ext2</t>
  </si>
  <si>
    <t>controles_diabetes</t>
  </si>
  <si>
    <t>controles_hipertensos</t>
  </si>
  <si>
    <t>A.S. Abangares</t>
  </si>
  <si>
    <t>A.S. Acosta</t>
  </si>
  <si>
    <t>A.S. Aguas Zarcas</t>
  </si>
  <si>
    <t>A.S. Alajuela Central</t>
  </si>
  <si>
    <t>A.S. Alajuela Oeste</t>
  </si>
  <si>
    <t>A.S. Alajuela Sur</t>
  </si>
  <si>
    <t>A.S. Alajuelita</t>
  </si>
  <si>
    <t>A.S. Alfaro Ruiz</t>
  </si>
  <si>
    <t>A.S. Aserrí</t>
  </si>
  <si>
    <t>A.S. Atenas</t>
  </si>
  <si>
    <t>A.S. Bagaces</t>
  </si>
  <si>
    <t>A.S. Barranca</t>
  </si>
  <si>
    <t>A.S. Barva</t>
  </si>
  <si>
    <t>A.S. Belén-Flores</t>
  </si>
  <si>
    <t>A.S. Buenos Aires</t>
  </si>
  <si>
    <t>A.S. Cañas</t>
  </si>
  <si>
    <t>A.S. Cariari</t>
  </si>
  <si>
    <t>A.S. Carmen-Montes de Oca</t>
  </si>
  <si>
    <t>A.S. Carpio-León XIII</t>
  </si>
  <si>
    <t>A.S. Carrillo</t>
  </si>
  <si>
    <t>A.S. Cartago</t>
  </si>
  <si>
    <t>A.S. Chacarita</t>
  </si>
  <si>
    <t>A.S. Chomes Monteverde</t>
  </si>
  <si>
    <t>A.S. Ciudad Quesada</t>
  </si>
  <si>
    <t>A.S. Cóbano</t>
  </si>
  <si>
    <t>A.S. Colorado</t>
  </si>
  <si>
    <t>A.S. Coronado</t>
  </si>
  <si>
    <t>A.S. Corralillo</t>
  </si>
  <si>
    <t>A.S. Corredores</t>
  </si>
  <si>
    <t>A.S. Coto Brus</t>
  </si>
  <si>
    <t>A.S. Curridabat</t>
  </si>
  <si>
    <t>A.S. Desamparados 1 (Marcial Fallas)</t>
  </si>
  <si>
    <t>A.S. Desamparados 2</t>
  </si>
  <si>
    <t>A.S. Desamparados 3</t>
  </si>
  <si>
    <t>A.S. El Guarco</t>
  </si>
  <si>
    <t>A.S. Escazú</t>
  </si>
  <si>
    <t>A.S. Esparza</t>
  </si>
  <si>
    <t>A.S. Florencia</t>
  </si>
  <si>
    <t>A.S. Fortuna</t>
  </si>
  <si>
    <t>A.S. Garabito</t>
  </si>
  <si>
    <t>A.S. Goicoechea 1</t>
  </si>
  <si>
    <t>A.S. Goicoechea 2 (Jiménez Núñez)</t>
  </si>
  <si>
    <t>A.S. Golfito</t>
  </si>
  <si>
    <t>A.S. Grecia</t>
  </si>
  <si>
    <t>A.S. Guácimo</t>
  </si>
  <si>
    <t>A.S. Guápiles</t>
  </si>
  <si>
    <t>A.S. Guatuso</t>
  </si>
  <si>
    <t>A.S. Hatillo (Solón Núñez)</t>
  </si>
  <si>
    <t>A.S. Heredia Cubujuquí</t>
  </si>
  <si>
    <t>A.S. Heredia-Virilla</t>
  </si>
  <si>
    <t>A.S. Hojancha</t>
  </si>
  <si>
    <t>A.S. Horquetas-Río Frío</t>
  </si>
  <si>
    <t>A.S. Jicaral - Islas</t>
  </si>
  <si>
    <t>A.S. La Cruz</t>
  </si>
  <si>
    <t>A.S. La Unión</t>
  </si>
  <si>
    <t>A.S. Liberia</t>
  </si>
  <si>
    <t>A.S. Limón</t>
  </si>
  <si>
    <t>A.S. Los Chiles</t>
  </si>
  <si>
    <t>A.S. Los Santos</t>
  </si>
  <si>
    <t>A.S. Mata Redonda-Hospital (Moreno Cañas)</t>
  </si>
  <si>
    <t>A.S. Matina</t>
  </si>
  <si>
    <t>A.S. Montes de Oro (Miramar)</t>
  </si>
  <si>
    <t>A.S. Mora - Palmichal</t>
  </si>
  <si>
    <t>A.S. Moravia</t>
  </si>
  <si>
    <t>A.S. Nandayure</t>
  </si>
  <si>
    <t>A.S. Naranjo</t>
  </si>
  <si>
    <t>A.S. Nicoya</t>
  </si>
  <si>
    <t>A.S. Oreamuno-Pacayas-Tierra Blanca</t>
  </si>
  <si>
    <t>A.S. Orotina-San Mateo</t>
  </si>
  <si>
    <t>A.S. Osa</t>
  </si>
  <si>
    <t>A.S. Palmares</t>
  </si>
  <si>
    <t>A.S. Paquera</t>
  </si>
  <si>
    <t>A.S. Paraíso- Cervantes</t>
  </si>
  <si>
    <t>A.S. Parrita</t>
  </si>
  <si>
    <t>A.S. Pavas (Coopesalud)</t>
  </si>
  <si>
    <t>A.S. Pérez Zeledón</t>
  </si>
  <si>
    <t>A.S. Pital</t>
  </si>
  <si>
    <t>A.S. Poás</t>
  </si>
  <si>
    <t>A.S. Puerto Viejo-Sarapiquí</t>
  </si>
  <si>
    <t>A.S. Puriscal-Turrubares</t>
  </si>
  <si>
    <t>A.S. Quepos</t>
  </si>
  <si>
    <t>A.S. S. Sebastián-Paso Ancho</t>
  </si>
  <si>
    <t>A.S. San Francisco-San Antonio</t>
  </si>
  <si>
    <t>A.S. San Isidro</t>
  </si>
  <si>
    <t>A.S. San Juan-San Diego-Concepción</t>
  </si>
  <si>
    <t>A.S. San Pablo</t>
  </si>
  <si>
    <t>A.S. San Rafael</t>
  </si>
  <si>
    <t>A.S. San Rafael de Heredia</t>
  </si>
  <si>
    <t>A.S. San Ramón</t>
  </si>
  <si>
    <t>A.S. Santa Ana</t>
  </si>
  <si>
    <t>A.S. Santa Bárbara de Heredia</t>
  </si>
  <si>
    <t>A.S. Santa Cruz</t>
  </si>
  <si>
    <t>A.S. Santa Rosa</t>
  </si>
  <si>
    <t>A.S. Santo Domingo</t>
  </si>
  <si>
    <t>A.S. Siquirres</t>
  </si>
  <si>
    <t>A.S. Talamanca</t>
  </si>
  <si>
    <t>A.S. Tibás (Rodrigo Fournier)</t>
  </si>
  <si>
    <t>A.S. Tibás-Uruca-Merced (Clorito Picado)</t>
  </si>
  <si>
    <t>A.S. Tilarán</t>
  </si>
  <si>
    <t>A.S. Turrialba-Jiménez</t>
  </si>
  <si>
    <t>A.S. Upala</t>
  </si>
  <si>
    <t>A.S. Valle La Estrella</t>
  </si>
  <si>
    <t>A.S. Valverde Vega</t>
  </si>
  <si>
    <t>A.S. Zapote-Catedral (Carlos Durán)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</si>
</sst>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5"/>
  <sheetViews>
    <sheetView tabSelected="1" topLeftCell="A70" workbookViewId="0">
      <selection activeCell="A83" sqref="A83"/>
    </sheetView>
  </sheetViews>
  <sheetFormatPr baseColWidth="10" defaultRowHeight="15" x14ac:dyDescent="0.25"/>
  <cols>
    <col min="26" max="26" width="16.14062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t="s">
        <v>34</v>
      </c>
      <c r="B2">
        <v>2019</v>
      </c>
      <c r="C2" s="1">
        <v>2</v>
      </c>
      <c r="D2" s="1">
        <v>1</v>
      </c>
      <c r="E2" s="1">
        <v>5.1195885625100681</v>
      </c>
      <c r="F2" s="1">
        <v>14539</v>
      </c>
      <c r="G2" s="1">
        <f>F2/1000</f>
        <v>14.539</v>
      </c>
      <c r="H2" s="1">
        <v>11969.55</v>
      </c>
      <c r="I2" s="1">
        <f>H2/1000</f>
        <v>11.96955</v>
      </c>
      <c r="J2" s="1">
        <v>3347.1649610700001</v>
      </c>
      <c r="K2" s="1">
        <f>J2/1000</f>
        <v>3.3471649610700003</v>
      </c>
      <c r="L2" s="1">
        <v>222218</v>
      </c>
      <c r="M2" s="1">
        <f>L2/10000</f>
        <v>22.221800000000002</v>
      </c>
      <c r="N2" s="1">
        <v>5.7852806858045405</v>
      </c>
      <c r="O2" s="1">
        <f>1/N2*100</f>
        <v>17.285246028835214</v>
      </c>
      <c r="P2" s="1">
        <v>3.3701454078729332</v>
      </c>
      <c r="Q2" s="1">
        <f>1/P2*100</f>
        <v>29.672310211420516</v>
      </c>
      <c r="R2" s="1">
        <v>5.4620700425565136</v>
      </c>
      <c r="S2" s="1">
        <f>1/R2*100</f>
        <v>18.308077197998575</v>
      </c>
      <c r="T2" s="1">
        <v>1421</v>
      </c>
      <c r="U2" s="1">
        <f>1/T2*10000</f>
        <v>7.0372976776917664</v>
      </c>
      <c r="V2" s="1">
        <v>96.350000000000009</v>
      </c>
      <c r="W2" s="1">
        <v>518</v>
      </c>
      <c r="X2" s="1">
        <f>W2/100</f>
        <v>5.18</v>
      </c>
      <c r="Y2" s="1">
        <v>77.900000000000006</v>
      </c>
      <c r="Z2" s="1">
        <v>43552</v>
      </c>
      <c r="AA2" s="1">
        <f>Z2/1000</f>
        <v>43.552</v>
      </c>
      <c r="AB2" s="1">
        <v>36</v>
      </c>
      <c r="AC2" s="1">
        <f>1/AB2*1000</f>
        <v>27.777777777777775</v>
      </c>
      <c r="AD2" s="1">
        <v>102.2</v>
      </c>
      <c r="AE2" s="1">
        <v>8459</v>
      </c>
      <c r="AF2" s="1">
        <f>AE2/1000</f>
        <v>8.4589999999999996</v>
      </c>
      <c r="AG2" s="1">
        <v>35.333333333333336</v>
      </c>
      <c r="AH2" s="1">
        <v>57</v>
      </c>
    </row>
    <row r="3" spans="1:34" x14ac:dyDescent="0.25">
      <c r="A3" t="s">
        <v>35</v>
      </c>
      <c r="B3">
        <v>2019</v>
      </c>
      <c r="C3" s="1">
        <v>6</v>
      </c>
      <c r="D3" s="1">
        <v>1</v>
      </c>
      <c r="E3" s="1">
        <v>4.780149109500563</v>
      </c>
      <c r="F3" s="1">
        <v>22405</v>
      </c>
      <c r="G3" s="1">
        <f t="shared" ref="G3:G66" si="0">F3/1000</f>
        <v>22.405000000000001</v>
      </c>
      <c r="H3" s="1">
        <v>18935.8819</v>
      </c>
      <c r="I3" s="1">
        <f t="shared" ref="I3:I66" si="1">H3/1000</f>
        <v>18.935881900000002</v>
      </c>
      <c r="J3" s="1">
        <v>2830.4391089700007</v>
      </c>
      <c r="K3" s="1">
        <f t="shared" ref="K3:K66" si="2">J3/1000</f>
        <v>2.8304391089700007</v>
      </c>
      <c r="L3" s="1">
        <v>391058</v>
      </c>
      <c r="M3" s="1">
        <f t="shared" ref="M3:M66" si="3">L3/10000</f>
        <v>39.105800000000002</v>
      </c>
      <c r="N3" s="1">
        <v>4.6515221626913261</v>
      </c>
      <c r="O3" s="1">
        <f t="shared" ref="O3:O66" si="4">1/N3*100</f>
        <v>21.498338931301785</v>
      </c>
      <c r="P3" s="1">
        <v>7.8110397431864724</v>
      </c>
      <c r="Q3" s="1">
        <f t="shared" ref="Q3:Q66" si="5">1/P3*100</f>
        <v>12.802392932033083</v>
      </c>
      <c r="R3" s="1">
        <v>0.27849236506100872</v>
      </c>
      <c r="S3" s="1">
        <f t="shared" ref="S3:S66" si="6">1/R3*100</f>
        <v>359.07627118644069</v>
      </c>
      <c r="T3" s="1">
        <v>1985</v>
      </c>
      <c r="U3" s="1">
        <f t="shared" ref="U3:U66" si="7">1/T3*10000</f>
        <v>5.0377833753148611</v>
      </c>
      <c r="V3" s="1">
        <v>95.179999999999993</v>
      </c>
      <c r="W3" s="1">
        <v>4518</v>
      </c>
      <c r="X3" s="1">
        <f t="shared" ref="X3:X66" si="8">W3/100</f>
        <v>45.18</v>
      </c>
      <c r="Y3" s="1">
        <v>79.8</v>
      </c>
      <c r="Z3" s="1">
        <v>33652</v>
      </c>
      <c r="AA3" s="1">
        <f t="shared" ref="AA3:AA66" si="9">Z3/1000</f>
        <v>33.652000000000001</v>
      </c>
      <c r="AB3" s="1">
        <v>71</v>
      </c>
      <c r="AC3" s="1">
        <f t="shared" ref="AC3:AC66" si="10">1/AB3*1000</f>
        <v>14.084507042253522</v>
      </c>
      <c r="AD3" s="1">
        <v>100.3</v>
      </c>
      <c r="AE3" s="1">
        <v>16375</v>
      </c>
      <c r="AF3" s="1">
        <f t="shared" ref="AF3:AF66" si="11">AE3/1000</f>
        <v>16.375</v>
      </c>
      <c r="AG3" s="1">
        <v>49.333333333333336</v>
      </c>
      <c r="AH3" s="1">
        <v>55</v>
      </c>
    </row>
    <row r="4" spans="1:34" x14ac:dyDescent="0.25">
      <c r="A4" t="s">
        <v>36</v>
      </c>
      <c r="B4">
        <v>2019</v>
      </c>
      <c r="C4" s="1">
        <v>3</v>
      </c>
      <c r="D4" s="1">
        <v>1</v>
      </c>
      <c r="E4" s="1">
        <v>11.833488141948438</v>
      </c>
      <c r="F4" s="1">
        <v>56247</v>
      </c>
      <c r="G4" s="1">
        <f t="shared" si="0"/>
        <v>56.247</v>
      </c>
      <c r="H4" s="1">
        <v>23696.1</v>
      </c>
      <c r="I4" s="1">
        <f t="shared" si="1"/>
        <v>23.696099999999998</v>
      </c>
      <c r="J4" s="1">
        <v>3508.9395916399999</v>
      </c>
      <c r="K4" s="1">
        <f t="shared" si="2"/>
        <v>3.5089395916399999</v>
      </c>
      <c r="L4" s="1">
        <v>398317</v>
      </c>
      <c r="M4" s="1">
        <f t="shared" si="3"/>
        <v>39.831699999999998</v>
      </c>
      <c r="N4" s="1">
        <v>3.9836373281167985</v>
      </c>
      <c r="O4" s="1">
        <f t="shared" si="4"/>
        <v>25.102686756696652</v>
      </c>
      <c r="P4" s="1">
        <v>7.3791713411197648</v>
      </c>
      <c r="Q4" s="1">
        <f t="shared" si="5"/>
        <v>13.551657141061224</v>
      </c>
      <c r="R4" s="1">
        <v>3.1461434370771313</v>
      </c>
      <c r="S4" s="1">
        <f t="shared" si="6"/>
        <v>31.784946236559144</v>
      </c>
      <c r="T4" s="1">
        <v>25012</v>
      </c>
      <c r="U4" s="1">
        <f t="shared" si="7"/>
        <v>0.39980809211578444</v>
      </c>
      <c r="V4" s="1">
        <v>92.97</v>
      </c>
      <c r="W4" s="1">
        <v>2484</v>
      </c>
      <c r="X4" s="1">
        <f t="shared" si="8"/>
        <v>24.84</v>
      </c>
      <c r="Y4" s="1">
        <v>82.4</v>
      </c>
      <c r="Z4" s="1">
        <v>47748</v>
      </c>
      <c r="AA4" s="1">
        <f t="shared" si="9"/>
        <v>47.747999999999998</v>
      </c>
      <c r="AB4" s="1">
        <v>264</v>
      </c>
      <c r="AC4" s="1">
        <f t="shared" si="10"/>
        <v>3.7878787878787881</v>
      </c>
      <c r="AD4" s="1">
        <v>93.1</v>
      </c>
      <c r="AE4" s="1">
        <v>25275</v>
      </c>
      <c r="AF4" s="1">
        <f t="shared" si="11"/>
        <v>25.274999999999999</v>
      </c>
      <c r="AG4" s="1">
        <v>37.666666666666664</v>
      </c>
      <c r="AH4" s="1">
        <v>61.5</v>
      </c>
    </row>
    <row r="5" spans="1:34" x14ac:dyDescent="0.25">
      <c r="A5" t="s">
        <v>37</v>
      </c>
      <c r="B5">
        <v>2019</v>
      </c>
      <c r="C5" s="1">
        <v>5</v>
      </c>
      <c r="D5" s="1">
        <v>1</v>
      </c>
      <c r="E5" s="1">
        <v>10.225451896547279</v>
      </c>
      <c r="F5" s="1">
        <v>54697</v>
      </c>
      <c r="G5" s="1">
        <f t="shared" si="0"/>
        <v>54.697000000000003</v>
      </c>
      <c r="H5" s="1">
        <v>24423.632806000001</v>
      </c>
      <c r="I5" s="1">
        <f t="shared" si="1"/>
        <v>24.423632806000001</v>
      </c>
      <c r="J5" s="1">
        <v>3354.2281747799998</v>
      </c>
      <c r="K5" s="1">
        <f t="shared" si="2"/>
        <v>3.3542281747799998</v>
      </c>
      <c r="L5" s="1">
        <v>692240</v>
      </c>
      <c r="M5" s="1">
        <f t="shared" si="3"/>
        <v>69.224000000000004</v>
      </c>
      <c r="N5" s="1">
        <v>4.7542611072432379</v>
      </c>
      <c r="O5" s="1">
        <f t="shared" si="4"/>
        <v>21.033762711864405</v>
      </c>
      <c r="P5" s="1">
        <v>7.458975634012929</v>
      </c>
      <c r="Q5" s="1">
        <f t="shared" si="5"/>
        <v>13.406666666666666</v>
      </c>
      <c r="R5" s="1">
        <v>3.1436722829305057</v>
      </c>
      <c r="S5" s="1">
        <f t="shared" si="6"/>
        <v>31.809931506849313</v>
      </c>
      <c r="T5" s="1">
        <v>2382</v>
      </c>
      <c r="U5" s="1">
        <f t="shared" si="7"/>
        <v>4.1981528127623848</v>
      </c>
      <c r="V5" s="1">
        <v>96.41</v>
      </c>
      <c r="W5" s="1">
        <v>3086</v>
      </c>
      <c r="X5" s="1">
        <f t="shared" si="8"/>
        <v>30.86</v>
      </c>
      <c r="Y5" s="1">
        <v>74.599999999999994</v>
      </c>
      <c r="Z5" s="1">
        <v>2</v>
      </c>
      <c r="AA5" s="1">
        <f t="shared" si="9"/>
        <v>2E-3</v>
      </c>
      <c r="AB5" s="1">
        <v>274</v>
      </c>
      <c r="AC5" s="1">
        <f t="shared" si="10"/>
        <v>3.6496350364963503</v>
      </c>
      <c r="AD5" s="1">
        <v>86.2</v>
      </c>
      <c r="AE5" s="1">
        <v>29138</v>
      </c>
      <c r="AF5" s="1">
        <f t="shared" si="11"/>
        <v>29.138000000000002</v>
      </c>
      <c r="AG5" s="1">
        <v>27.666666666666668</v>
      </c>
      <c r="AH5" s="1">
        <v>59</v>
      </c>
    </row>
    <row r="6" spans="1:34" x14ac:dyDescent="0.25">
      <c r="A6" t="s">
        <v>38</v>
      </c>
      <c r="B6">
        <v>2019</v>
      </c>
      <c r="C6" s="1">
        <v>5</v>
      </c>
      <c r="D6" s="1">
        <v>1</v>
      </c>
      <c r="E6" s="1">
        <v>16.503322934114895</v>
      </c>
      <c r="F6" s="1">
        <v>87157</v>
      </c>
      <c r="G6" s="1">
        <f t="shared" si="0"/>
        <v>87.156999999999996</v>
      </c>
      <c r="H6" s="1">
        <v>41448.746752999999</v>
      </c>
      <c r="I6" s="1">
        <f t="shared" si="1"/>
        <v>41.448746753000002</v>
      </c>
      <c r="J6" s="1">
        <v>4255.7925406499999</v>
      </c>
      <c r="K6" s="1">
        <f t="shared" si="2"/>
        <v>4.2557925406499999</v>
      </c>
      <c r="L6" s="1">
        <v>914039</v>
      </c>
      <c r="M6" s="1">
        <f t="shared" si="3"/>
        <v>91.403899999999993</v>
      </c>
      <c r="N6" s="1">
        <v>4.7263719198467316</v>
      </c>
      <c r="O6" s="1">
        <f t="shared" si="4"/>
        <v>21.157877902093418</v>
      </c>
      <c r="P6" s="1">
        <v>8.0167344817809525</v>
      </c>
      <c r="Q6" s="1">
        <f t="shared" si="5"/>
        <v>12.473906953917796</v>
      </c>
      <c r="R6" s="1">
        <v>2.4447166757576029</v>
      </c>
      <c r="S6" s="1">
        <f t="shared" si="6"/>
        <v>40.904535479151427</v>
      </c>
      <c r="T6" s="1">
        <v>2620</v>
      </c>
      <c r="U6" s="1">
        <f t="shared" si="7"/>
        <v>3.8167938931297711</v>
      </c>
      <c r="V6" s="1">
        <v>95.61</v>
      </c>
      <c r="W6" s="1">
        <v>2704</v>
      </c>
      <c r="X6" s="1">
        <f t="shared" si="8"/>
        <v>27.04</v>
      </c>
      <c r="Y6" s="1">
        <v>78.400000000000006</v>
      </c>
      <c r="Z6" s="1">
        <v>0.5</v>
      </c>
      <c r="AA6" s="1">
        <f t="shared" si="9"/>
        <v>5.0000000000000001E-4</v>
      </c>
      <c r="AB6" s="1">
        <v>295</v>
      </c>
      <c r="AC6" s="1">
        <f t="shared" si="10"/>
        <v>3.3898305084745761</v>
      </c>
      <c r="AD6" s="1">
        <v>91</v>
      </c>
      <c r="AE6" s="1">
        <v>41548</v>
      </c>
      <c r="AF6" s="1">
        <f t="shared" si="11"/>
        <v>41.548000000000002</v>
      </c>
      <c r="AG6" s="1">
        <v>45</v>
      </c>
      <c r="AH6" s="1">
        <v>66.5</v>
      </c>
    </row>
    <row r="7" spans="1:34" x14ac:dyDescent="0.25">
      <c r="A7" t="s">
        <v>39</v>
      </c>
      <c r="B7">
        <v>2019</v>
      </c>
      <c r="C7" s="1">
        <v>5</v>
      </c>
      <c r="D7" s="1">
        <v>1</v>
      </c>
      <c r="E7" s="1">
        <v>18.009691755021233</v>
      </c>
      <c r="F7" s="1">
        <v>96334</v>
      </c>
      <c r="G7" s="1">
        <f t="shared" si="0"/>
        <v>96.334000000000003</v>
      </c>
      <c r="H7" s="1">
        <v>35168.799960000004</v>
      </c>
      <c r="I7" s="1">
        <f t="shared" si="1"/>
        <v>35.168799960000001</v>
      </c>
      <c r="J7" s="1">
        <v>4049.69901256</v>
      </c>
      <c r="K7" s="1">
        <f t="shared" si="2"/>
        <v>4.0496990125599996</v>
      </c>
      <c r="L7" s="1">
        <v>696676</v>
      </c>
      <c r="M7" s="1">
        <f t="shared" si="3"/>
        <v>69.667599999999993</v>
      </c>
      <c r="N7" s="1">
        <v>4.7543316555671122</v>
      </c>
      <c r="O7" s="1">
        <f t="shared" si="4"/>
        <v>21.033450597184235</v>
      </c>
      <c r="P7" s="1">
        <v>7.4654590407124779</v>
      </c>
      <c r="Q7" s="1">
        <f t="shared" si="5"/>
        <v>13.395023595288032</v>
      </c>
      <c r="R7" s="1">
        <v>1.1664117433454009</v>
      </c>
      <c r="S7" s="1">
        <f t="shared" si="6"/>
        <v>85.733018867924542</v>
      </c>
      <c r="T7" s="1">
        <v>4557</v>
      </c>
      <c r="U7" s="1">
        <f t="shared" si="7"/>
        <v>2.1944261575597981</v>
      </c>
      <c r="V7" s="1">
        <v>94.14</v>
      </c>
      <c r="W7" s="1">
        <v>3350</v>
      </c>
      <c r="X7" s="1">
        <f t="shared" si="8"/>
        <v>33.5</v>
      </c>
      <c r="Y7" s="1">
        <v>77.2</v>
      </c>
      <c r="Z7" s="1">
        <v>14694</v>
      </c>
      <c r="AA7" s="1">
        <f t="shared" si="9"/>
        <v>14.694000000000001</v>
      </c>
      <c r="AB7" s="1">
        <v>353</v>
      </c>
      <c r="AC7" s="1">
        <f t="shared" si="10"/>
        <v>2.8328611898017</v>
      </c>
      <c r="AD7" s="1">
        <v>84.6</v>
      </c>
      <c r="AE7" s="1">
        <v>37017</v>
      </c>
      <c r="AF7" s="1">
        <f t="shared" si="11"/>
        <v>37.017000000000003</v>
      </c>
      <c r="AG7" s="1">
        <v>36</v>
      </c>
      <c r="AH7" s="1">
        <v>63</v>
      </c>
    </row>
    <row r="8" spans="1:34" x14ac:dyDescent="0.25">
      <c r="A8" t="s">
        <v>40</v>
      </c>
      <c r="B8">
        <v>2019</v>
      </c>
      <c r="C8" s="1">
        <v>6</v>
      </c>
      <c r="D8" s="1">
        <v>1</v>
      </c>
      <c r="E8" s="1">
        <v>15.617875105901531</v>
      </c>
      <c r="F8" s="1">
        <v>91020</v>
      </c>
      <c r="G8" s="1">
        <f t="shared" si="0"/>
        <v>91.02</v>
      </c>
      <c r="H8" s="1">
        <v>44294.731853999998</v>
      </c>
      <c r="I8" s="1">
        <f t="shared" si="1"/>
        <v>44.294731853999998</v>
      </c>
      <c r="J8" s="1">
        <v>5535.6401353600004</v>
      </c>
      <c r="K8" s="1">
        <f t="shared" si="2"/>
        <v>5.5356401353600004</v>
      </c>
      <c r="L8" s="1">
        <v>857636</v>
      </c>
      <c r="M8" s="1">
        <f t="shared" si="3"/>
        <v>85.763599999999997</v>
      </c>
      <c r="N8" s="1">
        <v>4.2253370081611212</v>
      </c>
      <c r="O8" s="1">
        <f t="shared" si="4"/>
        <v>23.66675126903553</v>
      </c>
      <c r="P8" s="1">
        <v>7.1684587813620073</v>
      </c>
      <c r="Q8" s="1">
        <f t="shared" si="5"/>
        <v>13.95</v>
      </c>
      <c r="R8" s="1">
        <v>2.3899598212270328</v>
      </c>
      <c r="S8" s="1">
        <f t="shared" si="6"/>
        <v>41.841707593502079</v>
      </c>
      <c r="T8" s="1">
        <v>15802</v>
      </c>
      <c r="U8" s="1">
        <f t="shared" si="7"/>
        <v>0.63283128717883819</v>
      </c>
      <c r="V8" s="1">
        <v>90.85</v>
      </c>
      <c r="W8" s="1">
        <v>2644</v>
      </c>
      <c r="X8" s="1">
        <f t="shared" si="8"/>
        <v>26.44</v>
      </c>
      <c r="Y8" s="1">
        <v>78.8</v>
      </c>
      <c r="Z8" s="1">
        <v>53530</v>
      </c>
      <c r="AA8" s="1">
        <f t="shared" si="9"/>
        <v>53.53</v>
      </c>
      <c r="AB8" s="1">
        <v>324</v>
      </c>
      <c r="AC8" s="1">
        <f t="shared" si="10"/>
        <v>3.0864197530864197</v>
      </c>
      <c r="AD8" s="1">
        <v>84.5</v>
      </c>
      <c r="AE8" s="1">
        <v>40108</v>
      </c>
      <c r="AF8" s="1">
        <f t="shared" si="11"/>
        <v>40.107999999999997</v>
      </c>
      <c r="AG8" s="1">
        <v>42.333333333333336</v>
      </c>
      <c r="AH8" s="1">
        <v>60</v>
      </c>
    </row>
    <row r="9" spans="1:34" x14ac:dyDescent="0.25">
      <c r="A9" t="s">
        <v>41</v>
      </c>
      <c r="B9">
        <v>2019</v>
      </c>
      <c r="C9" s="1">
        <v>5</v>
      </c>
      <c r="D9" s="1">
        <v>1</v>
      </c>
      <c r="E9" s="1">
        <v>4.6960670668598636</v>
      </c>
      <c r="F9" s="1">
        <v>17261</v>
      </c>
      <c r="G9" s="1">
        <f t="shared" si="0"/>
        <v>17.260999999999999</v>
      </c>
      <c r="H9" s="1">
        <v>12632.633320000001</v>
      </c>
      <c r="I9" s="1">
        <f t="shared" si="1"/>
        <v>12.63263332</v>
      </c>
      <c r="J9" s="1">
        <v>1858.7356977500006</v>
      </c>
      <c r="K9" s="1">
        <f t="shared" si="2"/>
        <v>1.8587356977500005</v>
      </c>
      <c r="L9" s="1">
        <v>198975</v>
      </c>
      <c r="M9" s="1">
        <f t="shared" si="3"/>
        <v>19.897500000000001</v>
      </c>
      <c r="N9" s="1">
        <v>4.5399625228559861</v>
      </c>
      <c r="O9" s="1">
        <f t="shared" si="4"/>
        <v>22.026613545059025</v>
      </c>
      <c r="P9" s="1">
        <v>15.890947368709837</v>
      </c>
      <c r="Q9" s="1">
        <f t="shared" si="5"/>
        <v>6.2928910202613579</v>
      </c>
      <c r="R9" s="1">
        <v>3.5119916579770596</v>
      </c>
      <c r="S9" s="1">
        <f t="shared" si="6"/>
        <v>28.473871733966742</v>
      </c>
      <c r="T9" s="1">
        <v>1114</v>
      </c>
      <c r="U9" s="1">
        <f t="shared" si="7"/>
        <v>8.9766606822262123</v>
      </c>
      <c r="V9" s="1">
        <v>92.44</v>
      </c>
      <c r="W9" s="1">
        <v>3630</v>
      </c>
      <c r="X9" s="1">
        <f t="shared" si="8"/>
        <v>36.299999999999997</v>
      </c>
      <c r="Y9" s="1">
        <v>84.4</v>
      </c>
      <c r="Z9" s="1">
        <v>9753</v>
      </c>
      <c r="AA9" s="1">
        <f t="shared" si="9"/>
        <v>9.7530000000000001</v>
      </c>
      <c r="AB9" s="1">
        <v>71</v>
      </c>
      <c r="AC9" s="1">
        <f t="shared" si="10"/>
        <v>14.084507042253522</v>
      </c>
      <c r="AD9" s="1">
        <v>88.6</v>
      </c>
      <c r="AE9" s="1">
        <v>8644</v>
      </c>
      <c r="AF9" s="1">
        <f t="shared" si="11"/>
        <v>8.6440000000000001</v>
      </c>
      <c r="AG9" s="1">
        <v>35</v>
      </c>
      <c r="AH9" s="1">
        <v>59</v>
      </c>
    </row>
    <row r="10" spans="1:34" x14ac:dyDescent="0.25">
      <c r="A10" t="s">
        <v>42</v>
      </c>
      <c r="B10">
        <v>2019</v>
      </c>
      <c r="C10" s="1">
        <v>6</v>
      </c>
      <c r="D10" s="1">
        <v>2</v>
      </c>
      <c r="E10" s="1">
        <v>14.89362391474555</v>
      </c>
      <c r="F10" s="1">
        <v>78347</v>
      </c>
      <c r="G10" s="1">
        <f t="shared" si="0"/>
        <v>78.346999999999994</v>
      </c>
      <c r="H10" s="1">
        <v>42095.516177999998</v>
      </c>
      <c r="I10" s="1">
        <f t="shared" si="1"/>
        <v>42.095516177999997</v>
      </c>
      <c r="J10" s="1">
        <v>4816.7709137000011</v>
      </c>
      <c r="K10" s="1">
        <f t="shared" si="2"/>
        <v>4.816770913700001</v>
      </c>
      <c r="L10" s="1">
        <v>1112602</v>
      </c>
      <c r="M10" s="1">
        <f t="shared" si="3"/>
        <v>111.2602</v>
      </c>
      <c r="N10" s="1">
        <v>4.6582005698561781</v>
      </c>
      <c r="O10" s="1">
        <f t="shared" si="4"/>
        <v>21.467517016573527</v>
      </c>
      <c r="P10" s="1">
        <v>6.8769323121102426</v>
      </c>
      <c r="Q10" s="1">
        <f t="shared" si="5"/>
        <v>14.541367496652615</v>
      </c>
      <c r="R10" s="1">
        <v>0.5453775283278619</v>
      </c>
      <c r="S10" s="1">
        <f t="shared" si="6"/>
        <v>183.35922330097088</v>
      </c>
      <c r="T10" s="1">
        <v>6392</v>
      </c>
      <c r="U10" s="1">
        <f t="shared" si="7"/>
        <v>1.5644555694618274</v>
      </c>
      <c r="V10" s="1">
        <v>92.55</v>
      </c>
      <c r="W10" s="1">
        <v>6874</v>
      </c>
      <c r="X10" s="1">
        <f t="shared" si="8"/>
        <v>68.739999999999995</v>
      </c>
      <c r="Y10" s="1">
        <v>75.2</v>
      </c>
      <c r="Z10" s="1">
        <v>45345</v>
      </c>
      <c r="AA10" s="1">
        <f t="shared" si="9"/>
        <v>45.344999999999999</v>
      </c>
      <c r="AB10" s="1">
        <v>296</v>
      </c>
      <c r="AC10" s="1">
        <f t="shared" si="10"/>
        <v>3.3783783783783785</v>
      </c>
      <c r="AD10" s="1">
        <v>97.8</v>
      </c>
      <c r="AE10" s="1">
        <v>40402</v>
      </c>
      <c r="AF10" s="1">
        <f t="shared" si="11"/>
        <v>40.402000000000001</v>
      </c>
      <c r="AG10" s="1">
        <v>40.666666666666664</v>
      </c>
      <c r="AH10" s="1">
        <v>59</v>
      </c>
    </row>
    <row r="11" spans="1:34" x14ac:dyDescent="0.25">
      <c r="A11" t="s">
        <v>43</v>
      </c>
      <c r="B11">
        <v>2019</v>
      </c>
      <c r="C11" s="1">
        <v>5</v>
      </c>
      <c r="D11" s="1">
        <v>1</v>
      </c>
      <c r="E11" s="1">
        <v>7.0695503192328264</v>
      </c>
      <c r="F11" s="1">
        <v>29301</v>
      </c>
      <c r="G11" s="1">
        <f t="shared" si="0"/>
        <v>29.300999999999998</v>
      </c>
      <c r="H11" s="1">
        <v>21563.665954</v>
      </c>
      <c r="I11" s="1">
        <f t="shared" si="1"/>
        <v>21.563665954000001</v>
      </c>
      <c r="J11" s="1">
        <v>3424.6100365399989</v>
      </c>
      <c r="K11" s="1">
        <f t="shared" si="2"/>
        <v>3.424610036539999</v>
      </c>
      <c r="L11" s="1">
        <v>463515</v>
      </c>
      <c r="M11" s="1">
        <f t="shared" si="3"/>
        <v>46.351500000000001</v>
      </c>
      <c r="N11" s="1">
        <v>5.9839772288162614</v>
      </c>
      <c r="O11" s="1">
        <f t="shared" si="4"/>
        <v>16.711293538759307</v>
      </c>
      <c r="P11" s="1">
        <v>3.2013070854354435</v>
      </c>
      <c r="Q11" s="1">
        <f t="shared" si="5"/>
        <v>31.237240705509496</v>
      </c>
      <c r="R11" s="1">
        <v>4.5795098780092847</v>
      </c>
      <c r="S11" s="1">
        <f t="shared" si="6"/>
        <v>21.836397925506834</v>
      </c>
      <c r="T11" s="1">
        <v>7669</v>
      </c>
      <c r="U11" s="1">
        <f t="shared" si="7"/>
        <v>1.3039509714434736</v>
      </c>
      <c r="V11" s="1">
        <v>96</v>
      </c>
      <c r="W11" s="1">
        <v>2139</v>
      </c>
      <c r="X11" s="1">
        <f t="shared" si="8"/>
        <v>21.39</v>
      </c>
      <c r="Y11" s="1">
        <v>82.4</v>
      </c>
      <c r="Z11" s="1">
        <v>56855</v>
      </c>
      <c r="AA11" s="1">
        <f t="shared" si="9"/>
        <v>56.854999999999997</v>
      </c>
      <c r="AB11" s="1">
        <v>96</v>
      </c>
      <c r="AC11" s="1">
        <f t="shared" si="10"/>
        <v>10.416666666666666</v>
      </c>
      <c r="AD11" s="1">
        <v>106.1</v>
      </c>
      <c r="AE11" s="1">
        <v>14833</v>
      </c>
      <c r="AF11" s="1">
        <f t="shared" si="11"/>
        <v>14.833</v>
      </c>
      <c r="AG11" s="1">
        <v>56</v>
      </c>
      <c r="AH11" s="1">
        <v>75</v>
      </c>
    </row>
    <row r="12" spans="1:34" x14ac:dyDescent="0.25">
      <c r="A12" t="s">
        <v>44</v>
      </c>
      <c r="B12">
        <v>2019</v>
      </c>
      <c r="C12" s="1">
        <v>2</v>
      </c>
      <c r="D12" s="1">
        <v>1</v>
      </c>
      <c r="E12" s="1">
        <v>5.7054765710439979</v>
      </c>
      <c r="F12" s="1">
        <v>22607</v>
      </c>
      <c r="G12" s="1">
        <f t="shared" si="0"/>
        <v>22.606999999999999</v>
      </c>
      <c r="H12" s="1">
        <v>8246.25</v>
      </c>
      <c r="I12" s="1">
        <f t="shared" si="1"/>
        <v>8.2462499999999999</v>
      </c>
      <c r="J12" s="1">
        <v>2608.3383666099985</v>
      </c>
      <c r="K12" s="1">
        <f t="shared" si="2"/>
        <v>2.6083383666099986</v>
      </c>
      <c r="L12" s="1">
        <v>250264</v>
      </c>
      <c r="M12" s="1">
        <f t="shared" si="3"/>
        <v>25.026399999999999</v>
      </c>
      <c r="N12" s="1">
        <v>4.4165895516110041</v>
      </c>
      <c r="O12" s="1">
        <f t="shared" si="4"/>
        <v>22.641904761904762</v>
      </c>
      <c r="P12" s="1">
        <v>10.033444816053512</v>
      </c>
      <c r="Q12" s="1">
        <f t="shared" si="5"/>
        <v>9.9666666666666668</v>
      </c>
      <c r="R12" s="1">
        <v>1.453498456308322</v>
      </c>
      <c r="S12" s="1">
        <f t="shared" si="6"/>
        <v>68.799522673031035</v>
      </c>
      <c r="T12" s="1">
        <v>5962</v>
      </c>
      <c r="U12" s="1">
        <f t="shared" si="7"/>
        <v>1.677289500167729</v>
      </c>
      <c r="V12" s="1">
        <v>95.78</v>
      </c>
      <c r="W12" s="1">
        <v>1684</v>
      </c>
      <c r="X12" s="1">
        <f t="shared" si="8"/>
        <v>16.84</v>
      </c>
      <c r="Y12" s="1">
        <v>74.400000000000006</v>
      </c>
      <c r="Z12" s="1">
        <v>36313</v>
      </c>
      <c r="AA12" s="1">
        <f t="shared" si="9"/>
        <v>36.313000000000002</v>
      </c>
      <c r="AB12" s="1">
        <v>67</v>
      </c>
      <c r="AC12" s="1">
        <f t="shared" si="10"/>
        <v>14.925373134328359</v>
      </c>
      <c r="AD12" s="1">
        <v>104.4</v>
      </c>
      <c r="AE12" s="1">
        <v>9427</v>
      </c>
      <c r="AF12" s="1">
        <f t="shared" si="11"/>
        <v>9.4269999999999996</v>
      </c>
      <c r="AG12" s="1">
        <v>42.333333333333336</v>
      </c>
      <c r="AH12" s="1">
        <v>60.5</v>
      </c>
    </row>
    <row r="13" spans="1:34" x14ac:dyDescent="0.25">
      <c r="A13" t="s">
        <v>45</v>
      </c>
      <c r="B13">
        <v>2019</v>
      </c>
      <c r="C13" s="1">
        <v>7</v>
      </c>
      <c r="D13" s="1">
        <v>2</v>
      </c>
      <c r="E13" s="1">
        <v>12.516213048574032</v>
      </c>
      <c r="F13" s="1">
        <v>48056</v>
      </c>
      <c r="G13" s="1">
        <f t="shared" si="0"/>
        <v>48.055999999999997</v>
      </c>
      <c r="H13" s="1">
        <v>27639</v>
      </c>
      <c r="I13" s="1">
        <f t="shared" si="1"/>
        <v>27.638999999999999</v>
      </c>
      <c r="J13" s="1">
        <v>4266.9652294300013</v>
      </c>
      <c r="K13" s="1">
        <f t="shared" si="2"/>
        <v>4.2669652294300011</v>
      </c>
      <c r="L13" s="1">
        <v>603067</v>
      </c>
      <c r="M13" s="1">
        <f t="shared" si="3"/>
        <v>60.306699999999999</v>
      </c>
      <c r="N13" s="1">
        <v>5.0570820853409728</v>
      </c>
      <c r="O13" s="1">
        <f t="shared" si="4"/>
        <v>19.774248927038627</v>
      </c>
      <c r="P13" s="1">
        <v>11.802575107296137</v>
      </c>
      <c r="Q13" s="1">
        <f t="shared" si="5"/>
        <v>8.4727272727272727</v>
      </c>
      <c r="R13" s="1">
        <v>7.0485033097065193</v>
      </c>
      <c r="S13" s="1">
        <f t="shared" si="6"/>
        <v>14.187409100353211</v>
      </c>
      <c r="T13" s="1">
        <v>52621</v>
      </c>
      <c r="U13" s="1">
        <f t="shared" si="7"/>
        <v>0.19003819767773322</v>
      </c>
      <c r="V13" s="1">
        <v>95.55</v>
      </c>
      <c r="W13" s="1">
        <v>8279</v>
      </c>
      <c r="X13" s="1">
        <f t="shared" si="8"/>
        <v>82.79</v>
      </c>
      <c r="Y13" s="1">
        <v>83.1</v>
      </c>
      <c r="Z13" s="1">
        <v>84326</v>
      </c>
      <c r="AA13" s="1">
        <f t="shared" si="9"/>
        <v>84.325999999999993</v>
      </c>
      <c r="AB13" s="1">
        <v>339</v>
      </c>
      <c r="AC13" s="1">
        <f t="shared" si="10"/>
        <v>2.9498525073746311</v>
      </c>
      <c r="AD13" s="1">
        <v>86</v>
      </c>
      <c r="AE13" s="1">
        <v>23390</v>
      </c>
      <c r="AF13" s="1">
        <f t="shared" si="11"/>
        <v>23.39</v>
      </c>
      <c r="AG13" s="1">
        <v>41</v>
      </c>
      <c r="AH13" s="1">
        <v>57.499999999999993</v>
      </c>
    </row>
    <row r="14" spans="1:34" x14ac:dyDescent="0.25">
      <c r="A14" t="s">
        <v>46</v>
      </c>
      <c r="B14">
        <v>2019</v>
      </c>
      <c r="C14" s="1">
        <v>5</v>
      </c>
      <c r="D14" s="1">
        <v>1</v>
      </c>
      <c r="E14" s="1">
        <v>9.5423924916003564</v>
      </c>
      <c r="F14" s="1">
        <v>44313</v>
      </c>
      <c r="G14" s="1">
        <f t="shared" si="0"/>
        <v>44.313000000000002</v>
      </c>
      <c r="H14" s="1">
        <v>11437.833180999998</v>
      </c>
      <c r="I14" s="1">
        <f t="shared" si="1"/>
        <v>11.437833180999998</v>
      </c>
      <c r="J14" s="1">
        <v>3328.3356094999999</v>
      </c>
      <c r="K14" s="1">
        <f t="shared" si="2"/>
        <v>3.3283356094999998</v>
      </c>
      <c r="L14" s="1">
        <v>616558</v>
      </c>
      <c r="M14" s="1">
        <f t="shared" si="3"/>
        <v>61.655799999999999</v>
      </c>
      <c r="N14" s="1">
        <v>4.7014306318476224</v>
      </c>
      <c r="O14" s="1">
        <f t="shared" si="4"/>
        <v>21.270121337662033</v>
      </c>
      <c r="P14" s="1">
        <v>6.9321108142525496</v>
      </c>
      <c r="Q14" s="1">
        <f t="shared" si="5"/>
        <v>14.425620518702345</v>
      </c>
      <c r="R14" s="1">
        <v>1.9290703922622245</v>
      </c>
      <c r="S14" s="1">
        <f t="shared" si="6"/>
        <v>51.838440111420617</v>
      </c>
      <c r="T14" s="1">
        <v>3337</v>
      </c>
      <c r="U14" s="1">
        <f t="shared" si="7"/>
        <v>2.9967036260113877</v>
      </c>
      <c r="V14" s="1">
        <v>96.75</v>
      </c>
      <c r="W14" s="1">
        <v>8797</v>
      </c>
      <c r="X14" s="1">
        <f t="shared" si="8"/>
        <v>87.97</v>
      </c>
      <c r="Y14" s="1">
        <v>86.2</v>
      </c>
      <c r="Z14" s="1">
        <v>12035</v>
      </c>
      <c r="AA14" s="1">
        <f t="shared" si="9"/>
        <v>12.035</v>
      </c>
      <c r="AB14" s="1">
        <v>190</v>
      </c>
      <c r="AC14" s="1">
        <f t="shared" si="10"/>
        <v>5.2631578947368416</v>
      </c>
      <c r="AD14" s="1">
        <v>108.5</v>
      </c>
      <c r="AE14" s="1">
        <v>8266</v>
      </c>
      <c r="AF14" s="1">
        <f t="shared" si="11"/>
        <v>8.266</v>
      </c>
      <c r="AG14" s="1">
        <v>66</v>
      </c>
      <c r="AH14" s="1">
        <v>83.5</v>
      </c>
    </row>
    <row r="15" spans="1:34" x14ac:dyDescent="0.25">
      <c r="A15" t="s">
        <v>47</v>
      </c>
      <c r="B15">
        <v>2019</v>
      </c>
      <c r="C15" s="1">
        <v>5</v>
      </c>
      <c r="D15" s="1">
        <v>2</v>
      </c>
      <c r="E15" s="1">
        <v>9.2322718488356497</v>
      </c>
      <c r="F15" s="1">
        <v>51924</v>
      </c>
      <c r="G15" s="1">
        <f t="shared" si="0"/>
        <v>51.923999999999999</v>
      </c>
      <c r="H15" s="1">
        <v>37895.079642999997</v>
      </c>
      <c r="I15" s="1">
        <f t="shared" si="1"/>
        <v>37.895079642999995</v>
      </c>
      <c r="J15" s="1">
        <v>4975.9864847500003</v>
      </c>
      <c r="K15" s="1">
        <f t="shared" si="2"/>
        <v>4.9759864847499999</v>
      </c>
      <c r="L15" s="1">
        <v>683369</v>
      </c>
      <c r="M15" s="1">
        <f t="shared" si="3"/>
        <v>68.3369</v>
      </c>
      <c r="N15" s="1">
        <v>4.5661133912098313</v>
      </c>
      <c r="O15" s="1">
        <f t="shared" si="4"/>
        <v>21.900463574231154</v>
      </c>
      <c r="P15" s="1">
        <v>2.0296620945681072</v>
      </c>
      <c r="Q15" s="1">
        <f t="shared" si="5"/>
        <v>49.269284905908954</v>
      </c>
      <c r="R15" s="1">
        <v>1.3454710018798302</v>
      </c>
      <c r="S15" s="1">
        <f t="shared" si="6"/>
        <v>74.323415265200524</v>
      </c>
      <c r="T15" s="1">
        <v>9237</v>
      </c>
      <c r="U15" s="1">
        <f t="shared" si="7"/>
        <v>1.0826025765941323</v>
      </c>
      <c r="V15" s="1">
        <v>83.22</v>
      </c>
      <c r="W15" s="1">
        <v>1341</v>
      </c>
      <c r="X15" s="1">
        <f t="shared" si="8"/>
        <v>13.41</v>
      </c>
      <c r="Y15" s="1">
        <v>82.7</v>
      </c>
      <c r="Z15" s="1">
        <v>30961</v>
      </c>
      <c r="AA15" s="1">
        <f t="shared" si="9"/>
        <v>30.960999999999999</v>
      </c>
      <c r="AB15" s="1">
        <v>184</v>
      </c>
      <c r="AC15" s="1">
        <f t="shared" si="10"/>
        <v>5.4347826086956523</v>
      </c>
      <c r="AD15" s="1">
        <v>99.7</v>
      </c>
      <c r="AE15" s="1">
        <v>26480</v>
      </c>
      <c r="AF15" s="1">
        <f t="shared" si="11"/>
        <v>26.48</v>
      </c>
      <c r="AG15" s="1">
        <v>43</v>
      </c>
      <c r="AH15" s="1">
        <v>58.5</v>
      </c>
    </row>
    <row r="16" spans="1:34" x14ac:dyDescent="0.25">
      <c r="A16" t="s">
        <v>48</v>
      </c>
      <c r="B16">
        <v>2019</v>
      </c>
      <c r="C16" s="1">
        <v>1</v>
      </c>
      <c r="D16" s="1">
        <v>1</v>
      </c>
      <c r="E16" s="1">
        <v>8.5075198102203853</v>
      </c>
      <c r="F16" s="1">
        <v>49788</v>
      </c>
      <c r="G16" s="1">
        <f t="shared" si="0"/>
        <v>49.787999999999997</v>
      </c>
      <c r="H16" s="1">
        <v>28259.565336</v>
      </c>
      <c r="I16" s="1">
        <f t="shared" si="1"/>
        <v>28.259565336000001</v>
      </c>
      <c r="J16" s="1">
        <v>7151.0165318699983</v>
      </c>
      <c r="K16" s="1">
        <f t="shared" si="2"/>
        <v>7.1510165318699981</v>
      </c>
      <c r="L16" s="1">
        <v>484415</v>
      </c>
      <c r="M16" s="1">
        <f t="shared" si="3"/>
        <v>48.441499999999998</v>
      </c>
      <c r="N16" s="1">
        <v>3.1486135187009929</v>
      </c>
      <c r="O16" s="1">
        <f t="shared" si="4"/>
        <v>31.760011003591345</v>
      </c>
      <c r="P16" s="1">
        <v>6.7602044181422762</v>
      </c>
      <c r="Q16" s="1">
        <f t="shared" si="5"/>
        <v>14.792452093849596</v>
      </c>
      <c r="R16" s="1">
        <v>5.7449624396517978</v>
      </c>
      <c r="S16" s="1">
        <f t="shared" si="6"/>
        <v>17.40655418559377</v>
      </c>
      <c r="T16" s="1">
        <v>47339</v>
      </c>
      <c r="U16" s="1">
        <f t="shared" si="7"/>
        <v>0.21124231606075328</v>
      </c>
      <c r="V16" s="1">
        <v>98.39</v>
      </c>
      <c r="W16" s="1">
        <v>11138</v>
      </c>
      <c r="X16" s="1">
        <f t="shared" si="8"/>
        <v>111.38</v>
      </c>
      <c r="Y16" s="1">
        <v>83.6</v>
      </c>
      <c r="Z16" s="1">
        <v>76557</v>
      </c>
      <c r="AA16" s="1">
        <f t="shared" si="9"/>
        <v>76.557000000000002</v>
      </c>
      <c r="AB16" s="1">
        <v>382</v>
      </c>
      <c r="AC16" s="1">
        <f t="shared" si="10"/>
        <v>2.6178010471204192</v>
      </c>
      <c r="AD16" s="1">
        <v>97.5</v>
      </c>
      <c r="AE16" s="1">
        <v>22955</v>
      </c>
      <c r="AF16" s="1">
        <f t="shared" si="11"/>
        <v>22.954999999999998</v>
      </c>
      <c r="AG16" s="1">
        <v>50.666666666666664</v>
      </c>
      <c r="AH16" s="1">
        <v>66.5</v>
      </c>
    </row>
    <row r="17" spans="1:34" x14ac:dyDescent="0.25">
      <c r="A17" t="s">
        <v>49</v>
      </c>
      <c r="B17">
        <v>2019</v>
      </c>
      <c r="C17" s="1">
        <v>2</v>
      </c>
      <c r="D17" s="1">
        <v>1</v>
      </c>
      <c r="E17" s="1">
        <v>7.2945234289560021</v>
      </c>
      <c r="F17" s="1">
        <v>33492</v>
      </c>
      <c r="G17" s="1">
        <f t="shared" si="0"/>
        <v>33.491999999999997</v>
      </c>
      <c r="H17" s="1">
        <v>39376.831921999998</v>
      </c>
      <c r="I17" s="1">
        <f t="shared" si="1"/>
        <v>39.376831922000001</v>
      </c>
      <c r="J17" s="1">
        <v>8720.5099680500007</v>
      </c>
      <c r="K17" s="1">
        <f t="shared" si="2"/>
        <v>8.7205099680500009</v>
      </c>
      <c r="L17" s="1">
        <v>539664</v>
      </c>
      <c r="M17" s="1">
        <f t="shared" si="3"/>
        <v>53.9664</v>
      </c>
      <c r="N17" s="1">
        <v>5.1401576497889057</v>
      </c>
      <c r="O17" s="1">
        <f t="shared" si="4"/>
        <v>19.454656221313908</v>
      </c>
      <c r="P17" s="1">
        <v>10.588471681581009</v>
      </c>
      <c r="Q17" s="1">
        <f t="shared" si="5"/>
        <v>9.4442335973711149</v>
      </c>
      <c r="R17" s="1">
        <v>4.0359923162470928</v>
      </c>
      <c r="S17" s="1">
        <f t="shared" si="6"/>
        <v>24.777054108216436</v>
      </c>
      <c r="T17" s="1">
        <v>2548</v>
      </c>
      <c r="U17" s="1">
        <f t="shared" si="7"/>
        <v>3.9246467817896393</v>
      </c>
      <c r="V17" s="1">
        <v>95.47</v>
      </c>
      <c r="W17" s="1">
        <v>1461</v>
      </c>
      <c r="X17" s="1">
        <f t="shared" si="8"/>
        <v>14.61</v>
      </c>
      <c r="Y17" s="1">
        <v>83.5</v>
      </c>
      <c r="Z17" s="1">
        <v>72373</v>
      </c>
      <c r="AA17" s="1">
        <f t="shared" si="9"/>
        <v>72.373000000000005</v>
      </c>
      <c r="AB17" s="1">
        <v>110</v>
      </c>
      <c r="AC17" s="1">
        <f t="shared" si="10"/>
        <v>9.0909090909090899</v>
      </c>
      <c r="AD17" s="1">
        <v>99.3</v>
      </c>
      <c r="AE17" s="1">
        <v>17413</v>
      </c>
      <c r="AF17" s="1">
        <f t="shared" si="11"/>
        <v>17.413</v>
      </c>
      <c r="AG17" s="1">
        <v>39.333333333333336</v>
      </c>
      <c r="AH17" s="1">
        <v>57</v>
      </c>
    </row>
    <row r="18" spans="1:34" x14ac:dyDescent="0.25">
      <c r="A18" t="s">
        <v>50</v>
      </c>
      <c r="B18">
        <v>2019</v>
      </c>
      <c r="C18" s="1">
        <v>4</v>
      </c>
      <c r="D18" s="1">
        <v>1</v>
      </c>
      <c r="E18" s="1">
        <v>15.85606345752967</v>
      </c>
      <c r="F18" s="1">
        <v>67392</v>
      </c>
      <c r="G18" s="1">
        <f t="shared" si="0"/>
        <v>67.391999999999996</v>
      </c>
      <c r="H18" s="1">
        <v>44425.232892</v>
      </c>
      <c r="I18" s="1">
        <f t="shared" si="1"/>
        <v>44.425232891999997</v>
      </c>
      <c r="J18" s="1">
        <v>7381.0752441599989</v>
      </c>
      <c r="K18" s="1">
        <f t="shared" si="2"/>
        <v>7.3810752441599989</v>
      </c>
      <c r="L18" s="1">
        <v>944090</v>
      </c>
      <c r="M18" s="1">
        <f t="shared" si="3"/>
        <v>94.409000000000006</v>
      </c>
      <c r="N18" s="1">
        <v>3.9239509934082304</v>
      </c>
      <c r="O18" s="1">
        <f t="shared" si="4"/>
        <v>25.484518070686423</v>
      </c>
      <c r="P18" s="1">
        <v>6.9027243607899882</v>
      </c>
      <c r="Q18" s="1">
        <f t="shared" si="5"/>
        <v>14.487033636753157</v>
      </c>
      <c r="R18" s="1">
        <v>1.9308343935209606</v>
      </c>
      <c r="S18" s="1">
        <f t="shared" si="6"/>
        <v>51.791080755323428</v>
      </c>
      <c r="T18" s="1">
        <v>1055</v>
      </c>
      <c r="U18" s="1">
        <f t="shared" si="7"/>
        <v>9.4786729857819907</v>
      </c>
      <c r="V18" s="1">
        <v>98.99</v>
      </c>
      <c r="W18" s="1">
        <v>7811</v>
      </c>
      <c r="X18" s="1">
        <f t="shared" si="8"/>
        <v>78.11</v>
      </c>
      <c r="Y18" s="1">
        <v>77.400000000000006</v>
      </c>
      <c r="Z18" s="1">
        <v>102235</v>
      </c>
      <c r="AA18" s="1">
        <f t="shared" si="9"/>
        <v>102.235</v>
      </c>
      <c r="AB18" s="1">
        <v>321</v>
      </c>
      <c r="AC18" s="1">
        <f t="shared" si="10"/>
        <v>3.1152647975077881</v>
      </c>
      <c r="AD18" s="1">
        <v>90.2</v>
      </c>
      <c r="AE18" s="1">
        <v>36134</v>
      </c>
      <c r="AF18" s="1">
        <f t="shared" si="11"/>
        <v>36.134</v>
      </c>
      <c r="AG18" s="1">
        <v>47</v>
      </c>
      <c r="AH18" s="1">
        <v>62</v>
      </c>
    </row>
    <row r="19" spans="1:34" x14ac:dyDescent="0.25">
      <c r="A19" t="s">
        <v>51</v>
      </c>
      <c r="B19">
        <v>2019</v>
      </c>
      <c r="C19" s="1">
        <v>6</v>
      </c>
      <c r="D19" s="1">
        <v>3</v>
      </c>
      <c r="E19" s="1">
        <v>0.88886214626026894</v>
      </c>
      <c r="F19" s="1">
        <v>4575</v>
      </c>
      <c r="G19" s="1">
        <f t="shared" si="0"/>
        <v>4.5750000000000002</v>
      </c>
      <c r="H19" s="1">
        <v>30497.782025</v>
      </c>
      <c r="I19" s="1">
        <f t="shared" si="1"/>
        <v>30.497782024999999</v>
      </c>
      <c r="J19" s="1">
        <v>2518.3702790029342</v>
      </c>
      <c r="K19" s="1">
        <f t="shared" si="2"/>
        <v>2.5183702790029341</v>
      </c>
      <c r="L19" s="1">
        <v>283902</v>
      </c>
      <c r="M19" s="1">
        <f t="shared" si="3"/>
        <v>28.3902</v>
      </c>
      <c r="N19" s="1">
        <v>5.7387103415678071</v>
      </c>
      <c r="O19" s="1">
        <f t="shared" si="4"/>
        <v>17.425517938352705</v>
      </c>
      <c r="P19" s="1">
        <v>10.309278350515465</v>
      </c>
      <c r="Q19" s="1">
        <f t="shared" si="5"/>
        <v>9.6999999999999993</v>
      </c>
      <c r="R19" s="1">
        <v>8.3650190114068437</v>
      </c>
      <c r="S19" s="1">
        <f t="shared" si="6"/>
        <v>11.954545454545455</v>
      </c>
      <c r="T19" s="1">
        <v>3753</v>
      </c>
      <c r="U19" s="1">
        <f t="shared" si="7"/>
        <v>2.664535038635758</v>
      </c>
      <c r="V19" s="1">
        <v>89.05</v>
      </c>
      <c r="W19" s="1">
        <v>502</v>
      </c>
      <c r="X19" s="1">
        <f t="shared" si="8"/>
        <v>5.0199999999999996</v>
      </c>
      <c r="Y19" s="1">
        <v>76.3</v>
      </c>
      <c r="Z19" s="1">
        <v>72179</v>
      </c>
      <c r="AA19" s="1">
        <f t="shared" si="9"/>
        <v>72.179000000000002</v>
      </c>
      <c r="AB19" s="1">
        <v>127</v>
      </c>
      <c r="AC19" s="1">
        <f t="shared" si="10"/>
        <v>7.8740157480314963</v>
      </c>
      <c r="AD19" s="1">
        <v>54.7</v>
      </c>
      <c r="AE19" s="1">
        <v>21651</v>
      </c>
      <c r="AF19" s="1">
        <f t="shared" si="11"/>
        <v>21.651</v>
      </c>
      <c r="AG19" s="1">
        <v>41.666666666666664</v>
      </c>
      <c r="AH19" s="1">
        <v>76.5</v>
      </c>
    </row>
    <row r="20" spans="1:34" x14ac:dyDescent="0.25">
      <c r="A20" t="s">
        <v>52</v>
      </c>
      <c r="B20">
        <v>2019</v>
      </c>
      <c r="C20" s="1">
        <v>5</v>
      </c>
      <c r="D20" s="1">
        <v>1</v>
      </c>
      <c r="E20" s="1">
        <v>9.1154954781301463</v>
      </c>
      <c r="F20" s="1">
        <v>43757</v>
      </c>
      <c r="G20" s="1">
        <f t="shared" si="0"/>
        <v>43.756999999999998</v>
      </c>
      <c r="H20" s="1">
        <v>33708.55343</v>
      </c>
      <c r="I20" s="1">
        <f t="shared" si="1"/>
        <v>33.708553430000002</v>
      </c>
      <c r="J20" s="1">
        <v>1984.9001324399999</v>
      </c>
      <c r="K20" s="1">
        <f t="shared" si="2"/>
        <v>1.98490013244</v>
      </c>
      <c r="L20" s="1">
        <v>330499</v>
      </c>
      <c r="M20" s="1">
        <f t="shared" si="3"/>
        <v>33.049900000000001</v>
      </c>
      <c r="N20" s="1">
        <v>5.6307980087866127</v>
      </c>
      <c r="O20" s="1">
        <f t="shared" si="4"/>
        <v>17.759472075530748</v>
      </c>
      <c r="P20" s="1">
        <v>8.7609376802162728</v>
      </c>
      <c r="Q20" s="1">
        <f t="shared" si="5"/>
        <v>11.414303314337856</v>
      </c>
      <c r="R20" s="1">
        <v>0.63760199980178178</v>
      </c>
      <c r="S20" s="1">
        <f t="shared" si="6"/>
        <v>156.83765112262523</v>
      </c>
      <c r="T20" s="1">
        <v>7630</v>
      </c>
      <c r="U20" s="1">
        <f t="shared" si="7"/>
        <v>1.310615989515072</v>
      </c>
      <c r="V20" s="1">
        <v>96.45</v>
      </c>
      <c r="W20" s="1">
        <v>8725</v>
      </c>
      <c r="X20" s="1">
        <f t="shared" si="8"/>
        <v>87.25</v>
      </c>
      <c r="Y20" s="1">
        <v>80.099999999999994</v>
      </c>
      <c r="Z20" s="1">
        <v>0.5</v>
      </c>
      <c r="AA20" s="1">
        <f t="shared" si="9"/>
        <v>5.0000000000000001E-4</v>
      </c>
      <c r="AB20" s="1">
        <v>269</v>
      </c>
      <c r="AC20" s="1">
        <f t="shared" si="10"/>
        <v>3.7174721189591078</v>
      </c>
      <c r="AD20" s="1">
        <v>107.3</v>
      </c>
      <c r="AE20" s="1">
        <v>24673</v>
      </c>
      <c r="AF20" s="1">
        <f t="shared" si="11"/>
        <v>24.672999999999998</v>
      </c>
      <c r="AG20" s="1">
        <v>58.666666666666664</v>
      </c>
      <c r="AH20" s="1">
        <v>76.5</v>
      </c>
    </row>
    <row r="21" spans="1:34" x14ac:dyDescent="0.25">
      <c r="A21" t="s">
        <v>53</v>
      </c>
      <c r="B21">
        <v>2019</v>
      </c>
      <c r="C21" s="1">
        <v>2</v>
      </c>
      <c r="D21" s="1">
        <v>1</v>
      </c>
      <c r="E21" s="1">
        <v>9</v>
      </c>
      <c r="F21" s="1">
        <v>45047</v>
      </c>
      <c r="G21" s="1">
        <f t="shared" si="0"/>
        <v>45.046999999999997</v>
      </c>
      <c r="H21" s="1">
        <v>20783.082337</v>
      </c>
      <c r="I21" s="1">
        <f t="shared" si="1"/>
        <v>20.783082337</v>
      </c>
      <c r="J21" s="1">
        <v>4784.9824024300015</v>
      </c>
      <c r="K21" s="1">
        <f t="shared" si="2"/>
        <v>4.7849824024300016</v>
      </c>
      <c r="L21" s="1">
        <v>526841</v>
      </c>
      <c r="M21" s="1">
        <f t="shared" si="3"/>
        <v>52.684100000000001</v>
      </c>
      <c r="N21" s="1">
        <v>5.3055697382733591</v>
      </c>
      <c r="O21" s="1">
        <f t="shared" si="4"/>
        <v>18.848117154811714</v>
      </c>
      <c r="P21" s="1">
        <v>15.471167369901547</v>
      </c>
      <c r="Q21" s="1">
        <f t="shared" si="5"/>
        <v>6.463636363636363</v>
      </c>
      <c r="R21" s="1">
        <v>6.9387177263798687</v>
      </c>
      <c r="S21" s="1">
        <f t="shared" si="6"/>
        <v>14.411884723284876</v>
      </c>
      <c r="T21" s="1">
        <v>741</v>
      </c>
      <c r="U21" s="1">
        <f t="shared" si="7"/>
        <v>13.495276653171389</v>
      </c>
      <c r="V21" s="1">
        <v>95.72</v>
      </c>
      <c r="W21" s="1">
        <v>1067</v>
      </c>
      <c r="X21" s="1">
        <f t="shared" si="8"/>
        <v>10.67</v>
      </c>
      <c r="Y21" s="1">
        <v>76.3</v>
      </c>
      <c r="Z21" s="1">
        <v>65321</v>
      </c>
      <c r="AA21" s="1">
        <f t="shared" si="9"/>
        <v>65.320999999999998</v>
      </c>
      <c r="AB21" s="1">
        <v>169</v>
      </c>
      <c r="AC21" s="1">
        <f t="shared" si="10"/>
        <v>5.9171597633136095</v>
      </c>
      <c r="AD21" s="1">
        <v>79.599999999999994</v>
      </c>
      <c r="AE21" s="1">
        <v>16936</v>
      </c>
      <c r="AF21" s="1">
        <f t="shared" si="11"/>
        <v>16.936</v>
      </c>
      <c r="AG21" s="1">
        <v>42.333333333333336</v>
      </c>
      <c r="AH21" s="1">
        <v>64</v>
      </c>
    </row>
    <row r="22" spans="1:34" x14ac:dyDescent="0.25">
      <c r="A22" t="s">
        <v>54</v>
      </c>
      <c r="B22">
        <v>2019</v>
      </c>
      <c r="C22" s="1">
        <v>6</v>
      </c>
      <c r="D22" s="1">
        <v>1</v>
      </c>
      <c r="E22" s="1">
        <v>24.437558770266481</v>
      </c>
      <c r="F22" s="1">
        <v>127636</v>
      </c>
      <c r="G22" s="1">
        <f t="shared" si="0"/>
        <v>127.636</v>
      </c>
      <c r="H22" s="1">
        <v>56982.078334999998</v>
      </c>
      <c r="I22" s="1">
        <f t="shared" si="1"/>
        <v>56.982078334999997</v>
      </c>
      <c r="J22" s="1">
        <v>6759.0704410900007</v>
      </c>
      <c r="K22" s="1">
        <f t="shared" si="2"/>
        <v>6.7590704410900004</v>
      </c>
      <c r="L22" s="1">
        <v>1475292</v>
      </c>
      <c r="M22" s="1">
        <f t="shared" si="3"/>
        <v>147.5292</v>
      </c>
      <c r="N22" s="1">
        <v>5.2563145113671084</v>
      </c>
      <c r="O22" s="1">
        <f t="shared" si="4"/>
        <v>19.024736777782941</v>
      </c>
      <c r="P22" s="1">
        <v>9.7236762298821446</v>
      </c>
      <c r="Q22" s="1">
        <f t="shared" si="5"/>
        <v>10.284176234980629</v>
      </c>
      <c r="R22" s="1">
        <v>4.9813602015113352</v>
      </c>
      <c r="S22" s="1">
        <f t="shared" si="6"/>
        <v>20.074838187702266</v>
      </c>
      <c r="T22" s="1">
        <v>5097</v>
      </c>
      <c r="U22" s="1">
        <f t="shared" si="7"/>
        <v>1.9619383951343929</v>
      </c>
      <c r="V22" s="1">
        <v>96.69</v>
      </c>
      <c r="W22" s="1">
        <v>14223</v>
      </c>
      <c r="X22" s="1">
        <f t="shared" si="8"/>
        <v>142.22999999999999</v>
      </c>
      <c r="Y22" s="1">
        <v>83.6</v>
      </c>
      <c r="Z22" s="1">
        <v>25992</v>
      </c>
      <c r="AA22" s="1">
        <f t="shared" si="9"/>
        <v>25.992000000000001</v>
      </c>
      <c r="AB22" s="1">
        <v>380</v>
      </c>
      <c r="AC22" s="1">
        <f t="shared" si="10"/>
        <v>2.6315789473684208</v>
      </c>
      <c r="AD22" s="1">
        <v>94.4</v>
      </c>
      <c r="AE22" s="1">
        <v>55146</v>
      </c>
      <c r="AF22" s="1">
        <f t="shared" si="11"/>
        <v>55.146000000000001</v>
      </c>
      <c r="AG22" s="1">
        <v>46.666666666666664</v>
      </c>
      <c r="AH22" s="1">
        <v>64.5</v>
      </c>
    </row>
    <row r="23" spans="1:34" x14ac:dyDescent="0.25">
      <c r="A23" t="s">
        <v>55</v>
      </c>
      <c r="B23">
        <v>2019</v>
      </c>
      <c r="C23" s="1">
        <v>7</v>
      </c>
      <c r="D23" s="1">
        <v>1</v>
      </c>
      <c r="E23" s="1">
        <v>7.7306941007943735</v>
      </c>
      <c r="F23" s="1">
        <v>29682</v>
      </c>
      <c r="G23" s="1">
        <f t="shared" si="0"/>
        <v>29.681999999999999</v>
      </c>
      <c r="H23" s="1">
        <v>18466.833228</v>
      </c>
      <c r="I23" s="1">
        <f t="shared" si="1"/>
        <v>18.466833227999999</v>
      </c>
      <c r="J23" s="1">
        <v>3216.2096163800002</v>
      </c>
      <c r="K23" s="1">
        <f t="shared" si="2"/>
        <v>3.21620961638</v>
      </c>
      <c r="L23" s="1">
        <v>416154</v>
      </c>
      <c r="M23" s="1">
        <f t="shared" si="3"/>
        <v>41.615400000000001</v>
      </c>
      <c r="N23" s="1">
        <v>5.0570820853409719</v>
      </c>
      <c r="O23" s="1">
        <f t="shared" si="4"/>
        <v>19.774248927038631</v>
      </c>
      <c r="P23" s="1">
        <v>11.802575107296137</v>
      </c>
      <c r="Q23" s="1">
        <f t="shared" si="5"/>
        <v>8.4727272727272727</v>
      </c>
      <c r="R23" s="1">
        <v>6.332908034104948</v>
      </c>
      <c r="S23" s="1">
        <f t="shared" si="6"/>
        <v>15.790534058202748</v>
      </c>
      <c r="T23" s="1">
        <v>19706</v>
      </c>
      <c r="U23" s="1">
        <f t="shared" si="7"/>
        <v>0.50745965695727191</v>
      </c>
      <c r="V23" s="1">
        <v>94.36</v>
      </c>
      <c r="W23" s="1">
        <v>3855</v>
      </c>
      <c r="X23" s="1">
        <f t="shared" si="8"/>
        <v>38.549999999999997</v>
      </c>
      <c r="Y23" s="1">
        <v>81.900000000000006</v>
      </c>
      <c r="Z23" s="1">
        <v>21561</v>
      </c>
      <c r="AA23" s="1">
        <f t="shared" si="9"/>
        <v>21.561</v>
      </c>
      <c r="AB23" s="1">
        <v>202</v>
      </c>
      <c r="AC23" s="1">
        <f t="shared" si="10"/>
        <v>4.9504950495049505</v>
      </c>
      <c r="AD23" s="1">
        <v>85.1</v>
      </c>
      <c r="AE23" s="1">
        <v>15520</v>
      </c>
      <c r="AF23" s="1">
        <f t="shared" si="11"/>
        <v>15.52</v>
      </c>
      <c r="AG23" s="1">
        <v>33.333333333333336</v>
      </c>
      <c r="AH23" s="1">
        <v>54.5</v>
      </c>
    </row>
    <row r="24" spans="1:34" x14ac:dyDescent="0.25">
      <c r="A24" t="s">
        <v>56</v>
      </c>
      <c r="B24">
        <v>2019</v>
      </c>
      <c r="C24" s="1">
        <v>7</v>
      </c>
      <c r="D24" s="1">
        <v>1</v>
      </c>
      <c r="E24" s="1">
        <v>5.4200016887683793</v>
      </c>
      <c r="F24" s="1">
        <v>20568</v>
      </c>
      <c r="G24" s="1">
        <f t="shared" si="0"/>
        <v>20.568000000000001</v>
      </c>
      <c r="H24" s="1">
        <v>14574.5</v>
      </c>
      <c r="I24" s="1">
        <f t="shared" si="1"/>
        <v>14.5745</v>
      </c>
      <c r="J24" s="1">
        <v>3254.17183157</v>
      </c>
      <c r="K24" s="1">
        <f t="shared" si="2"/>
        <v>3.2541718315699999</v>
      </c>
      <c r="L24" s="1">
        <v>270514</v>
      </c>
      <c r="M24" s="1">
        <f t="shared" si="3"/>
        <v>27.051400000000001</v>
      </c>
      <c r="N24" s="1">
        <v>5.0793380502063519</v>
      </c>
      <c r="O24" s="1">
        <f t="shared" si="4"/>
        <v>19.687604764943227</v>
      </c>
      <c r="P24" s="1">
        <v>11.485454963294803</v>
      </c>
      <c r="Q24" s="1">
        <f t="shared" si="5"/>
        <v>8.7066642392121008</v>
      </c>
      <c r="R24" s="1">
        <v>3.4038398958672307</v>
      </c>
      <c r="S24" s="1">
        <f t="shared" si="6"/>
        <v>29.378585086042065</v>
      </c>
      <c r="T24" s="1">
        <v>20522</v>
      </c>
      <c r="U24" s="1">
        <f t="shared" si="7"/>
        <v>0.48728194133125424</v>
      </c>
      <c r="V24" s="1">
        <v>89.8</v>
      </c>
      <c r="W24" s="1">
        <v>4277</v>
      </c>
      <c r="X24" s="1">
        <f t="shared" si="8"/>
        <v>42.77</v>
      </c>
      <c r="Y24" s="1">
        <v>76.7</v>
      </c>
      <c r="Z24" s="1">
        <v>57769</v>
      </c>
      <c r="AA24" s="1">
        <f t="shared" si="9"/>
        <v>57.768999999999998</v>
      </c>
      <c r="AB24" s="1">
        <v>107</v>
      </c>
      <c r="AC24" s="1">
        <f t="shared" si="10"/>
        <v>9.3457943925233646</v>
      </c>
      <c r="AD24" s="1">
        <v>96.3</v>
      </c>
      <c r="AE24" s="1">
        <v>12336</v>
      </c>
      <c r="AF24" s="1">
        <f t="shared" si="11"/>
        <v>12.336</v>
      </c>
      <c r="AG24" s="1">
        <v>41.333333333333336</v>
      </c>
      <c r="AH24" s="1">
        <v>66</v>
      </c>
    </row>
    <row r="25" spans="1:34" x14ac:dyDescent="0.25">
      <c r="A25" t="s">
        <v>57</v>
      </c>
      <c r="B25">
        <v>2019</v>
      </c>
      <c r="C25" s="1">
        <v>3</v>
      </c>
      <c r="D25" s="1">
        <v>1</v>
      </c>
      <c r="E25" s="1">
        <v>11.569557545457311</v>
      </c>
      <c r="F25" s="1">
        <v>50705</v>
      </c>
      <c r="G25" s="1">
        <f t="shared" si="0"/>
        <v>50.704999999999998</v>
      </c>
      <c r="H25" s="1">
        <v>28200.833295999997</v>
      </c>
      <c r="I25" s="1">
        <f t="shared" si="1"/>
        <v>28.200833295999995</v>
      </c>
      <c r="J25" s="1">
        <v>3074.0835458199995</v>
      </c>
      <c r="K25" s="1">
        <f t="shared" si="2"/>
        <v>3.0740835458199993</v>
      </c>
      <c r="L25" s="1">
        <v>502633</v>
      </c>
      <c r="M25" s="1">
        <f t="shared" si="3"/>
        <v>50.263300000000001</v>
      </c>
      <c r="N25" s="1">
        <v>3.7268403492581816</v>
      </c>
      <c r="O25" s="1">
        <f t="shared" si="4"/>
        <v>26.832380952380952</v>
      </c>
      <c r="P25" s="1">
        <v>7.2830905636478782</v>
      </c>
      <c r="Q25" s="1">
        <f t="shared" si="5"/>
        <v>13.730434782608697</v>
      </c>
      <c r="R25" s="1">
        <v>2.6004362022016596</v>
      </c>
      <c r="S25" s="1">
        <f t="shared" si="6"/>
        <v>38.455086848635233</v>
      </c>
      <c r="T25" s="1">
        <v>1601</v>
      </c>
      <c r="U25" s="1">
        <f t="shared" si="7"/>
        <v>6.2460961898813236</v>
      </c>
      <c r="V25" s="1">
        <v>96.44</v>
      </c>
      <c r="W25" s="1">
        <v>1686</v>
      </c>
      <c r="X25" s="1">
        <f t="shared" si="8"/>
        <v>16.86</v>
      </c>
      <c r="Y25" s="1">
        <v>84.6</v>
      </c>
      <c r="Z25" s="1">
        <v>73</v>
      </c>
      <c r="AA25" s="1">
        <f t="shared" si="9"/>
        <v>7.2999999999999995E-2</v>
      </c>
      <c r="AB25" s="1">
        <v>404</v>
      </c>
      <c r="AC25" s="1">
        <f t="shared" si="10"/>
        <v>2.4752475247524752</v>
      </c>
      <c r="AD25" s="1">
        <v>92.7</v>
      </c>
      <c r="AE25" s="1">
        <v>30472</v>
      </c>
      <c r="AF25" s="1">
        <f t="shared" si="11"/>
        <v>30.472000000000001</v>
      </c>
      <c r="AG25" s="1">
        <v>37</v>
      </c>
      <c r="AH25" s="1">
        <v>66</v>
      </c>
    </row>
    <row r="26" spans="1:34" x14ac:dyDescent="0.25">
      <c r="A26" t="s">
        <v>58</v>
      </c>
      <c r="B26">
        <v>2019</v>
      </c>
      <c r="C26" s="1">
        <v>7</v>
      </c>
      <c r="D26" s="1">
        <v>1</v>
      </c>
      <c r="E26" s="1">
        <v>2.6245604896470898</v>
      </c>
      <c r="F26" s="1">
        <v>10077</v>
      </c>
      <c r="G26" s="1">
        <f t="shared" si="0"/>
        <v>10.077</v>
      </c>
      <c r="H26" s="1">
        <v>3623.25</v>
      </c>
      <c r="I26" s="1">
        <f t="shared" si="1"/>
        <v>3.6232500000000001</v>
      </c>
      <c r="J26" s="1">
        <v>1428.7838274200001</v>
      </c>
      <c r="K26" s="1">
        <f t="shared" si="2"/>
        <v>1.42878382742</v>
      </c>
      <c r="L26" s="1">
        <v>41887</v>
      </c>
      <c r="M26" s="1">
        <f t="shared" si="3"/>
        <v>4.1886999999999999</v>
      </c>
      <c r="N26" s="1">
        <v>5.0570820853409728</v>
      </c>
      <c r="O26" s="1">
        <f t="shared" si="4"/>
        <v>19.774248927038627</v>
      </c>
      <c r="P26" s="1">
        <v>11.802575107296136</v>
      </c>
      <c r="Q26" s="1">
        <f t="shared" si="5"/>
        <v>8.4727272727272727</v>
      </c>
      <c r="R26" s="1">
        <v>2.3590204448438552</v>
      </c>
      <c r="S26" s="1">
        <f t="shared" si="6"/>
        <v>42.390476190476193</v>
      </c>
      <c r="T26" s="1">
        <v>3086</v>
      </c>
      <c r="U26" s="1">
        <f t="shared" si="7"/>
        <v>3.2404406999351911</v>
      </c>
      <c r="V26" s="1">
        <v>83.91</v>
      </c>
      <c r="W26" s="1">
        <v>467</v>
      </c>
      <c r="X26" s="1">
        <f t="shared" si="8"/>
        <v>4.67</v>
      </c>
      <c r="Y26" s="1">
        <v>77.400000000000006</v>
      </c>
      <c r="Z26" s="1">
        <v>8218</v>
      </c>
      <c r="AA26" s="1">
        <f t="shared" si="9"/>
        <v>8.218</v>
      </c>
      <c r="AB26" s="1">
        <v>30</v>
      </c>
      <c r="AC26" s="1">
        <f t="shared" si="10"/>
        <v>33.333333333333336</v>
      </c>
      <c r="AD26" s="1">
        <v>90.1</v>
      </c>
      <c r="AE26" s="1">
        <v>4725</v>
      </c>
      <c r="AF26" s="1">
        <f t="shared" si="11"/>
        <v>4.7249999999999996</v>
      </c>
      <c r="AG26" s="1">
        <v>43.666666666666664</v>
      </c>
      <c r="AH26" s="1">
        <v>57</v>
      </c>
    </row>
    <row r="27" spans="1:34" x14ac:dyDescent="0.25">
      <c r="A27" t="s">
        <v>59</v>
      </c>
      <c r="B27">
        <v>2019</v>
      </c>
      <c r="C27" s="1">
        <v>2</v>
      </c>
      <c r="D27" s="1">
        <v>1</v>
      </c>
      <c r="E27" s="1">
        <v>1.6432057151481612</v>
      </c>
      <c r="F27" s="1">
        <v>4666</v>
      </c>
      <c r="G27" s="1">
        <f t="shared" si="0"/>
        <v>4.6660000000000004</v>
      </c>
      <c r="H27" s="1">
        <v>4491.4333320000005</v>
      </c>
      <c r="I27" s="1">
        <f t="shared" si="1"/>
        <v>4.4914333320000006</v>
      </c>
      <c r="J27" s="1">
        <v>858.28913949000003</v>
      </c>
      <c r="K27" s="1">
        <f t="shared" si="2"/>
        <v>0.85828913949000007</v>
      </c>
      <c r="L27" s="1">
        <v>70522</v>
      </c>
      <c r="M27" s="1">
        <f t="shared" si="3"/>
        <v>7.0522</v>
      </c>
      <c r="N27" s="1">
        <v>5.7855813251496695</v>
      </c>
      <c r="O27" s="1">
        <f t="shared" si="4"/>
        <v>17.284347826086961</v>
      </c>
      <c r="P27" s="1">
        <v>3.3670033670033668</v>
      </c>
      <c r="Q27" s="1">
        <f t="shared" si="5"/>
        <v>29.700000000000003</v>
      </c>
      <c r="R27" s="1">
        <v>2.8565002249212776</v>
      </c>
      <c r="S27" s="1">
        <f t="shared" si="6"/>
        <v>35.00787401574803</v>
      </c>
      <c r="T27" s="1">
        <v>223</v>
      </c>
      <c r="U27" s="1">
        <f t="shared" si="7"/>
        <v>44.843049327354258</v>
      </c>
      <c r="V27" s="1">
        <v>89.47</v>
      </c>
      <c r="W27" s="1">
        <v>384</v>
      </c>
      <c r="X27" s="1">
        <f t="shared" si="8"/>
        <v>3.84</v>
      </c>
      <c r="Y27" s="1">
        <v>81.7</v>
      </c>
      <c r="Z27" s="1">
        <v>145</v>
      </c>
      <c r="AA27" s="1">
        <f t="shared" si="9"/>
        <v>0.14499999999999999</v>
      </c>
      <c r="AB27" s="1">
        <v>22</v>
      </c>
      <c r="AC27" s="1">
        <f t="shared" si="10"/>
        <v>45.454545454545453</v>
      </c>
      <c r="AD27" s="1">
        <v>96.1</v>
      </c>
      <c r="AE27" s="1">
        <v>2862</v>
      </c>
      <c r="AF27" s="1">
        <f t="shared" si="11"/>
        <v>2.8620000000000001</v>
      </c>
      <c r="AG27" s="1">
        <v>38</v>
      </c>
      <c r="AH27" s="1">
        <v>47.5</v>
      </c>
    </row>
    <row r="28" spans="1:34" x14ac:dyDescent="0.25">
      <c r="A28" t="s">
        <v>60</v>
      </c>
      <c r="B28">
        <v>2019</v>
      </c>
      <c r="C28" s="1">
        <v>6</v>
      </c>
      <c r="D28" s="1">
        <v>3</v>
      </c>
      <c r="E28" s="1">
        <v>16.372247465921006</v>
      </c>
      <c r="F28" s="1">
        <v>107434</v>
      </c>
      <c r="G28" s="1">
        <f t="shared" si="0"/>
        <v>107.434</v>
      </c>
      <c r="H28" s="1">
        <v>110537.32226199997</v>
      </c>
      <c r="I28" s="1">
        <f t="shared" si="1"/>
        <v>110.53732226199998</v>
      </c>
      <c r="J28" s="1">
        <v>12019.771655171939</v>
      </c>
      <c r="K28" s="1">
        <f t="shared" si="2"/>
        <v>12.019771655171938</v>
      </c>
      <c r="L28" s="1">
        <v>2147396</v>
      </c>
      <c r="M28" s="1">
        <f t="shared" si="3"/>
        <v>214.7396</v>
      </c>
      <c r="N28" s="1">
        <v>5.4050961940252895</v>
      </c>
      <c r="O28" s="1">
        <f t="shared" si="4"/>
        <v>18.501058336489638</v>
      </c>
      <c r="P28" s="1">
        <v>8.672122183785774</v>
      </c>
      <c r="Q28" s="1">
        <f t="shared" si="5"/>
        <v>11.531202845246984</v>
      </c>
      <c r="R28" s="1">
        <v>2.2457121036082515</v>
      </c>
      <c r="S28" s="1">
        <f t="shared" si="6"/>
        <v>44.529305354558616</v>
      </c>
      <c r="T28" s="1">
        <v>4931</v>
      </c>
      <c r="U28" s="1">
        <f t="shared" si="7"/>
        <v>2.0279862096937742</v>
      </c>
      <c r="V28" s="1">
        <v>84.17</v>
      </c>
      <c r="W28" s="1">
        <v>6515</v>
      </c>
      <c r="X28" s="1">
        <f t="shared" si="8"/>
        <v>65.150000000000006</v>
      </c>
      <c r="Y28" s="1">
        <v>80.7</v>
      </c>
      <c r="Z28" s="1">
        <v>19496</v>
      </c>
      <c r="AA28" s="1">
        <f t="shared" si="9"/>
        <v>19.495999999999999</v>
      </c>
      <c r="AB28" s="1">
        <v>388</v>
      </c>
      <c r="AC28" s="1">
        <f t="shared" si="10"/>
        <v>2.5773195876288661</v>
      </c>
      <c r="AD28" s="1">
        <v>98.8</v>
      </c>
      <c r="AE28" s="1">
        <v>69151</v>
      </c>
      <c r="AF28" s="1">
        <f t="shared" si="11"/>
        <v>69.150999999999996</v>
      </c>
      <c r="AG28" s="1">
        <v>38</v>
      </c>
      <c r="AH28" s="1">
        <v>55.000000000000007</v>
      </c>
    </row>
    <row r="29" spans="1:34" x14ac:dyDescent="0.25">
      <c r="A29" t="s">
        <v>61</v>
      </c>
      <c r="B29">
        <v>2019</v>
      </c>
      <c r="C29" s="1">
        <v>6</v>
      </c>
      <c r="D29" s="1">
        <v>1</v>
      </c>
      <c r="E29" s="1">
        <v>5.0767729272904818</v>
      </c>
      <c r="F29" s="1">
        <v>24419</v>
      </c>
      <c r="G29" s="1">
        <f t="shared" si="0"/>
        <v>24.419</v>
      </c>
      <c r="H29" s="1">
        <v>14905.515652999999</v>
      </c>
      <c r="I29" s="1">
        <f t="shared" si="1"/>
        <v>14.905515652999998</v>
      </c>
      <c r="J29" s="1">
        <v>1983.3426786500004</v>
      </c>
      <c r="K29" s="1">
        <f t="shared" si="2"/>
        <v>1.9833426786500004</v>
      </c>
      <c r="L29" s="1">
        <v>398114</v>
      </c>
      <c r="M29" s="1">
        <f t="shared" si="3"/>
        <v>39.811399999999999</v>
      </c>
      <c r="N29" s="1">
        <v>5.0370269957107157</v>
      </c>
      <c r="O29" s="1">
        <f t="shared" si="4"/>
        <v>19.852980753360082</v>
      </c>
      <c r="P29" s="1">
        <v>9.9439123175381656</v>
      </c>
      <c r="Q29" s="1">
        <f t="shared" si="5"/>
        <v>10.05640403964837</v>
      </c>
      <c r="R29" s="1">
        <v>0.71690016407926294</v>
      </c>
      <c r="S29" s="1">
        <f t="shared" si="6"/>
        <v>139.4894366197183</v>
      </c>
      <c r="T29" s="1">
        <v>689</v>
      </c>
      <c r="U29" s="1">
        <f t="shared" si="7"/>
        <v>14.513788098693759</v>
      </c>
      <c r="V29" s="1">
        <v>94.55</v>
      </c>
      <c r="W29" s="1">
        <v>3089</v>
      </c>
      <c r="X29" s="1">
        <f t="shared" si="8"/>
        <v>30.89</v>
      </c>
      <c r="Y29" s="1">
        <v>82.1</v>
      </c>
      <c r="Z29" s="1">
        <v>0.5</v>
      </c>
      <c r="AA29" s="1">
        <f t="shared" si="9"/>
        <v>5.0000000000000001E-4</v>
      </c>
      <c r="AB29" s="1">
        <v>56</v>
      </c>
      <c r="AC29" s="1">
        <f t="shared" si="10"/>
        <v>17.857142857142858</v>
      </c>
      <c r="AD29" s="1">
        <v>87.4</v>
      </c>
      <c r="AE29" s="1">
        <v>14142</v>
      </c>
      <c r="AF29" s="1">
        <f t="shared" si="11"/>
        <v>14.141999999999999</v>
      </c>
      <c r="AG29" s="1">
        <v>46</v>
      </c>
      <c r="AH29" s="1">
        <v>58.5</v>
      </c>
    </row>
    <row r="30" spans="1:34" x14ac:dyDescent="0.25">
      <c r="A30" t="s">
        <v>62</v>
      </c>
      <c r="B30">
        <v>2019</v>
      </c>
      <c r="C30" s="1">
        <v>1</v>
      </c>
      <c r="D30" s="1">
        <v>1</v>
      </c>
      <c r="E30" s="1">
        <v>9.5282966801418745</v>
      </c>
      <c r="F30" s="1">
        <v>54465</v>
      </c>
      <c r="G30" s="1">
        <f t="shared" si="0"/>
        <v>54.465000000000003</v>
      </c>
      <c r="H30" s="1">
        <v>24451.4</v>
      </c>
      <c r="I30" s="1">
        <f t="shared" si="1"/>
        <v>24.451400000000003</v>
      </c>
      <c r="J30" s="1">
        <v>3285.4216285099997</v>
      </c>
      <c r="K30" s="1">
        <f t="shared" si="2"/>
        <v>3.2854216285099995</v>
      </c>
      <c r="L30" s="1">
        <v>461858</v>
      </c>
      <c r="M30" s="1">
        <f t="shared" si="3"/>
        <v>46.1858</v>
      </c>
      <c r="N30" s="1">
        <v>4.8280722981372755</v>
      </c>
      <c r="O30" s="1">
        <f t="shared" si="4"/>
        <v>20.712200196045348</v>
      </c>
      <c r="P30" s="1">
        <v>9.4991305396222838</v>
      </c>
      <c r="Q30" s="1">
        <f t="shared" si="5"/>
        <v>10.527279268653606</v>
      </c>
      <c r="R30" s="1">
        <v>8.6212892415668172</v>
      </c>
      <c r="S30" s="1">
        <f t="shared" si="6"/>
        <v>11.599193252658599</v>
      </c>
      <c r="T30" s="1">
        <v>24085</v>
      </c>
      <c r="U30" s="1">
        <f t="shared" si="7"/>
        <v>0.41519618019514221</v>
      </c>
      <c r="V30" s="1">
        <v>91.34</v>
      </c>
      <c r="W30" s="1">
        <v>11142</v>
      </c>
      <c r="X30" s="1">
        <f t="shared" si="8"/>
        <v>111.42</v>
      </c>
      <c r="Y30" s="1">
        <v>83.3</v>
      </c>
      <c r="Z30" s="1">
        <v>18841</v>
      </c>
      <c r="AA30" s="1">
        <f t="shared" si="9"/>
        <v>18.841000000000001</v>
      </c>
      <c r="AB30" s="1">
        <v>556</v>
      </c>
      <c r="AC30" s="1">
        <f t="shared" si="10"/>
        <v>1.7985611510791368</v>
      </c>
      <c r="AD30" s="1">
        <v>94.3</v>
      </c>
      <c r="AE30" s="1">
        <v>26691</v>
      </c>
      <c r="AF30" s="1">
        <f t="shared" si="11"/>
        <v>26.690999999999999</v>
      </c>
      <c r="AG30" s="1">
        <v>56</v>
      </c>
      <c r="AH30" s="1">
        <v>83</v>
      </c>
    </row>
    <row r="31" spans="1:34" x14ac:dyDescent="0.25">
      <c r="A31" t="s">
        <v>63</v>
      </c>
      <c r="B31">
        <v>2019</v>
      </c>
      <c r="C31" s="1">
        <v>1</v>
      </c>
      <c r="D31" s="1">
        <v>1</v>
      </c>
      <c r="E31" s="1">
        <v>15.27665229414823</v>
      </c>
      <c r="F31" s="1">
        <v>45927</v>
      </c>
      <c r="G31" s="1">
        <f t="shared" si="0"/>
        <v>45.927</v>
      </c>
      <c r="H31" s="1">
        <v>27701.1</v>
      </c>
      <c r="I31" s="1">
        <f t="shared" si="1"/>
        <v>27.7011</v>
      </c>
      <c r="J31" s="1">
        <v>3520.9148008699999</v>
      </c>
      <c r="K31" s="1">
        <f t="shared" si="2"/>
        <v>3.52091480087</v>
      </c>
      <c r="L31" s="1">
        <v>327548</v>
      </c>
      <c r="M31" s="1">
        <f t="shared" si="3"/>
        <v>32.754800000000003</v>
      </c>
      <c r="N31" s="1">
        <v>4.0976700831446458</v>
      </c>
      <c r="O31" s="1">
        <f t="shared" si="4"/>
        <v>24.404112085875326</v>
      </c>
      <c r="P31" s="1">
        <v>12.922338956731865</v>
      </c>
      <c r="Q31" s="1">
        <f t="shared" si="5"/>
        <v>7.738537143688311</v>
      </c>
      <c r="R31" s="1">
        <v>7.5290896646132781</v>
      </c>
      <c r="S31" s="1">
        <f t="shared" si="6"/>
        <v>13.281818181818183</v>
      </c>
      <c r="T31" s="1">
        <v>40476</v>
      </c>
      <c r="U31" s="1">
        <f t="shared" si="7"/>
        <v>0.24705998616464078</v>
      </c>
      <c r="V31" s="1">
        <v>83.64</v>
      </c>
      <c r="W31" s="1">
        <v>10276</v>
      </c>
      <c r="X31" s="1">
        <f t="shared" si="8"/>
        <v>102.76</v>
      </c>
      <c r="Y31" s="1">
        <v>86.3</v>
      </c>
      <c r="Z31" s="1">
        <v>1</v>
      </c>
      <c r="AA31" s="1">
        <f t="shared" si="9"/>
        <v>1E-3</v>
      </c>
      <c r="AB31" s="1">
        <v>447</v>
      </c>
      <c r="AC31" s="1">
        <f t="shared" si="10"/>
        <v>2.2371364653243848</v>
      </c>
      <c r="AD31" s="1">
        <v>93.3</v>
      </c>
      <c r="AE31" s="1">
        <v>26852</v>
      </c>
      <c r="AF31" s="1">
        <f t="shared" si="11"/>
        <v>26.852</v>
      </c>
      <c r="AG31" s="1">
        <v>60.333333333333336</v>
      </c>
      <c r="AH31" s="1">
        <v>75</v>
      </c>
    </row>
    <row r="32" spans="1:34" x14ac:dyDescent="0.25">
      <c r="A32" t="s">
        <v>64</v>
      </c>
      <c r="B32">
        <v>2019</v>
      </c>
      <c r="C32" s="1">
        <v>6</v>
      </c>
      <c r="D32" s="1">
        <v>1</v>
      </c>
      <c r="E32" s="1">
        <v>13.492736920758349</v>
      </c>
      <c r="F32" s="1">
        <v>76100</v>
      </c>
      <c r="G32" s="1">
        <f t="shared" si="0"/>
        <v>76.099999999999994</v>
      </c>
      <c r="H32" s="1">
        <v>32460.016662000005</v>
      </c>
      <c r="I32" s="1">
        <f t="shared" si="1"/>
        <v>32.460016662000008</v>
      </c>
      <c r="J32" s="1">
        <v>2662.3200985500002</v>
      </c>
      <c r="K32" s="1">
        <f t="shared" si="2"/>
        <v>2.6623200985500004</v>
      </c>
      <c r="L32" s="1">
        <v>896208</v>
      </c>
      <c r="M32" s="1">
        <f t="shared" si="3"/>
        <v>89.620800000000003</v>
      </c>
      <c r="N32" s="1">
        <v>4.3185876571978561</v>
      </c>
      <c r="O32" s="1">
        <f t="shared" si="4"/>
        <v>23.155718475073321</v>
      </c>
      <c r="P32" s="1">
        <v>2.1074815595363541</v>
      </c>
      <c r="Q32" s="1">
        <f t="shared" si="5"/>
        <v>47.449999999999996</v>
      </c>
      <c r="R32" s="1">
        <v>6.3324193758976373</v>
      </c>
      <c r="S32" s="1">
        <f t="shared" si="6"/>
        <v>15.791752577319587</v>
      </c>
      <c r="T32" s="1">
        <v>6664</v>
      </c>
      <c r="U32" s="1">
        <f t="shared" si="7"/>
        <v>1.5006002400960383</v>
      </c>
      <c r="V32" s="1">
        <v>94.58</v>
      </c>
      <c r="W32" s="1">
        <v>7905</v>
      </c>
      <c r="X32" s="1">
        <f t="shared" si="8"/>
        <v>79.05</v>
      </c>
      <c r="Y32" s="1">
        <v>76.5</v>
      </c>
      <c r="Z32" s="1">
        <v>0.5</v>
      </c>
      <c r="AA32" s="1">
        <f t="shared" si="9"/>
        <v>5.0000000000000001E-4</v>
      </c>
      <c r="AB32" s="1">
        <v>246</v>
      </c>
      <c r="AC32" s="1">
        <f t="shared" si="10"/>
        <v>4.0650406504065044</v>
      </c>
      <c r="AD32" s="1">
        <v>96.7</v>
      </c>
      <c r="AE32" s="1">
        <v>36462</v>
      </c>
      <c r="AF32" s="1">
        <f t="shared" si="11"/>
        <v>36.462000000000003</v>
      </c>
      <c r="AG32" s="1">
        <v>59.333333333333336</v>
      </c>
      <c r="AH32" s="1">
        <v>82</v>
      </c>
    </row>
    <row r="33" spans="1:34" x14ac:dyDescent="0.25">
      <c r="A33" s="2" t="s">
        <v>65</v>
      </c>
      <c r="B33">
        <v>2019</v>
      </c>
      <c r="C33" s="1">
        <v>6</v>
      </c>
      <c r="D33" s="1">
        <v>3</v>
      </c>
      <c r="E33" s="1">
        <v>12.403933608524053</v>
      </c>
      <c r="F33" s="1">
        <v>54799</v>
      </c>
      <c r="G33" s="1">
        <f t="shared" si="0"/>
        <v>54.798999999999999</v>
      </c>
      <c r="H33" s="1">
        <v>68411.862357000005</v>
      </c>
      <c r="I33" s="1">
        <f t="shared" si="1"/>
        <v>68.411862357000004</v>
      </c>
      <c r="J33" s="1">
        <v>15489.194611502513</v>
      </c>
      <c r="K33" s="1">
        <f t="shared" si="2"/>
        <v>15.489194611502514</v>
      </c>
      <c r="L33" s="1">
        <v>1034261</v>
      </c>
      <c r="M33" s="1">
        <f t="shared" si="3"/>
        <v>103.42610000000001</v>
      </c>
      <c r="N33" s="1">
        <v>4.8233827057860008</v>
      </c>
      <c r="O33" s="1">
        <f t="shared" si="4"/>
        <v>20.732337883959048</v>
      </c>
      <c r="P33" s="1">
        <v>9.9731492136555424</v>
      </c>
      <c r="Q33" s="1">
        <f t="shared" si="5"/>
        <v>10.026923076923078</v>
      </c>
      <c r="R33" s="1">
        <v>5.3396018280191209</v>
      </c>
      <c r="S33" s="1">
        <f t="shared" si="6"/>
        <v>18.727988194786029</v>
      </c>
      <c r="T33" s="1">
        <v>3744</v>
      </c>
      <c r="U33" s="1">
        <f t="shared" si="7"/>
        <v>2.6709401709401712</v>
      </c>
      <c r="V33" s="1">
        <v>96.73</v>
      </c>
      <c r="W33" s="1">
        <v>1050</v>
      </c>
      <c r="X33" s="1">
        <f t="shared" si="8"/>
        <v>10.5</v>
      </c>
      <c r="Y33" s="1">
        <v>76.5</v>
      </c>
      <c r="Z33" s="1">
        <v>153630</v>
      </c>
      <c r="AA33" s="1">
        <f t="shared" si="9"/>
        <v>153.63</v>
      </c>
      <c r="AB33" s="1">
        <v>201</v>
      </c>
      <c r="AC33" s="1">
        <f t="shared" si="10"/>
        <v>4.9751243781094523</v>
      </c>
      <c r="AD33" s="1">
        <v>91.3</v>
      </c>
      <c r="AE33" s="1"/>
      <c r="AF33" s="1">
        <f t="shared" si="11"/>
        <v>0</v>
      </c>
      <c r="AG33" s="1">
        <v>43.333333333333336</v>
      </c>
      <c r="AH33" s="1">
        <v>60.5</v>
      </c>
    </row>
    <row r="34" spans="1:34" x14ac:dyDescent="0.25">
      <c r="A34" t="s">
        <v>66</v>
      </c>
      <c r="B34">
        <v>2019</v>
      </c>
      <c r="C34" s="1">
        <v>6</v>
      </c>
      <c r="D34" s="1">
        <v>1</v>
      </c>
      <c r="E34" s="1">
        <v>20.205778799356199</v>
      </c>
      <c r="F34" s="1">
        <v>90200</v>
      </c>
      <c r="G34" s="1">
        <f t="shared" si="0"/>
        <v>90.2</v>
      </c>
      <c r="H34" s="1">
        <v>66264.999987999996</v>
      </c>
      <c r="I34" s="1">
        <f t="shared" si="1"/>
        <v>66.264999988</v>
      </c>
      <c r="J34" s="1">
        <v>5079.2617414299993</v>
      </c>
      <c r="K34" s="1">
        <f t="shared" si="2"/>
        <v>5.079261741429999</v>
      </c>
      <c r="L34" s="1">
        <v>1061114</v>
      </c>
      <c r="M34" s="1">
        <f t="shared" si="3"/>
        <v>106.1114</v>
      </c>
      <c r="N34" s="1">
        <v>4.813379117163552</v>
      </c>
      <c r="O34" s="1">
        <f t="shared" si="4"/>
        <v>20.775425655423629</v>
      </c>
      <c r="P34" s="1">
        <v>9.7609703223328186</v>
      </c>
      <c r="Q34" s="1">
        <f t="shared" si="5"/>
        <v>10.244883110770543</v>
      </c>
      <c r="R34" s="1">
        <v>4.2055994058619319</v>
      </c>
      <c r="S34" s="1">
        <f t="shared" si="6"/>
        <v>23.777823408624229</v>
      </c>
      <c r="T34" s="1">
        <v>3913</v>
      </c>
      <c r="U34" s="1">
        <f t="shared" si="7"/>
        <v>2.555583950932788</v>
      </c>
      <c r="V34" s="1">
        <v>96.1</v>
      </c>
      <c r="W34" s="1">
        <v>4167</v>
      </c>
      <c r="X34" s="1">
        <f t="shared" si="8"/>
        <v>41.67</v>
      </c>
      <c r="Y34" s="1">
        <v>80.8</v>
      </c>
      <c r="Z34" s="1">
        <v>0.5</v>
      </c>
      <c r="AA34" s="1">
        <f t="shared" si="9"/>
        <v>5.0000000000000001E-4</v>
      </c>
      <c r="AB34" s="1">
        <v>312</v>
      </c>
      <c r="AC34" s="1">
        <f t="shared" si="10"/>
        <v>3.2051282051282048</v>
      </c>
      <c r="AD34" s="1">
        <v>99.5</v>
      </c>
      <c r="AE34" s="1">
        <v>34686</v>
      </c>
      <c r="AF34" s="1">
        <f t="shared" si="11"/>
        <v>34.686</v>
      </c>
      <c r="AG34" s="1">
        <v>54.333333333333336</v>
      </c>
      <c r="AH34" s="1">
        <v>74</v>
      </c>
    </row>
    <row r="35" spans="1:34" x14ac:dyDescent="0.25">
      <c r="A35" t="s">
        <v>67</v>
      </c>
      <c r="B35">
        <v>2019</v>
      </c>
      <c r="C35" s="1">
        <v>6</v>
      </c>
      <c r="D35" s="1">
        <v>1</v>
      </c>
      <c r="E35" s="1">
        <v>14.614835447421056</v>
      </c>
      <c r="F35" s="1">
        <v>67184</v>
      </c>
      <c r="G35" s="1">
        <f t="shared" si="0"/>
        <v>67.183999999999997</v>
      </c>
      <c r="H35" s="1">
        <v>46332.033191000002</v>
      </c>
      <c r="I35" s="1">
        <f t="shared" si="1"/>
        <v>46.332033191000001</v>
      </c>
      <c r="J35" s="1">
        <v>4497.0435483473284</v>
      </c>
      <c r="K35" s="1">
        <f t="shared" si="2"/>
        <v>4.4970435483473281</v>
      </c>
      <c r="L35" s="1">
        <v>873980</v>
      </c>
      <c r="M35" s="1">
        <f t="shared" si="3"/>
        <v>87.397999999999996</v>
      </c>
      <c r="N35" s="1">
        <v>4.6520846574591745</v>
      </c>
      <c r="O35" s="1">
        <f t="shared" si="4"/>
        <v>21.495739515328797</v>
      </c>
      <c r="P35" s="1">
        <v>9.1869573174216033</v>
      </c>
      <c r="Q35" s="1">
        <f t="shared" si="5"/>
        <v>10.884996690946403</v>
      </c>
      <c r="R35" s="1">
        <v>1.7065169661537931</v>
      </c>
      <c r="S35" s="1">
        <f t="shared" si="6"/>
        <v>58.59889001009082</v>
      </c>
      <c r="T35" s="1">
        <v>3513</v>
      </c>
      <c r="U35" s="1">
        <f t="shared" si="7"/>
        <v>2.846569883290635</v>
      </c>
      <c r="V35" s="1">
        <v>95.13000000000001</v>
      </c>
      <c r="W35" s="1">
        <v>5713</v>
      </c>
      <c r="X35" s="1">
        <f t="shared" si="8"/>
        <v>57.13</v>
      </c>
      <c r="Y35" s="1">
        <v>80.599999999999994</v>
      </c>
      <c r="Z35" s="1">
        <v>0.5</v>
      </c>
      <c r="AA35" s="1">
        <f t="shared" si="9"/>
        <v>5.0000000000000001E-4</v>
      </c>
      <c r="AB35" s="1">
        <v>241</v>
      </c>
      <c r="AC35" s="1">
        <f t="shared" si="10"/>
        <v>4.1493775933609962</v>
      </c>
      <c r="AD35" s="1">
        <v>98.5</v>
      </c>
      <c r="AE35" s="1">
        <v>33890</v>
      </c>
      <c r="AF35" s="1">
        <f t="shared" si="11"/>
        <v>33.89</v>
      </c>
      <c r="AG35" s="1">
        <v>45.666666666666664</v>
      </c>
      <c r="AH35" s="1">
        <v>60</v>
      </c>
    </row>
    <row r="36" spans="1:34" x14ac:dyDescent="0.25">
      <c r="A36" t="s">
        <v>68</v>
      </c>
      <c r="B36">
        <v>2019</v>
      </c>
      <c r="C36" s="1">
        <v>6</v>
      </c>
      <c r="D36" s="1">
        <v>1</v>
      </c>
      <c r="E36" s="1">
        <v>12.391772622000341</v>
      </c>
      <c r="F36" s="1">
        <v>68806</v>
      </c>
      <c r="G36" s="1">
        <f t="shared" si="0"/>
        <v>68.805999999999997</v>
      </c>
      <c r="H36" s="1">
        <v>36787.399135</v>
      </c>
      <c r="I36" s="1">
        <f t="shared" si="1"/>
        <v>36.787399135000001</v>
      </c>
      <c r="J36" s="1">
        <v>4609.0695076599995</v>
      </c>
      <c r="K36" s="1">
        <f t="shared" si="2"/>
        <v>4.6090695076599992</v>
      </c>
      <c r="L36" s="1">
        <v>1040529</v>
      </c>
      <c r="M36" s="1">
        <f t="shared" si="3"/>
        <v>104.05289999999999</v>
      </c>
      <c r="N36" s="1">
        <v>4.7415392587577081</v>
      </c>
      <c r="O36" s="1">
        <f t="shared" si="4"/>
        <v>21.09019762206929</v>
      </c>
      <c r="P36" s="1">
        <v>7.7845230099963496</v>
      </c>
      <c r="Q36" s="1">
        <f t="shared" si="5"/>
        <v>12.846002236949762</v>
      </c>
      <c r="R36" s="1">
        <v>1.5422985728984924</v>
      </c>
      <c r="S36" s="1">
        <f t="shared" si="6"/>
        <v>64.838288614938364</v>
      </c>
      <c r="T36" s="1">
        <v>39603</v>
      </c>
      <c r="U36" s="1">
        <f t="shared" si="7"/>
        <v>0.25250612327348937</v>
      </c>
      <c r="V36" s="1">
        <v>95.15</v>
      </c>
      <c r="W36" s="1">
        <v>5304</v>
      </c>
      <c r="X36" s="1">
        <f t="shared" si="8"/>
        <v>53.04</v>
      </c>
      <c r="Y36" s="1">
        <v>76.5</v>
      </c>
      <c r="Z36" s="1">
        <v>45364</v>
      </c>
      <c r="AA36" s="1">
        <f t="shared" si="9"/>
        <v>45.363999999999997</v>
      </c>
      <c r="AB36" s="1">
        <v>216</v>
      </c>
      <c r="AC36" s="1">
        <f t="shared" si="10"/>
        <v>4.6296296296296298</v>
      </c>
      <c r="AD36" s="1">
        <v>101.2</v>
      </c>
      <c r="AE36" s="1">
        <v>37456</v>
      </c>
      <c r="AF36" s="1">
        <f t="shared" si="11"/>
        <v>37.456000000000003</v>
      </c>
      <c r="AG36" s="1">
        <v>40</v>
      </c>
      <c r="AH36" s="1">
        <v>64.5</v>
      </c>
    </row>
    <row r="37" spans="1:34" x14ac:dyDescent="0.25">
      <c r="A37" s="2" t="s">
        <v>69</v>
      </c>
      <c r="B37">
        <v>2019</v>
      </c>
      <c r="C37" s="1">
        <v>6</v>
      </c>
      <c r="D37" s="1">
        <v>1</v>
      </c>
      <c r="E37" s="1">
        <v>16.077754141471669</v>
      </c>
      <c r="F37" s="1">
        <v>69816</v>
      </c>
      <c r="G37" s="1">
        <f t="shared" si="0"/>
        <v>69.816000000000003</v>
      </c>
      <c r="H37" s="1"/>
      <c r="I37" s="1">
        <f t="shared" si="1"/>
        <v>0</v>
      </c>
      <c r="J37" s="1">
        <v>3581.05969327</v>
      </c>
      <c r="K37" s="1">
        <f t="shared" si="2"/>
        <v>3.5810596932699998</v>
      </c>
      <c r="L37" s="1">
        <v>746992</v>
      </c>
      <c r="M37" s="1">
        <f t="shared" si="3"/>
        <v>74.699200000000005</v>
      </c>
      <c r="N37" s="1">
        <v>5.8112418309655709</v>
      </c>
      <c r="O37" s="1">
        <f t="shared" si="4"/>
        <v>17.208025910596881</v>
      </c>
      <c r="P37" s="1">
        <v>4.8893011591146802</v>
      </c>
      <c r="Q37" s="1">
        <f t="shared" si="5"/>
        <v>20.452820709065769</v>
      </c>
      <c r="R37" s="1">
        <v>0.05</v>
      </c>
      <c r="S37" s="1">
        <f t="shared" si="6"/>
        <v>2000</v>
      </c>
      <c r="T37" s="1">
        <v>3398</v>
      </c>
      <c r="U37" s="1">
        <f t="shared" si="7"/>
        <v>2.9429075927015891</v>
      </c>
      <c r="V37" s="1">
        <v>96.81</v>
      </c>
      <c r="W37" s="1">
        <v>8228</v>
      </c>
      <c r="X37" s="1">
        <f t="shared" si="8"/>
        <v>82.28</v>
      </c>
      <c r="Y37" s="1">
        <v>83.6</v>
      </c>
      <c r="Z37" s="1">
        <v>0.5</v>
      </c>
      <c r="AA37" s="1">
        <f t="shared" si="9"/>
        <v>5.0000000000000001E-4</v>
      </c>
      <c r="AB37" s="1">
        <v>178</v>
      </c>
      <c r="AC37" s="1">
        <f t="shared" si="10"/>
        <v>5.6179775280898872</v>
      </c>
      <c r="AD37" s="1">
        <v>102.9</v>
      </c>
      <c r="AE37" s="1"/>
      <c r="AF37" s="1">
        <f t="shared" si="11"/>
        <v>0</v>
      </c>
      <c r="AG37" s="1">
        <v>65.333333333333329</v>
      </c>
      <c r="AH37" s="1">
        <v>77.5</v>
      </c>
    </row>
    <row r="38" spans="1:34" x14ac:dyDescent="0.25">
      <c r="A38" t="s">
        <v>70</v>
      </c>
      <c r="B38">
        <v>2019</v>
      </c>
      <c r="C38" s="1">
        <v>7</v>
      </c>
      <c r="D38" s="1">
        <v>1</v>
      </c>
      <c r="E38" s="1">
        <v>9.05039148997189</v>
      </c>
      <c r="F38" s="1">
        <v>37839</v>
      </c>
      <c r="G38" s="1">
        <f t="shared" si="0"/>
        <v>37.838999999999999</v>
      </c>
      <c r="H38" s="1">
        <v>16034.099998</v>
      </c>
      <c r="I38" s="1">
        <f t="shared" si="1"/>
        <v>16.034099997999999</v>
      </c>
      <c r="J38" s="1">
        <v>3519.8040580500015</v>
      </c>
      <c r="K38" s="1">
        <f t="shared" si="2"/>
        <v>3.5198040580500014</v>
      </c>
      <c r="L38" s="1">
        <v>557403</v>
      </c>
      <c r="M38" s="1">
        <f t="shared" si="3"/>
        <v>55.740299999999998</v>
      </c>
      <c r="N38" s="1">
        <v>4.5186370110446745</v>
      </c>
      <c r="O38" s="1">
        <f t="shared" si="4"/>
        <v>22.13056719439404</v>
      </c>
      <c r="P38" s="1">
        <v>7.4379417428322991</v>
      </c>
      <c r="Q38" s="1">
        <f t="shared" si="5"/>
        <v>13.444579623975509</v>
      </c>
      <c r="R38" s="1">
        <v>1.5980120810521425</v>
      </c>
      <c r="S38" s="1">
        <f t="shared" si="6"/>
        <v>62.577749683944376</v>
      </c>
      <c r="T38" s="1">
        <v>26799</v>
      </c>
      <c r="U38" s="1">
        <f t="shared" si="7"/>
        <v>0.37314825180044037</v>
      </c>
      <c r="V38" s="1">
        <v>93.75</v>
      </c>
      <c r="W38" s="1">
        <v>3465</v>
      </c>
      <c r="X38" s="1">
        <f t="shared" si="8"/>
        <v>34.65</v>
      </c>
      <c r="Y38" s="1">
        <v>77.900000000000006</v>
      </c>
      <c r="Z38" s="1">
        <v>36407</v>
      </c>
      <c r="AA38" s="1">
        <f t="shared" si="9"/>
        <v>36.406999999999996</v>
      </c>
      <c r="AB38" s="1">
        <v>220</v>
      </c>
      <c r="AC38" s="1">
        <f t="shared" si="10"/>
        <v>4.545454545454545</v>
      </c>
      <c r="AD38" s="1">
        <v>91</v>
      </c>
      <c r="AE38" s="1">
        <v>16627</v>
      </c>
      <c r="AF38" s="1">
        <f t="shared" si="11"/>
        <v>16.626999999999999</v>
      </c>
      <c r="AG38" s="1">
        <v>44.666666666666664</v>
      </c>
      <c r="AH38" s="1">
        <v>60.5</v>
      </c>
    </row>
    <row r="39" spans="1:34" x14ac:dyDescent="0.25">
      <c r="A39" t="s">
        <v>71</v>
      </c>
      <c r="B39">
        <v>2019</v>
      </c>
      <c r="C39" s="1">
        <v>3</v>
      </c>
      <c r="D39" s="1">
        <v>1</v>
      </c>
      <c r="E39" s="1">
        <v>5.8280909910938723</v>
      </c>
      <c r="F39" s="1">
        <v>25571.999999999996</v>
      </c>
      <c r="G39" s="1">
        <f t="shared" si="0"/>
        <v>25.571999999999996</v>
      </c>
      <c r="H39" s="1">
        <v>15227.249487000001</v>
      </c>
      <c r="I39" s="1">
        <f t="shared" si="1"/>
        <v>15.227249487000002</v>
      </c>
      <c r="J39" s="1">
        <v>2295.6374452700002</v>
      </c>
      <c r="K39" s="1">
        <f t="shared" si="2"/>
        <v>2.2956374452700001</v>
      </c>
      <c r="L39" s="1">
        <v>298806</v>
      </c>
      <c r="M39" s="1">
        <f t="shared" si="3"/>
        <v>29.880600000000001</v>
      </c>
      <c r="N39" s="1">
        <v>3.7337131296479886</v>
      </c>
      <c r="O39" s="1">
        <f t="shared" si="4"/>
        <v>26.782989621226715</v>
      </c>
      <c r="P39" s="1">
        <v>7.269877994972207</v>
      </c>
      <c r="Q39" s="1">
        <f t="shared" si="5"/>
        <v>13.755389027045467</v>
      </c>
      <c r="R39" s="1">
        <v>1.1173452261065555</v>
      </c>
      <c r="S39" s="1">
        <f t="shared" si="6"/>
        <v>89.497854077253209</v>
      </c>
      <c r="T39" s="1">
        <v>746</v>
      </c>
      <c r="U39" s="1">
        <f t="shared" si="7"/>
        <v>13.404825737265416</v>
      </c>
      <c r="V39" s="1">
        <v>96.17</v>
      </c>
      <c r="W39" s="1">
        <v>3433</v>
      </c>
      <c r="X39" s="1">
        <f t="shared" si="8"/>
        <v>34.33</v>
      </c>
      <c r="Y39" s="1">
        <v>85.5</v>
      </c>
      <c r="Z39" s="1">
        <v>341</v>
      </c>
      <c r="AA39" s="1">
        <f t="shared" si="9"/>
        <v>0.34100000000000003</v>
      </c>
      <c r="AB39" s="1">
        <v>173</v>
      </c>
      <c r="AC39" s="1">
        <f t="shared" si="10"/>
        <v>5.7803468208092479</v>
      </c>
      <c r="AD39" s="1">
        <v>93.2</v>
      </c>
      <c r="AE39" s="1">
        <v>15753</v>
      </c>
      <c r="AF39" s="1">
        <f t="shared" si="11"/>
        <v>15.753</v>
      </c>
      <c r="AG39" s="1">
        <v>38</v>
      </c>
      <c r="AH39" s="1">
        <v>61.5</v>
      </c>
    </row>
    <row r="40" spans="1:34" x14ac:dyDescent="0.25">
      <c r="A40" t="s">
        <v>72</v>
      </c>
      <c r="B40">
        <v>2019</v>
      </c>
      <c r="C40" s="1">
        <v>3</v>
      </c>
      <c r="D40" s="1">
        <v>1</v>
      </c>
      <c r="E40" s="1">
        <v>6.6806054936773274</v>
      </c>
      <c r="F40" s="1">
        <v>29426</v>
      </c>
      <c r="G40" s="1">
        <f t="shared" si="0"/>
        <v>29.425999999999998</v>
      </c>
      <c r="H40" s="1">
        <v>14991.966664</v>
      </c>
      <c r="I40" s="1">
        <f t="shared" si="1"/>
        <v>14.991966664</v>
      </c>
      <c r="J40" s="1">
        <v>2502.4380021500001</v>
      </c>
      <c r="K40" s="1">
        <f t="shared" si="2"/>
        <v>2.5024380021499999</v>
      </c>
      <c r="L40" s="1">
        <v>225251</v>
      </c>
      <c r="M40" s="1">
        <f t="shared" si="3"/>
        <v>22.525099999999998</v>
      </c>
      <c r="N40" s="1">
        <v>3.7598943525660156</v>
      </c>
      <c r="O40" s="1">
        <f t="shared" si="4"/>
        <v>26.596491981683741</v>
      </c>
      <c r="P40" s="1">
        <v>7.272614915140994</v>
      </c>
      <c r="Q40" s="1">
        <f t="shared" si="5"/>
        <v>13.750212429343414</v>
      </c>
      <c r="R40" s="1">
        <v>1.8849364598287872</v>
      </c>
      <c r="S40" s="1">
        <f t="shared" si="6"/>
        <v>53.052186177715086</v>
      </c>
      <c r="T40" s="1">
        <v>1180</v>
      </c>
      <c r="U40" s="1">
        <f t="shared" si="7"/>
        <v>8.4745762711864412</v>
      </c>
      <c r="V40" s="1">
        <v>93.4</v>
      </c>
      <c r="W40" s="1">
        <v>2254</v>
      </c>
      <c r="X40" s="1">
        <f t="shared" si="8"/>
        <v>22.54</v>
      </c>
      <c r="Y40" s="1">
        <v>78.2</v>
      </c>
      <c r="Z40" s="1">
        <v>32247</v>
      </c>
      <c r="AA40" s="1">
        <f t="shared" si="9"/>
        <v>32.247</v>
      </c>
      <c r="AB40" s="1">
        <v>190</v>
      </c>
      <c r="AC40" s="1">
        <f t="shared" si="10"/>
        <v>5.2631578947368416</v>
      </c>
      <c r="AD40" s="1">
        <v>92.4</v>
      </c>
      <c r="AE40" s="1">
        <v>16046</v>
      </c>
      <c r="AF40" s="1">
        <f t="shared" si="11"/>
        <v>16.045999999999999</v>
      </c>
      <c r="AG40" s="1">
        <v>37</v>
      </c>
      <c r="AH40" s="1">
        <v>58.5</v>
      </c>
    </row>
    <row r="41" spans="1:34" x14ac:dyDescent="0.25">
      <c r="A41" t="s">
        <v>73</v>
      </c>
      <c r="B41">
        <v>2019</v>
      </c>
      <c r="C41" s="1">
        <v>7</v>
      </c>
      <c r="D41" s="1">
        <v>1</v>
      </c>
      <c r="E41" s="1">
        <v>5.3266568483063326</v>
      </c>
      <c r="F41" s="1">
        <v>27599</v>
      </c>
      <c r="G41" s="1">
        <f t="shared" si="0"/>
        <v>27.599</v>
      </c>
      <c r="H41" s="1">
        <v>14178.215991999999</v>
      </c>
      <c r="I41" s="1">
        <f t="shared" si="1"/>
        <v>14.178215992</v>
      </c>
      <c r="J41" s="1">
        <v>3149.8257237199987</v>
      </c>
      <c r="K41" s="1">
        <f t="shared" si="2"/>
        <v>3.1498257237199985</v>
      </c>
      <c r="L41" s="1">
        <v>228711</v>
      </c>
      <c r="M41" s="1">
        <f t="shared" si="3"/>
        <v>22.871099999999998</v>
      </c>
      <c r="N41" s="1">
        <v>4.3503849390287082</v>
      </c>
      <c r="O41" s="1">
        <f t="shared" si="4"/>
        <v>22.986471634467954</v>
      </c>
      <c r="P41" s="1">
        <v>5.2413273251713104</v>
      </c>
      <c r="Q41" s="1">
        <f t="shared" si="5"/>
        <v>19.079136599569566</v>
      </c>
      <c r="R41" s="1">
        <v>5.3759208232581681</v>
      </c>
      <c r="S41" s="1">
        <f t="shared" si="6"/>
        <v>18.601464435146443</v>
      </c>
      <c r="T41" s="1">
        <v>11585</v>
      </c>
      <c r="U41" s="1">
        <f t="shared" si="7"/>
        <v>0.86318515321536471</v>
      </c>
      <c r="V41" s="1">
        <v>96.009999999999991</v>
      </c>
      <c r="W41" s="1">
        <v>1216</v>
      </c>
      <c r="X41" s="1">
        <f t="shared" si="8"/>
        <v>12.16</v>
      </c>
      <c r="Y41" s="1">
        <v>76.8</v>
      </c>
      <c r="Z41" s="1">
        <v>57212</v>
      </c>
      <c r="AA41" s="1">
        <f t="shared" si="9"/>
        <v>57.212000000000003</v>
      </c>
      <c r="AB41" s="1">
        <v>110</v>
      </c>
      <c r="AC41" s="1">
        <f t="shared" si="10"/>
        <v>9.0909090909090899</v>
      </c>
      <c r="AD41" s="1">
        <v>82.4</v>
      </c>
      <c r="AE41" s="1">
        <v>11332</v>
      </c>
      <c r="AF41" s="1">
        <f t="shared" si="11"/>
        <v>11.332000000000001</v>
      </c>
      <c r="AG41" s="1">
        <v>36.666666666666664</v>
      </c>
      <c r="AH41" s="1">
        <v>62</v>
      </c>
    </row>
    <row r="42" spans="1:34" x14ac:dyDescent="0.25">
      <c r="A42" t="s">
        <v>74</v>
      </c>
      <c r="B42">
        <v>2019</v>
      </c>
      <c r="C42" s="1">
        <v>6</v>
      </c>
      <c r="D42" s="1">
        <v>1</v>
      </c>
      <c r="E42" s="1">
        <v>7.4041222835770961</v>
      </c>
      <c r="F42" s="1">
        <v>42363</v>
      </c>
      <c r="G42" s="1">
        <f t="shared" si="0"/>
        <v>42.363</v>
      </c>
      <c r="H42" s="1">
        <v>22646.031144</v>
      </c>
      <c r="I42" s="1">
        <f t="shared" si="1"/>
        <v>22.646031144000002</v>
      </c>
      <c r="J42" s="1">
        <v>2498.4927275793439</v>
      </c>
      <c r="K42" s="1">
        <f t="shared" si="2"/>
        <v>2.498492727579344</v>
      </c>
      <c r="L42" s="1">
        <v>453521</v>
      </c>
      <c r="M42" s="1">
        <f t="shared" si="3"/>
        <v>45.3521</v>
      </c>
      <c r="N42" s="1">
        <v>5.7197737404929114</v>
      </c>
      <c r="O42" s="1">
        <f t="shared" si="4"/>
        <v>17.483209045849833</v>
      </c>
      <c r="P42" s="1">
        <v>9.5221464453161317</v>
      </c>
      <c r="Q42" s="1">
        <f t="shared" si="5"/>
        <v>10.501833864274289</v>
      </c>
      <c r="R42" s="1">
        <v>3.7168431393952623</v>
      </c>
      <c r="S42" s="1">
        <f t="shared" si="6"/>
        <v>26.904552129221731</v>
      </c>
      <c r="T42" s="1">
        <v>24514</v>
      </c>
      <c r="U42" s="1">
        <f t="shared" si="7"/>
        <v>0.40793016235620461</v>
      </c>
      <c r="V42" s="1">
        <v>89.91</v>
      </c>
      <c r="W42" s="1">
        <v>719</v>
      </c>
      <c r="X42" s="1">
        <f t="shared" si="8"/>
        <v>7.19</v>
      </c>
      <c r="Y42" s="1">
        <v>81.5</v>
      </c>
      <c r="Z42" s="1">
        <v>0.5</v>
      </c>
      <c r="AA42" s="1">
        <f t="shared" si="9"/>
        <v>5.0000000000000001E-4</v>
      </c>
      <c r="AB42" s="1">
        <v>166</v>
      </c>
      <c r="AC42" s="1">
        <f t="shared" si="10"/>
        <v>6.024096385542169</v>
      </c>
      <c r="AD42" s="1">
        <v>118.5</v>
      </c>
      <c r="AE42" s="1">
        <v>20020</v>
      </c>
      <c r="AF42" s="1">
        <f t="shared" si="11"/>
        <v>20.02</v>
      </c>
      <c r="AG42" s="1">
        <v>46</v>
      </c>
      <c r="AH42" s="1">
        <v>61</v>
      </c>
    </row>
    <row r="43" spans="1:34" x14ac:dyDescent="0.25">
      <c r="A43" t="s">
        <v>75</v>
      </c>
      <c r="B43">
        <v>2019</v>
      </c>
      <c r="C43" s="1">
        <v>6</v>
      </c>
      <c r="D43" s="1">
        <v>2</v>
      </c>
      <c r="E43" s="1">
        <v>9.295526039846207</v>
      </c>
      <c r="F43" s="1">
        <v>53189</v>
      </c>
      <c r="G43" s="1">
        <f t="shared" si="0"/>
        <v>53.189</v>
      </c>
      <c r="H43" s="1">
        <v>51878.930232999999</v>
      </c>
      <c r="I43" s="1">
        <f t="shared" si="1"/>
        <v>51.878930232999998</v>
      </c>
      <c r="J43" s="1">
        <v>1401.8647210095237</v>
      </c>
      <c r="K43" s="1">
        <f t="shared" si="2"/>
        <v>1.4018647210095236</v>
      </c>
      <c r="L43" s="1">
        <v>933789</v>
      </c>
      <c r="M43" s="1">
        <f t="shared" si="3"/>
        <v>93.378900000000002</v>
      </c>
      <c r="N43" s="1">
        <v>5.7235232436211119</v>
      </c>
      <c r="O43" s="1">
        <f t="shared" si="4"/>
        <v>17.471755725190839</v>
      </c>
      <c r="P43" s="1">
        <v>9.5432856169052478</v>
      </c>
      <c r="Q43" s="1">
        <f t="shared" si="5"/>
        <v>10.47857142857143</v>
      </c>
      <c r="R43" s="1">
        <v>5.2811936134402808</v>
      </c>
      <c r="S43" s="1">
        <f t="shared" si="6"/>
        <v>18.935113407981628</v>
      </c>
      <c r="T43" s="1">
        <v>36559</v>
      </c>
      <c r="U43" s="1">
        <f t="shared" si="7"/>
        <v>0.27353045761645556</v>
      </c>
      <c r="V43" s="1">
        <v>92.51</v>
      </c>
      <c r="W43" s="1">
        <v>4376</v>
      </c>
      <c r="X43" s="1">
        <f t="shared" si="8"/>
        <v>43.76</v>
      </c>
      <c r="Y43" s="1">
        <v>76.8</v>
      </c>
      <c r="Z43" s="1">
        <v>138788</v>
      </c>
      <c r="AA43" s="1">
        <f t="shared" si="9"/>
        <v>138.78800000000001</v>
      </c>
      <c r="AB43" s="1">
        <v>204</v>
      </c>
      <c r="AC43" s="1">
        <f t="shared" si="10"/>
        <v>4.9019607843137258</v>
      </c>
      <c r="AD43" s="1">
        <v>84.9</v>
      </c>
      <c r="AE43" s="1">
        <v>28343</v>
      </c>
      <c r="AF43" s="1">
        <f t="shared" si="11"/>
        <v>28.343</v>
      </c>
      <c r="AG43" s="1">
        <v>53</v>
      </c>
      <c r="AH43" s="1">
        <v>68.5</v>
      </c>
    </row>
    <row r="44" spans="1:34" x14ac:dyDescent="0.25">
      <c r="A44" t="s">
        <v>76</v>
      </c>
      <c r="B44">
        <v>2019</v>
      </c>
      <c r="C44" s="1">
        <v>1</v>
      </c>
      <c r="D44" s="1">
        <v>1</v>
      </c>
      <c r="E44" s="1">
        <v>8.7754378668385336</v>
      </c>
      <c r="F44" s="1">
        <v>43423</v>
      </c>
      <c r="G44" s="1">
        <f t="shared" si="0"/>
        <v>43.423000000000002</v>
      </c>
      <c r="H44" s="1">
        <v>37458.549860000006</v>
      </c>
      <c r="I44" s="1">
        <f t="shared" si="1"/>
        <v>37.458549860000005</v>
      </c>
      <c r="J44" s="1">
        <v>5117.3920343099999</v>
      </c>
      <c r="K44" s="1">
        <f t="shared" si="2"/>
        <v>5.1173920343099999</v>
      </c>
      <c r="L44" s="1">
        <v>376128</v>
      </c>
      <c r="M44" s="1">
        <f t="shared" si="3"/>
        <v>37.6128</v>
      </c>
      <c r="N44" s="1">
        <v>5.293002513051694</v>
      </c>
      <c r="O44" s="1">
        <f t="shared" si="4"/>
        <v>18.892868415122805</v>
      </c>
      <c r="P44" s="1">
        <v>7.3618258434500863</v>
      </c>
      <c r="Q44" s="1">
        <f t="shared" si="5"/>
        <v>13.583586752323315</v>
      </c>
      <c r="R44" s="1">
        <v>5.695652173913043</v>
      </c>
      <c r="S44" s="1">
        <f t="shared" si="6"/>
        <v>17.55725190839695</v>
      </c>
      <c r="T44" s="1">
        <v>17325</v>
      </c>
      <c r="U44" s="1">
        <f t="shared" si="7"/>
        <v>0.57720057720057716</v>
      </c>
      <c r="V44" s="1">
        <v>90.11</v>
      </c>
      <c r="W44" s="1">
        <v>11942</v>
      </c>
      <c r="X44" s="1">
        <f t="shared" si="8"/>
        <v>119.42</v>
      </c>
      <c r="Y44" s="1">
        <v>80.8</v>
      </c>
      <c r="Z44" s="1">
        <v>20150</v>
      </c>
      <c r="AA44" s="1">
        <f t="shared" si="9"/>
        <v>20.149999999999999</v>
      </c>
      <c r="AB44" s="1">
        <v>571</v>
      </c>
      <c r="AC44" s="1">
        <f t="shared" si="10"/>
        <v>1.7513134851138354</v>
      </c>
      <c r="AD44" s="1">
        <v>104.3</v>
      </c>
      <c r="AE44" s="1">
        <v>28559</v>
      </c>
      <c r="AF44" s="1">
        <f t="shared" si="11"/>
        <v>28.559000000000001</v>
      </c>
      <c r="AG44" s="1">
        <v>55</v>
      </c>
      <c r="AH44" s="1">
        <v>69</v>
      </c>
    </row>
    <row r="45" spans="1:34" x14ac:dyDescent="0.25">
      <c r="A45" t="s">
        <v>77</v>
      </c>
      <c r="B45">
        <v>2019</v>
      </c>
      <c r="C45" s="1">
        <v>5</v>
      </c>
      <c r="D45" s="1">
        <v>1</v>
      </c>
      <c r="E45" s="1">
        <v>13.32619582110171</v>
      </c>
      <c r="F45" s="1">
        <v>77172</v>
      </c>
      <c r="G45" s="1">
        <f t="shared" si="0"/>
        <v>77.171999999999997</v>
      </c>
      <c r="H45" s="1">
        <v>36981.482970999998</v>
      </c>
      <c r="I45" s="1">
        <f t="shared" si="1"/>
        <v>36.981482970999998</v>
      </c>
      <c r="J45" s="1">
        <v>3922.0633627500019</v>
      </c>
      <c r="K45" s="1">
        <f t="shared" si="2"/>
        <v>3.9220633627500021</v>
      </c>
      <c r="L45" s="1">
        <v>875139</v>
      </c>
      <c r="M45" s="1">
        <f t="shared" si="3"/>
        <v>87.513900000000007</v>
      </c>
      <c r="N45" s="1">
        <v>4.4465549991365911</v>
      </c>
      <c r="O45" s="1">
        <f t="shared" si="4"/>
        <v>22.489320388349515</v>
      </c>
      <c r="P45" s="1">
        <v>7.7319587628865971</v>
      </c>
      <c r="Q45" s="1">
        <f t="shared" si="5"/>
        <v>12.933333333333335</v>
      </c>
      <c r="R45" s="1">
        <v>1.9790242652084757</v>
      </c>
      <c r="S45" s="1">
        <f t="shared" si="6"/>
        <v>50.529951430113329</v>
      </c>
      <c r="T45" s="1">
        <v>1202</v>
      </c>
      <c r="U45" s="1">
        <f t="shared" si="7"/>
        <v>8.3194675540765388</v>
      </c>
      <c r="V45" s="1">
        <v>94.1</v>
      </c>
      <c r="W45" s="1">
        <v>7481</v>
      </c>
      <c r="X45" s="1">
        <f t="shared" si="8"/>
        <v>74.81</v>
      </c>
      <c r="Y45" s="1">
        <v>82.4</v>
      </c>
      <c r="Z45" s="1">
        <v>0.5</v>
      </c>
      <c r="AA45" s="1">
        <f t="shared" si="9"/>
        <v>5.0000000000000001E-4</v>
      </c>
      <c r="AB45" s="1">
        <v>422</v>
      </c>
      <c r="AC45" s="1">
        <f t="shared" si="10"/>
        <v>2.3696682464454977</v>
      </c>
      <c r="AD45" s="1">
        <v>99.1</v>
      </c>
      <c r="AE45" s="1">
        <v>37037</v>
      </c>
      <c r="AF45" s="1">
        <f t="shared" si="11"/>
        <v>37.036999999999999</v>
      </c>
      <c r="AG45" s="1">
        <v>44</v>
      </c>
      <c r="AH45" s="1">
        <v>70</v>
      </c>
    </row>
    <row r="46" spans="1:34" x14ac:dyDescent="0.25">
      <c r="A46" t="s">
        <v>78</v>
      </c>
      <c r="B46">
        <v>2019</v>
      </c>
      <c r="C46" s="1">
        <v>4</v>
      </c>
      <c r="D46" s="1">
        <v>1</v>
      </c>
      <c r="E46" s="1">
        <v>11.359610189909626</v>
      </c>
      <c r="F46" s="1">
        <v>51057</v>
      </c>
      <c r="G46" s="1">
        <f t="shared" si="0"/>
        <v>51.057000000000002</v>
      </c>
      <c r="H46" s="1">
        <v>28508.049303</v>
      </c>
      <c r="I46" s="1">
        <f t="shared" si="1"/>
        <v>28.508049303</v>
      </c>
      <c r="J46" s="1">
        <v>4450.3753091699982</v>
      </c>
      <c r="K46" s="1">
        <f t="shared" si="2"/>
        <v>4.4503753091699982</v>
      </c>
      <c r="L46" s="1">
        <v>628479</v>
      </c>
      <c r="M46" s="1">
        <f t="shared" si="3"/>
        <v>62.847900000000003</v>
      </c>
      <c r="N46" s="1">
        <v>3.8103622226539673</v>
      </c>
      <c r="O46" s="1">
        <f t="shared" si="4"/>
        <v>26.244224080709234</v>
      </c>
      <c r="P46" s="1">
        <v>7.5849641597079076</v>
      </c>
      <c r="Q46" s="1">
        <f t="shared" si="5"/>
        <v>13.183977919264281</v>
      </c>
      <c r="R46" s="1">
        <v>0.3466502765826675</v>
      </c>
      <c r="S46" s="1">
        <f t="shared" si="6"/>
        <v>288.47517730496452</v>
      </c>
      <c r="T46" s="1">
        <v>2375</v>
      </c>
      <c r="U46" s="1">
        <f t="shared" si="7"/>
        <v>4.2105263157894743</v>
      </c>
      <c r="V46" s="1">
        <v>93.43</v>
      </c>
      <c r="W46" s="1">
        <v>4082</v>
      </c>
      <c r="X46" s="1">
        <f t="shared" si="8"/>
        <v>40.82</v>
      </c>
      <c r="Y46" s="1">
        <v>80.2</v>
      </c>
      <c r="Z46" s="1">
        <v>81454</v>
      </c>
      <c r="AA46" s="1">
        <f t="shared" si="9"/>
        <v>81.453999999999994</v>
      </c>
      <c r="AB46" s="1">
        <v>253</v>
      </c>
      <c r="AC46" s="1">
        <f t="shared" si="10"/>
        <v>3.9525691699604741</v>
      </c>
      <c r="AD46" s="1">
        <v>98.6</v>
      </c>
      <c r="AE46" s="1">
        <v>27136</v>
      </c>
      <c r="AF46" s="1">
        <f t="shared" si="11"/>
        <v>27.135999999999999</v>
      </c>
      <c r="AG46" s="1">
        <v>45.666666666666664</v>
      </c>
      <c r="AH46" s="1">
        <v>62</v>
      </c>
    </row>
    <row r="47" spans="1:34" x14ac:dyDescent="0.25">
      <c r="A47" t="s">
        <v>79</v>
      </c>
      <c r="B47">
        <v>2019</v>
      </c>
      <c r="C47" s="1">
        <v>4</v>
      </c>
      <c r="D47" s="1">
        <v>1</v>
      </c>
      <c r="E47" s="1">
        <v>19.985357925982843</v>
      </c>
      <c r="F47" s="1">
        <v>85139</v>
      </c>
      <c r="G47" s="1">
        <f t="shared" si="0"/>
        <v>85.138999999999996</v>
      </c>
      <c r="H47" s="1">
        <v>39506.299199000001</v>
      </c>
      <c r="I47" s="1">
        <f t="shared" si="1"/>
        <v>39.506299199000004</v>
      </c>
      <c r="J47" s="1">
        <v>4353.6229620699996</v>
      </c>
      <c r="K47" s="1">
        <f t="shared" si="2"/>
        <v>4.3536229620699993</v>
      </c>
      <c r="L47" s="1">
        <v>1003467</v>
      </c>
      <c r="M47" s="1">
        <f t="shared" si="3"/>
        <v>100.3467</v>
      </c>
      <c r="N47" s="1">
        <v>3.9256452556100645</v>
      </c>
      <c r="O47" s="1">
        <f t="shared" si="4"/>
        <v>25.473519253195871</v>
      </c>
      <c r="P47" s="1">
        <v>6.9555518018021134</v>
      </c>
      <c r="Q47" s="1">
        <f t="shared" si="5"/>
        <v>14.377004564050692</v>
      </c>
      <c r="R47" s="1">
        <v>4.4274352254074198</v>
      </c>
      <c r="S47" s="1">
        <f t="shared" si="6"/>
        <v>22.586439983613275</v>
      </c>
      <c r="T47" s="1">
        <v>3093</v>
      </c>
      <c r="U47" s="1">
        <f t="shared" si="7"/>
        <v>3.2331070158422248</v>
      </c>
      <c r="V47" s="1">
        <v>97.36</v>
      </c>
      <c r="W47" s="1">
        <v>3629</v>
      </c>
      <c r="X47" s="1">
        <f t="shared" si="8"/>
        <v>36.29</v>
      </c>
      <c r="Y47" s="1">
        <v>78.2</v>
      </c>
      <c r="Z47" s="1">
        <v>8285</v>
      </c>
      <c r="AA47" s="1">
        <f t="shared" si="9"/>
        <v>8.2850000000000001</v>
      </c>
      <c r="AB47" s="1">
        <v>521</v>
      </c>
      <c r="AC47" s="1">
        <f t="shared" si="10"/>
        <v>1.9193857965451055</v>
      </c>
      <c r="AD47" s="1">
        <v>97</v>
      </c>
      <c r="AE47" s="1">
        <v>37710</v>
      </c>
      <c r="AF47" s="1">
        <f t="shared" si="11"/>
        <v>37.71</v>
      </c>
      <c r="AG47" s="1">
        <v>51.333333333333336</v>
      </c>
      <c r="AH47" s="1">
        <v>72.5</v>
      </c>
    </row>
    <row r="48" spans="1:34" x14ac:dyDescent="0.25">
      <c r="A48" t="s">
        <v>80</v>
      </c>
      <c r="B48">
        <v>2019</v>
      </c>
      <c r="C48" s="1">
        <v>3</v>
      </c>
      <c r="D48" s="1">
        <v>1</v>
      </c>
      <c r="E48" s="1">
        <v>3.9178103148621628</v>
      </c>
      <c r="F48" s="1">
        <v>18608</v>
      </c>
      <c r="G48" s="1">
        <f t="shared" si="0"/>
        <v>18.608000000000001</v>
      </c>
      <c r="H48" s="1">
        <v>11506.833208</v>
      </c>
      <c r="I48" s="1">
        <f t="shared" si="1"/>
        <v>11.506833208</v>
      </c>
      <c r="J48" s="1">
        <v>2235.0158011399994</v>
      </c>
      <c r="K48" s="1">
        <f t="shared" si="2"/>
        <v>2.2350158011399994</v>
      </c>
      <c r="L48" s="1">
        <v>181892</v>
      </c>
      <c r="M48" s="1">
        <f t="shared" si="3"/>
        <v>18.1892</v>
      </c>
      <c r="N48" s="1">
        <v>3.8392625886653735</v>
      </c>
      <c r="O48" s="1">
        <f t="shared" si="4"/>
        <v>26.046668517863107</v>
      </c>
      <c r="P48" s="1">
        <v>16.050389602589551</v>
      </c>
      <c r="Q48" s="1">
        <f t="shared" si="5"/>
        <v>6.2303783569132873</v>
      </c>
      <c r="R48" s="1">
        <v>2.6942711287577992</v>
      </c>
      <c r="S48" s="1">
        <f t="shared" si="6"/>
        <v>37.115789473684217</v>
      </c>
      <c r="T48" s="1">
        <v>13751</v>
      </c>
      <c r="U48" s="1">
        <f t="shared" si="7"/>
        <v>0.72721983855719585</v>
      </c>
      <c r="V48" s="1">
        <v>94.06</v>
      </c>
      <c r="W48" s="1">
        <v>3529</v>
      </c>
      <c r="X48" s="1">
        <f t="shared" si="8"/>
        <v>35.29</v>
      </c>
      <c r="Y48" s="1">
        <v>74.400000000000006</v>
      </c>
      <c r="Z48" s="1">
        <v>31089</v>
      </c>
      <c r="AA48" s="1">
        <f t="shared" si="9"/>
        <v>31.088999999999999</v>
      </c>
      <c r="AB48" s="1">
        <v>109</v>
      </c>
      <c r="AC48" s="1">
        <f t="shared" si="10"/>
        <v>9.1743119266055047</v>
      </c>
      <c r="AD48" s="1">
        <v>96.7</v>
      </c>
      <c r="AE48" s="1">
        <v>10333</v>
      </c>
      <c r="AF48" s="1">
        <f t="shared" si="11"/>
        <v>10.333</v>
      </c>
      <c r="AG48" s="1">
        <v>48.333333333333336</v>
      </c>
      <c r="AH48" s="1">
        <v>67</v>
      </c>
    </row>
    <row r="49" spans="1:34" x14ac:dyDescent="0.25">
      <c r="A49" t="s">
        <v>81</v>
      </c>
      <c r="B49">
        <v>2019</v>
      </c>
      <c r="C49" s="1">
        <v>6</v>
      </c>
      <c r="D49" s="1">
        <v>3</v>
      </c>
      <c r="E49" s="1">
        <v>11.798454984906526</v>
      </c>
      <c r="F49" s="1">
        <v>60727</v>
      </c>
      <c r="G49" s="1">
        <f t="shared" si="0"/>
        <v>60.726999999999997</v>
      </c>
      <c r="H49" s="1">
        <v>65456.864010000012</v>
      </c>
      <c r="I49" s="1">
        <f t="shared" si="1"/>
        <v>65.456864010000018</v>
      </c>
      <c r="J49" s="1">
        <v>8295.0313376792947</v>
      </c>
      <c r="K49" s="1">
        <f t="shared" si="2"/>
        <v>8.2950313376792941</v>
      </c>
      <c r="L49" s="1">
        <v>1025535</v>
      </c>
      <c r="M49" s="1">
        <f t="shared" si="3"/>
        <v>102.5535</v>
      </c>
      <c r="N49" s="1">
        <v>5.738710341567808</v>
      </c>
      <c r="O49" s="1">
        <f t="shared" si="4"/>
        <v>17.425517938352701</v>
      </c>
      <c r="P49" s="1">
        <v>10.309278350515465</v>
      </c>
      <c r="Q49" s="1">
        <f t="shared" si="5"/>
        <v>9.6999999999999993</v>
      </c>
      <c r="R49" s="1">
        <v>2.0455657371044733</v>
      </c>
      <c r="S49" s="1">
        <f t="shared" si="6"/>
        <v>48.886231415643181</v>
      </c>
      <c r="T49" s="1">
        <v>4752</v>
      </c>
      <c r="U49" s="1">
        <f t="shared" si="7"/>
        <v>2.1043771043771042</v>
      </c>
      <c r="V49" s="1">
        <v>92.33</v>
      </c>
      <c r="W49" s="1">
        <v>6274</v>
      </c>
      <c r="X49" s="1">
        <f t="shared" si="8"/>
        <v>62.74</v>
      </c>
      <c r="Y49" s="1">
        <v>71.5</v>
      </c>
      <c r="Z49" s="1">
        <v>111933</v>
      </c>
      <c r="AA49" s="1">
        <f t="shared" si="9"/>
        <v>111.93300000000001</v>
      </c>
      <c r="AB49" s="1">
        <v>268</v>
      </c>
      <c r="AC49" s="1">
        <f t="shared" si="10"/>
        <v>3.7313432835820897</v>
      </c>
      <c r="AD49" s="1">
        <v>94.6</v>
      </c>
      <c r="AE49" s="1">
        <v>34989</v>
      </c>
      <c r="AF49" s="1">
        <f t="shared" si="11"/>
        <v>34.988999999999997</v>
      </c>
      <c r="AG49" s="1">
        <v>41.333333333333336</v>
      </c>
      <c r="AH49" s="1">
        <v>55.500000000000007</v>
      </c>
    </row>
    <row r="50" spans="1:34" x14ac:dyDescent="0.25">
      <c r="A50" t="s">
        <v>82</v>
      </c>
      <c r="B50">
        <v>2019</v>
      </c>
      <c r="C50" s="1">
        <v>5</v>
      </c>
      <c r="D50" s="1">
        <v>1</v>
      </c>
      <c r="E50" s="1">
        <v>16.560376169634953</v>
      </c>
      <c r="F50" s="1">
        <v>85378</v>
      </c>
      <c r="G50" s="1">
        <f t="shared" si="0"/>
        <v>85.378</v>
      </c>
      <c r="H50" s="1">
        <v>44243.616522000004</v>
      </c>
      <c r="I50" s="1">
        <f t="shared" si="1"/>
        <v>44.243616522000003</v>
      </c>
      <c r="J50" s="1">
        <v>6685.8977555200017</v>
      </c>
      <c r="K50" s="1">
        <f t="shared" si="2"/>
        <v>6.6858977555200019</v>
      </c>
      <c r="L50" s="1">
        <v>926554</v>
      </c>
      <c r="M50" s="1">
        <f t="shared" si="3"/>
        <v>92.6554</v>
      </c>
      <c r="N50" s="1">
        <v>4.5278543307666688</v>
      </c>
      <c r="O50" s="1">
        <f t="shared" si="4"/>
        <v>22.085516161706494</v>
      </c>
      <c r="P50" s="1">
        <v>8.8577897536015708</v>
      </c>
      <c r="Q50" s="1">
        <f t="shared" si="5"/>
        <v>11.289498032998591</v>
      </c>
      <c r="R50" s="1">
        <v>4.3423957499582206</v>
      </c>
      <c r="S50" s="1">
        <f t="shared" si="6"/>
        <v>23.028762406319629</v>
      </c>
      <c r="T50" s="1">
        <v>25995</v>
      </c>
      <c r="U50" s="1">
        <f t="shared" si="7"/>
        <v>0.3846893633391037</v>
      </c>
      <c r="V50" s="1">
        <v>95.77</v>
      </c>
      <c r="W50" s="1">
        <v>4189</v>
      </c>
      <c r="X50" s="1">
        <f t="shared" si="8"/>
        <v>41.89</v>
      </c>
      <c r="Y50" s="1">
        <v>80.2</v>
      </c>
      <c r="Z50" s="1">
        <v>111227</v>
      </c>
      <c r="AA50" s="1">
        <f t="shared" si="9"/>
        <v>111.227</v>
      </c>
      <c r="AB50" s="1">
        <v>404</v>
      </c>
      <c r="AC50" s="1">
        <f t="shared" si="10"/>
        <v>2.4752475247524752</v>
      </c>
      <c r="AD50" s="1">
        <v>78</v>
      </c>
      <c r="AE50" s="1">
        <v>36881</v>
      </c>
      <c r="AF50" s="1">
        <f t="shared" si="11"/>
        <v>36.881</v>
      </c>
      <c r="AG50" s="1">
        <v>49</v>
      </c>
      <c r="AH50" s="1">
        <v>61</v>
      </c>
    </row>
    <row r="51" spans="1:34" x14ac:dyDescent="0.25">
      <c r="A51" t="s">
        <v>83</v>
      </c>
      <c r="B51">
        <v>2019</v>
      </c>
      <c r="C51" s="1">
        <v>5</v>
      </c>
      <c r="D51" s="1">
        <v>1</v>
      </c>
      <c r="E51" s="1">
        <v>12.799531348150449</v>
      </c>
      <c r="F51" s="1">
        <v>64767</v>
      </c>
      <c r="G51" s="1">
        <f t="shared" si="0"/>
        <v>64.766999999999996</v>
      </c>
      <c r="H51" s="1">
        <v>31839.25</v>
      </c>
      <c r="I51" s="1">
        <f t="shared" si="1"/>
        <v>31.83925</v>
      </c>
      <c r="J51" s="1">
        <v>3534.2797695700006</v>
      </c>
      <c r="K51" s="1">
        <f t="shared" si="2"/>
        <v>3.5342797695700003</v>
      </c>
      <c r="L51" s="1">
        <v>692260</v>
      </c>
      <c r="M51" s="1">
        <f t="shared" si="3"/>
        <v>69.225999999999999</v>
      </c>
      <c r="N51" s="1">
        <v>4.5453582998666038</v>
      </c>
      <c r="O51" s="1">
        <f t="shared" si="4"/>
        <v>22.000465838509317</v>
      </c>
      <c r="P51" s="1">
        <v>8.4134615384615401</v>
      </c>
      <c r="Q51" s="1">
        <f t="shared" si="5"/>
        <v>11.885714285714283</v>
      </c>
      <c r="R51" s="1">
        <v>3.4855610213728156</v>
      </c>
      <c r="S51" s="1">
        <f t="shared" si="6"/>
        <v>28.689786059351274</v>
      </c>
      <c r="T51" s="1">
        <v>17541</v>
      </c>
      <c r="U51" s="1">
        <f t="shared" si="7"/>
        <v>0.57009292514679888</v>
      </c>
      <c r="V51" s="1">
        <v>85.39</v>
      </c>
      <c r="W51" s="1">
        <v>8144</v>
      </c>
      <c r="X51" s="1">
        <f t="shared" si="8"/>
        <v>81.44</v>
      </c>
      <c r="Y51" s="1">
        <v>77.2</v>
      </c>
      <c r="Z51" s="1">
        <v>13985</v>
      </c>
      <c r="AA51" s="1">
        <f t="shared" si="9"/>
        <v>13.984999999999999</v>
      </c>
      <c r="AB51" s="1">
        <v>368</v>
      </c>
      <c r="AC51" s="1">
        <f t="shared" si="10"/>
        <v>2.7173913043478262</v>
      </c>
      <c r="AD51" s="1">
        <v>91.9</v>
      </c>
      <c r="AE51" s="1">
        <v>28768</v>
      </c>
      <c r="AF51" s="1">
        <f t="shared" si="11"/>
        <v>28.768000000000001</v>
      </c>
      <c r="AG51" s="1">
        <v>39.666666666666664</v>
      </c>
      <c r="AH51" s="1">
        <v>59.5</v>
      </c>
    </row>
    <row r="52" spans="1:34" x14ac:dyDescent="0.25">
      <c r="A52" t="s">
        <v>84</v>
      </c>
      <c r="B52">
        <v>2019</v>
      </c>
      <c r="C52" s="1">
        <v>2</v>
      </c>
      <c r="D52" s="1">
        <v>1</v>
      </c>
      <c r="E52" s="1">
        <v>1.9166814510275869</v>
      </c>
      <c r="F52" s="1">
        <v>7605</v>
      </c>
      <c r="G52" s="1">
        <f t="shared" si="0"/>
        <v>7.6050000000000004</v>
      </c>
      <c r="H52" s="1">
        <v>6686.499992</v>
      </c>
      <c r="I52" s="1">
        <f t="shared" si="1"/>
        <v>6.6864999919999999</v>
      </c>
      <c r="J52" s="1">
        <v>1285.9282694100007</v>
      </c>
      <c r="K52" s="1">
        <f t="shared" si="2"/>
        <v>1.2859282694100007</v>
      </c>
      <c r="L52" s="1">
        <v>115316</v>
      </c>
      <c r="M52" s="1">
        <f t="shared" si="3"/>
        <v>11.531599999999999</v>
      </c>
      <c r="N52" s="1">
        <v>3.9495576801859693</v>
      </c>
      <c r="O52" s="1">
        <f t="shared" si="4"/>
        <v>25.319290942800304</v>
      </c>
      <c r="P52" s="1">
        <v>4.9763632510963371E-2</v>
      </c>
      <c r="Q52" s="1">
        <f t="shared" si="5"/>
        <v>2009.4996075290346</v>
      </c>
      <c r="R52" s="1">
        <v>3.5133762275651881</v>
      </c>
      <c r="S52" s="1">
        <f t="shared" si="6"/>
        <v>28.462650602409639</v>
      </c>
      <c r="T52" s="1">
        <v>2671</v>
      </c>
      <c r="U52" s="1">
        <f t="shared" si="7"/>
        <v>3.7439161362785476</v>
      </c>
      <c r="V52" s="1">
        <v>89.87</v>
      </c>
      <c r="W52" s="1">
        <v>661</v>
      </c>
      <c r="X52" s="1">
        <f t="shared" si="8"/>
        <v>6.61</v>
      </c>
      <c r="Y52" s="1">
        <v>78.8</v>
      </c>
      <c r="Z52" s="1">
        <v>4548</v>
      </c>
      <c r="AA52" s="1">
        <f t="shared" si="9"/>
        <v>4.548</v>
      </c>
      <c r="AB52" s="1">
        <v>68</v>
      </c>
      <c r="AC52" s="1">
        <f t="shared" si="10"/>
        <v>14.705882352941176</v>
      </c>
      <c r="AD52" s="1">
        <v>98</v>
      </c>
      <c r="AE52" s="1">
        <v>4764</v>
      </c>
      <c r="AF52" s="1">
        <f t="shared" si="11"/>
        <v>4.7640000000000002</v>
      </c>
      <c r="AG52" s="1">
        <v>48</v>
      </c>
      <c r="AH52" s="1">
        <v>71.5</v>
      </c>
    </row>
    <row r="53" spans="1:34" x14ac:dyDescent="0.25">
      <c r="A53" t="s">
        <v>85</v>
      </c>
      <c r="B53">
        <v>2019</v>
      </c>
      <c r="C53" s="1">
        <v>5</v>
      </c>
      <c r="D53" s="1">
        <v>1</v>
      </c>
      <c r="E53" s="1">
        <v>6.1486123987885533</v>
      </c>
      <c r="F53" s="1">
        <v>31087</v>
      </c>
      <c r="G53" s="1">
        <f t="shared" si="0"/>
        <v>31.087</v>
      </c>
      <c r="H53" s="1">
        <v>19647.600000000002</v>
      </c>
      <c r="I53" s="1">
        <f t="shared" si="1"/>
        <v>19.647600000000001</v>
      </c>
      <c r="J53" s="1">
        <v>3596.6016012399996</v>
      </c>
      <c r="K53" s="1">
        <f t="shared" si="2"/>
        <v>3.5966016012399997</v>
      </c>
      <c r="L53" s="1">
        <v>372500</v>
      </c>
      <c r="M53" s="1">
        <f t="shared" si="3"/>
        <v>37.25</v>
      </c>
      <c r="N53" s="1">
        <v>3.0286173434699299</v>
      </c>
      <c r="O53" s="1">
        <f t="shared" si="4"/>
        <v>33.018367346938774</v>
      </c>
      <c r="P53" s="1">
        <v>3.766478342749529</v>
      </c>
      <c r="Q53" s="1">
        <f t="shared" si="5"/>
        <v>26.55</v>
      </c>
      <c r="R53" s="1">
        <v>2.5500132283208172</v>
      </c>
      <c r="S53" s="1">
        <f t="shared" si="6"/>
        <v>39.215482841181164</v>
      </c>
      <c r="T53" s="1">
        <v>17251</v>
      </c>
      <c r="U53" s="1">
        <f t="shared" si="7"/>
        <v>0.5796765404904064</v>
      </c>
      <c r="V53" s="1">
        <v>93.22</v>
      </c>
      <c r="W53" s="1">
        <v>1350</v>
      </c>
      <c r="X53" s="1">
        <f t="shared" si="8"/>
        <v>13.5</v>
      </c>
      <c r="Y53" s="1">
        <v>80.099999999999994</v>
      </c>
      <c r="Z53" s="1">
        <v>45147</v>
      </c>
      <c r="AA53" s="1">
        <f t="shared" si="9"/>
        <v>45.146999999999998</v>
      </c>
      <c r="AB53" s="1">
        <v>112</v>
      </c>
      <c r="AC53" s="1">
        <f t="shared" si="10"/>
        <v>8.9285714285714288</v>
      </c>
      <c r="AD53" s="1">
        <v>161.69999999999999</v>
      </c>
      <c r="AE53" s="1">
        <v>14789</v>
      </c>
      <c r="AF53" s="1">
        <f t="shared" si="11"/>
        <v>14.789</v>
      </c>
      <c r="AG53" s="1">
        <v>42.333333333333336</v>
      </c>
      <c r="AH53" s="1">
        <v>63</v>
      </c>
    </row>
    <row r="54" spans="1:34" x14ac:dyDescent="0.25">
      <c r="A54" t="s">
        <v>86</v>
      </c>
      <c r="B54">
        <v>2019</v>
      </c>
      <c r="C54" s="1">
        <v>2</v>
      </c>
      <c r="D54" s="1">
        <v>1</v>
      </c>
      <c r="E54" s="1">
        <v>4.0999000867245012</v>
      </c>
      <c r="F54" s="1">
        <v>14678</v>
      </c>
      <c r="G54" s="1">
        <f t="shared" si="0"/>
        <v>14.678000000000001</v>
      </c>
      <c r="H54" s="1">
        <v>5318.2833060000003</v>
      </c>
      <c r="I54" s="1">
        <f t="shared" si="1"/>
        <v>5.3182833060000005</v>
      </c>
      <c r="J54" s="1">
        <v>1854.419301169999</v>
      </c>
      <c r="K54" s="1">
        <f t="shared" si="2"/>
        <v>1.854419301169999</v>
      </c>
      <c r="L54" s="1">
        <v>82783</v>
      </c>
      <c r="M54" s="1">
        <f t="shared" si="3"/>
        <v>8.2782999999999998</v>
      </c>
      <c r="N54" s="1">
        <v>5.1308241805558401</v>
      </c>
      <c r="O54" s="1">
        <f t="shared" si="4"/>
        <v>19.490046137025622</v>
      </c>
      <c r="P54" s="1">
        <v>10.791631458713466</v>
      </c>
      <c r="Q54" s="1">
        <f t="shared" si="5"/>
        <v>9.2664394982889444</v>
      </c>
      <c r="R54" s="1">
        <v>2.2354694485842028</v>
      </c>
      <c r="S54" s="1">
        <f t="shared" si="6"/>
        <v>44.733333333333327</v>
      </c>
      <c r="T54" s="1">
        <v>10423</v>
      </c>
      <c r="U54" s="1">
        <f t="shared" si="7"/>
        <v>0.95941667466180558</v>
      </c>
      <c r="V54" s="1">
        <v>87.76</v>
      </c>
      <c r="W54" s="1">
        <v>927</v>
      </c>
      <c r="X54" s="1">
        <f t="shared" si="8"/>
        <v>9.27</v>
      </c>
      <c r="Y54" s="1">
        <v>81.8</v>
      </c>
      <c r="Z54" s="1">
        <v>15732</v>
      </c>
      <c r="AA54" s="1">
        <f t="shared" si="9"/>
        <v>15.731999999999999</v>
      </c>
      <c r="AB54" s="1">
        <v>39</v>
      </c>
      <c r="AC54" s="1">
        <f t="shared" si="10"/>
        <v>25.641025641025639</v>
      </c>
      <c r="AD54" s="1">
        <v>63.1</v>
      </c>
      <c r="AE54" s="1">
        <v>5903</v>
      </c>
      <c r="AF54" s="1">
        <f t="shared" si="11"/>
        <v>5.9029999999999996</v>
      </c>
      <c r="AG54" s="1">
        <v>45.666666666666664</v>
      </c>
      <c r="AH54" s="1">
        <v>66.5</v>
      </c>
    </row>
    <row r="55" spans="1:34" x14ac:dyDescent="0.25">
      <c r="A55" t="s">
        <v>87</v>
      </c>
      <c r="B55">
        <v>2019</v>
      </c>
      <c r="C55" s="1">
        <v>2</v>
      </c>
      <c r="D55" s="1">
        <v>1</v>
      </c>
      <c r="E55" s="1">
        <v>7</v>
      </c>
      <c r="F55" s="1">
        <v>26599</v>
      </c>
      <c r="G55" s="1">
        <f t="shared" si="0"/>
        <v>26.599</v>
      </c>
      <c r="H55" s="1">
        <v>11451.5</v>
      </c>
      <c r="I55" s="1">
        <f t="shared" si="1"/>
        <v>11.451499999999999</v>
      </c>
      <c r="J55" s="1">
        <v>3651.2429619800005</v>
      </c>
      <c r="K55" s="1">
        <f t="shared" si="2"/>
        <v>3.6512429619800004</v>
      </c>
      <c r="L55" s="1">
        <v>259986</v>
      </c>
      <c r="M55" s="1">
        <f t="shared" si="3"/>
        <v>25.9986</v>
      </c>
      <c r="N55" s="1">
        <v>4.0227076205872399</v>
      </c>
      <c r="O55" s="1">
        <f t="shared" si="4"/>
        <v>24.858878504672898</v>
      </c>
      <c r="P55" s="1">
        <v>7.1258907363420434</v>
      </c>
      <c r="Q55" s="1">
        <f t="shared" si="5"/>
        <v>14.033333333333331</v>
      </c>
      <c r="R55" s="1">
        <v>2.2146863179861747</v>
      </c>
      <c r="S55" s="1">
        <f t="shared" si="6"/>
        <v>45.153121319199052</v>
      </c>
      <c r="T55" s="1">
        <v>1240</v>
      </c>
      <c r="U55" s="1">
        <f t="shared" si="7"/>
        <v>8.064516129032258</v>
      </c>
      <c r="V55" s="1">
        <v>91.46</v>
      </c>
      <c r="W55" s="1">
        <v>1018</v>
      </c>
      <c r="X55" s="1">
        <f t="shared" si="8"/>
        <v>10.18</v>
      </c>
      <c r="Y55" s="1">
        <v>79.5</v>
      </c>
      <c r="Z55" s="1">
        <v>37902</v>
      </c>
      <c r="AA55" s="1">
        <f t="shared" si="9"/>
        <v>37.902000000000001</v>
      </c>
      <c r="AB55" s="1">
        <v>74</v>
      </c>
      <c r="AC55" s="1">
        <f t="shared" si="10"/>
        <v>13.513513513513514</v>
      </c>
      <c r="AD55" s="1">
        <v>103</v>
      </c>
      <c r="AE55" s="1">
        <v>10804</v>
      </c>
      <c r="AF55" s="1">
        <f t="shared" si="11"/>
        <v>10.804</v>
      </c>
      <c r="AG55" s="1">
        <v>36.666666666666664</v>
      </c>
      <c r="AH55" s="1">
        <v>48</v>
      </c>
    </row>
    <row r="56" spans="1:34" x14ac:dyDescent="0.25">
      <c r="A56" t="s">
        <v>88</v>
      </c>
      <c r="B56">
        <v>2019</v>
      </c>
      <c r="C56" s="1">
        <v>6</v>
      </c>
      <c r="D56" s="1">
        <v>1</v>
      </c>
      <c r="E56" s="1">
        <v>6.9705214197846797</v>
      </c>
      <c r="F56" s="1">
        <v>38815</v>
      </c>
      <c r="G56" s="1">
        <f t="shared" si="0"/>
        <v>38.814999999999998</v>
      </c>
      <c r="H56" s="1">
        <v>26911.331601000002</v>
      </c>
      <c r="I56" s="1">
        <f t="shared" si="1"/>
        <v>26.911331601000001</v>
      </c>
      <c r="J56" s="1">
        <v>3358.1156444400003</v>
      </c>
      <c r="K56" s="1">
        <f t="shared" si="2"/>
        <v>3.3581156444400002</v>
      </c>
      <c r="L56" s="1">
        <v>540840</v>
      </c>
      <c r="M56" s="1">
        <f t="shared" si="3"/>
        <v>54.084000000000003</v>
      </c>
      <c r="N56" s="1">
        <v>3.9149134857994596</v>
      </c>
      <c r="O56" s="1">
        <f t="shared" si="4"/>
        <v>25.543348623853213</v>
      </c>
      <c r="P56" s="1">
        <v>5.8236272878535766</v>
      </c>
      <c r="Q56" s="1">
        <f t="shared" si="5"/>
        <v>17.171428571428574</v>
      </c>
      <c r="R56" s="1">
        <v>0.87182437969695381</v>
      </c>
      <c r="S56" s="1">
        <f t="shared" si="6"/>
        <v>114.70200000000001</v>
      </c>
      <c r="T56" s="1">
        <v>4890</v>
      </c>
      <c r="U56" s="1">
        <f t="shared" si="7"/>
        <v>2.0449897750511248</v>
      </c>
      <c r="V56" s="1">
        <v>95.53</v>
      </c>
      <c r="W56" s="1">
        <v>5511</v>
      </c>
      <c r="X56" s="1">
        <f t="shared" si="8"/>
        <v>55.11</v>
      </c>
      <c r="Y56" s="1">
        <v>78.7</v>
      </c>
      <c r="Z56" s="1">
        <v>30139</v>
      </c>
      <c r="AA56" s="1">
        <f t="shared" si="9"/>
        <v>30.138999999999999</v>
      </c>
      <c r="AB56" s="1">
        <v>132</v>
      </c>
      <c r="AC56" s="1">
        <f t="shared" si="10"/>
        <v>7.5757575757575761</v>
      </c>
      <c r="AD56" s="1">
        <v>96.9</v>
      </c>
      <c r="AE56" s="1">
        <v>23741</v>
      </c>
      <c r="AF56" s="1">
        <f t="shared" si="11"/>
        <v>23.741</v>
      </c>
      <c r="AG56" s="1">
        <v>52.666666666666664</v>
      </c>
      <c r="AH56" s="1">
        <v>62.5</v>
      </c>
    </row>
    <row r="57" spans="1:34" x14ac:dyDescent="0.25">
      <c r="A57" s="2" t="s">
        <v>89</v>
      </c>
      <c r="B57">
        <v>2019</v>
      </c>
      <c r="C57" s="1">
        <v>2</v>
      </c>
      <c r="D57" s="1">
        <v>1</v>
      </c>
      <c r="E57" s="1">
        <v>11</v>
      </c>
      <c r="F57" s="1">
        <v>75640</v>
      </c>
      <c r="G57" s="1">
        <f t="shared" si="0"/>
        <v>75.64</v>
      </c>
      <c r="H57" s="1">
        <v>26983.749403999998</v>
      </c>
      <c r="I57" s="1">
        <f t="shared" si="1"/>
        <v>26.983749403999997</v>
      </c>
      <c r="J57" s="1">
        <v>197.48379961000001</v>
      </c>
      <c r="K57" s="1">
        <f t="shared" si="2"/>
        <v>0.19748379961000001</v>
      </c>
      <c r="L57" s="1"/>
      <c r="M57" s="1">
        <f t="shared" si="3"/>
        <v>0</v>
      </c>
      <c r="N57" s="1">
        <v>4.4024325753569542</v>
      </c>
      <c r="O57" s="1">
        <f t="shared" si="4"/>
        <v>22.714714714714717</v>
      </c>
      <c r="P57" s="1">
        <v>10.989010989010989</v>
      </c>
      <c r="Q57" s="1">
        <f t="shared" si="5"/>
        <v>9.1</v>
      </c>
      <c r="R57" s="1">
        <v>2.7045748878113423</v>
      </c>
      <c r="S57" s="1">
        <f t="shared" si="6"/>
        <v>36.974387527839646</v>
      </c>
      <c r="T57" s="1">
        <v>2602</v>
      </c>
      <c r="U57" s="1">
        <f t="shared" si="7"/>
        <v>3.8431975403535743</v>
      </c>
      <c r="V57" s="1"/>
      <c r="W57" s="1">
        <v>3094</v>
      </c>
      <c r="X57" s="1">
        <f t="shared" si="8"/>
        <v>30.94</v>
      </c>
      <c r="Y57" s="1">
        <v>70.900000000000006</v>
      </c>
      <c r="Z57" s="1">
        <v>1</v>
      </c>
      <c r="AA57" s="1">
        <f t="shared" si="9"/>
        <v>1E-3</v>
      </c>
      <c r="AB57" s="1">
        <v>357</v>
      </c>
      <c r="AC57" s="1">
        <f t="shared" si="10"/>
        <v>2.8011204481792715</v>
      </c>
      <c r="AD57" s="1">
        <v>92.6</v>
      </c>
      <c r="AE57" s="1">
        <v>29686</v>
      </c>
      <c r="AF57" s="1">
        <f t="shared" si="11"/>
        <v>29.686</v>
      </c>
      <c r="AG57" s="1">
        <v>44</v>
      </c>
      <c r="AH57" s="1">
        <v>48.5</v>
      </c>
    </row>
    <row r="58" spans="1:34" x14ac:dyDescent="0.25">
      <c r="A58" t="s">
        <v>90</v>
      </c>
      <c r="B58">
        <v>2019</v>
      </c>
      <c r="C58" s="1">
        <v>4</v>
      </c>
      <c r="D58" s="1">
        <v>1</v>
      </c>
      <c r="E58" s="1">
        <v>20.153448189261137</v>
      </c>
      <c r="F58" s="1">
        <v>80247</v>
      </c>
      <c r="G58" s="1">
        <f t="shared" si="0"/>
        <v>80.247</v>
      </c>
      <c r="H58" s="1">
        <v>48134.366624000002</v>
      </c>
      <c r="I58" s="1">
        <f t="shared" si="1"/>
        <v>48.134366624000002</v>
      </c>
      <c r="J58" s="1">
        <v>5250.1695671399993</v>
      </c>
      <c r="K58" s="1">
        <f t="shared" si="2"/>
        <v>5.2501695671399995</v>
      </c>
      <c r="L58" s="1">
        <v>911501</v>
      </c>
      <c r="M58" s="1">
        <f t="shared" si="3"/>
        <v>91.150099999999995</v>
      </c>
      <c r="N58" s="1">
        <v>5.2137224370887543</v>
      </c>
      <c r="O58" s="1">
        <f t="shared" si="4"/>
        <v>19.180154142581888</v>
      </c>
      <c r="P58" s="1">
        <v>10.791366906474821</v>
      </c>
      <c r="Q58" s="1">
        <f t="shared" si="5"/>
        <v>9.2666666666666657</v>
      </c>
      <c r="R58" s="1">
        <v>7.17972888050992</v>
      </c>
      <c r="S58" s="1">
        <f t="shared" si="6"/>
        <v>13.928102532041265</v>
      </c>
      <c r="T58" s="1">
        <v>4629</v>
      </c>
      <c r="U58" s="1">
        <f t="shared" si="7"/>
        <v>2.1602937999567939</v>
      </c>
      <c r="V58" s="1">
        <v>90.990000000000009</v>
      </c>
      <c r="W58" s="1">
        <v>3344</v>
      </c>
      <c r="X58" s="1">
        <f t="shared" si="8"/>
        <v>33.44</v>
      </c>
      <c r="Y58" s="1">
        <v>76.900000000000006</v>
      </c>
      <c r="Z58" s="1">
        <v>11462</v>
      </c>
      <c r="AA58" s="1">
        <f t="shared" si="9"/>
        <v>11.462</v>
      </c>
      <c r="AB58" s="1">
        <v>549</v>
      </c>
      <c r="AC58" s="1">
        <f t="shared" si="10"/>
        <v>1.8214936247723132</v>
      </c>
      <c r="AD58" s="1">
        <v>87.9</v>
      </c>
      <c r="AE58" s="1">
        <v>43175</v>
      </c>
      <c r="AF58" s="1">
        <f t="shared" si="11"/>
        <v>43.174999999999997</v>
      </c>
      <c r="AG58" s="1">
        <v>43</v>
      </c>
      <c r="AH58" s="1">
        <v>69.5</v>
      </c>
    </row>
    <row r="59" spans="1:34" x14ac:dyDescent="0.25">
      <c r="A59" t="s">
        <v>91</v>
      </c>
      <c r="B59">
        <v>2019</v>
      </c>
      <c r="C59" s="1">
        <v>3</v>
      </c>
      <c r="D59" s="1">
        <v>1</v>
      </c>
      <c r="E59" s="1">
        <v>7.0189384336115364</v>
      </c>
      <c r="F59" s="1">
        <v>33076</v>
      </c>
      <c r="G59" s="1">
        <f t="shared" si="0"/>
        <v>33.076000000000001</v>
      </c>
      <c r="H59" s="1">
        <v>14542.25</v>
      </c>
      <c r="I59" s="1">
        <f t="shared" si="1"/>
        <v>14.542249999999999</v>
      </c>
      <c r="J59" s="1">
        <v>2071.0700674499999</v>
      </c>
      <c r="K59" s="1">
        <f t="shared" si="2"/>
        <v>2.07107006745</v>
      </c>
      <c r="L59" s="1">
        <v>222065</v>
      </c>
      <c r="M59" s="1">
        <f t="shared" si="3"/>
        <v>22.206499999999998</v>
      </c>
      <c r="N59" s="1">
        <v>3.1233924219672398</v>
      </c>
      <c r="O59" s="1">
        <f t="shared" si="4"/>
        <v>32.016470071671598</v>
      </c>
      <c r="P59" s="1">
        <v>14.416334071371567</v>
      </c>
      <c r="Q59" s="1">
        <f t="shared" si="5"/>
        <v>6.9365762131291957</v>
      </c>
      <c r="R59" s="1">
        <v>5.1682183664832841</v>
      </c>
      <c r="S59" s="1">
        <f t="shared" si="6"/>
        <v>19.349027635619244</v>
      </c>
      <c r="T59" s="1">
        <v>2782</v>
      </c>
      <c r="U59" s="1">
        <f t="shared" si="7"/>
        <v>3.5945363048166787</v>
      </c>
      <c r="V59" s="1">
        <v>91.990000000000009</v>
      </c>
      <c r="W59" s="1">
        <v>5761</v>
      </c>
      <c r="X59" s="1">
        <f t="shared" si="8"/>
        <v>57.61</v>
      </c>
      <c r="Y59" s="1">
        <v>82.9</v>
      </c>
      <c r="Z59" s="1">
        <v>1659</v>
      </c>
      <c r="AA59" s="1">
        <f t="shared" si="9"/>
        <v>1.659</v>
      </c>
      <c r="AB59" s="1">
        <v>311</v>
      </c>
      <c r="AC59" s="1">
        <f t="shared" si="10"/>
        <v>3.215434083601286</v>
      </c>
      <c r="AD59" s="1">
        <v>83.5</v>
      </c>
      <c r="AE59" s="1">
        <v>15751</v>
      </c>
      <c r="AF59" s="1">
        <f t="shared" si="11"/>
        <v>15.750999999999999</v>
      </c>
      <c r="AG59" s="1">
        <v>45.333333333333336</v>
      </c>
      <c r="AH59" s="1">
        <v>66</v>
      </c>
    </row>
    <row r="60" spans="1:34" x14ac:dyDescent="0.25">
      <c r="A60" t="s">
        <v>92</v>
      </c>
      <c r="B60">
        <v>2019</v>
      </c>
      <c r="C60" s="1">
        <v>6</v>
      </c>
      <c r="D60" s="1">
        <v>1</v>
      </c>
      <c r="E60" s="1">
        <v>8.998734977862112</v>
      </c>
      <c r="F60" s="1">
        <v>39934</v>
      </c>
      <c r="G60" s="1">
        <f t="shared" si="0"/>
        <v>39.933999999999997</v>
      </c>
      <c r="H60" s="1">
        <v>24138.298533999998</v>
      </c>
      <c r="I60" s="1">
        <f t="shared" si="1"/>
        <v>24.138298533999997</v>
      </c>
      <c r="J60" s="1">
        <v>4700.1761111699989</v>
      </c>
      <c r="K60" s="1">
        <f t="shared" si="2"/>
        <v>4.7001761111699984</v>
      </c>
      <c r="L60" s="1">
        <v>679872</v>
      </c>
      <c r="M60" s="1">
        <f t="shared" si="3"/>
        <v>67.987200000000001</v>
      </c>
      <c r="N60" s="1">
        <v>5.0074083338077084</v>
      </c>
      <c r="O60" s="1">
        <f t="shared" si="4"/>
        <v>19.970410506538119</v>
      </c>
      <c r="P60" s="1">
        <v>9.2938595150354981</v>
      </c>
      <c r="Q60" s="1">
        <f t="shared" si="5"/>
        <v>10.759792510121457</v>
      </c>
      <c r="R60" s="1">
        <v>2.8249530565407888</v>
      </c>
      <c r="S60" s="1">
        <f t="shared" si="6"/>
        <v>35.398818316100446</v>
      </c>
      <c r="T60" s="1">
        <v>10436</v>
      </c>
      <c r="U60" s="1">
        <f t="shared" si="7"/>
        <v>0.95822154082023769</v>
      </c>
      <c r="V60" s="1">
        <v>91.039999999999992</v>
      </c>
      <c r="W60" s="1">
        <v>6021</v>
      </c>
      <c r="X60" s="1">
        <f t="shared" si="8"/>
        <v>60.21</v>
      </c>
      <c r="Y60" s="1">
        <v>75.900000000000006</v>
      </c>
      <c r="Z60" s="1">
        <v>42831</v>
      </c>
      <c r="AA60" s="1">
        <f t="shared" si="9"/>
        <v>42.831000000000003</v>
      </c>
      <c r="AB60" s="1">
        <v>137</v>
      </c>
      <c r="AC60" s="1">
        <f t="shared" si="10"/>
        <v>7.2992700729927007</v>
      </c>
      <c r="AD60" s="1">
        <v>103.5</v>
      </c>
      <c r="AE60" s="1">
        <v>20185</v>
      </c>
      <c r="AF60" s="1">
        <f t="shared" si="11"/>
        <v>20.184999999999999</v>
      </c>
      <c r="AG60" s="1">
        <v>46.666666666666664</v>
      </c>
      <c r="AH60" s="1">
        <v>63.5</v>
      </c>
    </row>
    <row r="61" spans="1:34" x14ac:dyDescent="0.25">
      <c r="A61" t="s">
        <v>93</v>
      </c>
      <c r="B61">
        <v>2019</v>
      </c>
      <c r="C61" s="1">
        <v>6</v>
      </c>
      <c r="D61" s="1">
        <v>3</v>
      </c>
      <c r="E61" s="1">
        <v>6.5115223676312377</v>
      </c>
      <c r="F61" s="1">
        <v>33515</v>
      </c>
      <c r="G61" s="1">
        <f t="shared" si="0"/>
        <v>33.515000000000001</v>
      </c>
      <c r="H61" s="1">
        <v>51771.732957</v>
      </c>
      <c r="I61" s="1">
        <f t="shared" si="1"/>
        <v>51.771732956999998</v>
      </c>
      <c r="J61" s="1">
        <v>6339.5706227572964</v>
      </c>
      <c r="K61" s="1">
        <f t="shared" si="2"/>
        <v>6.3395706227572965</v>
      </c>
      <c r="L61" s="1">
        <v>649500</v>
      </c>
      <c r="M61" s="1">
        <f t="shared" si="3"/>
        <v>64.95</v>
      </c>
      <c r="N61" s="1">
        <v>5.7387103415678071</v>
      </c>
      <c r="O61" s="1">
        <f t="shared" si="4"/>
        <v>17.425517938352705</v>
      </c>
      <c r="P61" s="1">
        <v>10.309278350515465</v>
      </c>
      <c r="Q61" s="1">
        <f t="shared" si="5"/>
        <v>9.6999999999999993</v>
      </c>
      <c r="R61" s="1">
        <v>3.2875549156421902</v>
      </c>
      <c r="S61" s="1">
        <f t="shared" si="6"/>
        <v>30.417742841100505</v>
      </c>
      <c r="T61" s="1">
        <v>4919</v>
      </c>
      <c r="U61" s="1">
        <f t="shared" si="7"/>
        <v>2.0329335230737953</v>
      </c>
      <c r="V61" s="1">
        <v>92.56</v>
      </c>
      <c r="W61" s="1">
        <v>2411</v>
      </c>
      <c r="X61" s="1">
        <f t="shared" si="8"/>
        <v>24.11</v>
      </c>
      <c r="Y61" s="1">
        <v>71.599999999999994</v>
      </c>
      <c r="Z61" s="1">
        <v>36347</v>
      </c>
      <c r="AA61" s="1">
        <f t="shared" si="9"/>
        <v>36.347000000000001</v>
      </c>
      <c r="AB61" s="1">
        <v>176</v>
      </c>
      <c r="AC61" s="1">
        <f t="shared" si="10"/>
        <v>5.6818181818181817</v>
      </c>
      <c r="AD61" s="1">
        <v>96.5</v>
      </c>
      <c r="AE61" s="1">
        <v>21726</v>
      </c>
      <c r="AF61" s="1">
        <f t="shared" si="11"/>
        <v>21.725999999999999</v>
      </c>
      <c r="AG61" s="1">
        <v>41.666666666666664</v>
      </c>
      <c r="AH61" s="1">
        <v>65</v>
      </c>
    </row>
    <row r="62" spans="1:34" x14ac:dyDescent="0.25">
      <c r="A62" t="s">
        <v>94</v>
      </c>
      <c r="B62">
        <v>2019</v>
      </c>
      <c r="C62" s="1">
        <v>4</v>
      </c>
      <c r="D62" s="1">
        <v>1</v>
      </c>
      <c r="E62" s="1">
        <v>10.991841008748009</v>
      </c>
      <c r="F62" s="1">
        <v>45805</v>
      </c>
      <c r="G62" s="1">
        <f t="shared" si="0"/>
        <v>45.805</v>
      </c>
      <c r="H62" s="1">
        <v>23831.349737</v>
      </c>
      <c r="I62" s="1">
        <f t="shared" si="1"/>
        <v>23.831349737</v>
      </c>
      <c r="J62" s="1">
        <v>4883.4939150599985</v>
      </c>
      <c r="K62" s="1">
        <f t="shared" si="2"/>
        <v>4.8834939150599981</v>
      </c>
      <c r="L62" s="1">
        <v>457274</v>
      </c>
      <c r="M62" s="1">
        <f t="shared" si="3"/>
        <v>45.727400000000003</v>
      </c>
      <c r="N62" s="1">
        <v>3.6650014180065011</v>
      </c>
      <c r="O62" s="1">
        <f t="shared" si="4"/>
        <v>27.285119047619045</v>
      </c>
      <c r="P62" s="1">
        <v>5.547850208044383</v>
      </c>
      <c r="Q62" s="1">
        <f t="shared" si="5"/>
        <v>18.024999999999999</v>
      </c>
      <c r="R62" s="1">
        <v>0.68588932543117798</v>
      </c>
      <c r="S62" s="1">
        <f t="shared" si="6"/>
        <v>145.79611650485438</v>
      </c>
      <c r="T62" s="1">
        <v>2707</v>
      </c>
      <c r="U62" s="1">
        <f t="shared" si="7"/>
        <v>3.6941263391207979</v>
      </c>
      <c r="V62" s="1">
        <v>89.38000000000001</v>
      </c>
      <c r="W62" s="1">
        <v>4153</v>
      </c>
      <c r="X62" s="1">
        <f t="shared" si="8"/>
        <v>41.53</v>
      </c>
      <c r="Y62" s="1">
        <v>79.8</v>
      </c>
      <c r="Z62" s="1">
        <v>79723</v>
      </c>
      <c r="AA62" s="1">
        <f t="shared" si="9"/>
        <v>79.722999999999999</v>
      </c>
      <c r="AB62" s="1">
        <v>199</v>
      </c>
      <c r="AC62" s="1">
        <f t="shared" si="10"/>
        <v>5.025125628140704</v>
      </c>
      <c r="AD62" s="1">
        <v>92.9</v>
      </c>
      <c r="AE62" s="1">
        <v>22988</v>
      </c>
      <c r="AF62" s="1">
        <f t="shared" si="11"/>
        <v>22.988</v>
      </c>
      <c r="AG62" s="1">
        <v>41</v>
      </c>
      <c r="AH62" s="1">
        <v>55.5</v>
      </c>
    </row>
    <row r="63" spans="1:34" x14ac:dyDescent="0.25">
      <c r="A63" t="s">
        <v>95</v>
      </c>
      <c r="B63">
        <v>2019</v>
      </c>
      <c r="C63" s="1">
        <v>7</v>
      </c>
      <c r="D63" s="1">
        <v>1</v>
      </c>
      <c r="E63" s="1">
        <v>4.2162642317653107</v>
      </c>
      <c r="F63" s="1">
        <v>15017</v>
      </c>
      <c r="G63" s="1">
        <f t="shared" si="0"/>
        <v>15.016999999999999</v>
      </c>
      <c r="H63" s="1">
        <v>11236.05</v>
      </c>
      <c r="I63" s="1">
        <f t="shared" si="1"/>
        <v>11.236049999999999</v>
      </c>
      <c r="J63" s="1">
        <v>2204.1952973600009</v>
      </c>
      <c r="K63" s="1">
        <f t="shared" si="2"/>
        <v>2.204195297360001</v>
      </c>
      <c r="L63" s="1">
        <v>242779</v>
      </c>
      <c r="M63" s="1">
        <f t="shared" si="3"/>
        <v>24.277899999999999</v>
      </c>
      <c r="N63" s="1">
        <v>5.674611760659233</v>
      </c>
      <c r="O63" s="1">
        <f t="shared" si="4"/>
        <v>17.622350958576021</v>
      </c>
      <c r="P63" s="1">
        <v>6.130815479942326</v>
      </c>
      <c r="Q63" s="1">
        <f t="shared" si="5"/>
        <v>16.311043828861202</v>
      </c>
      <c r="R63" s="1">
        <v>5.3118036020896504</v>
      </c>
      <c r="S63" s="1">
        <f t="shared" si="6"/>
        <v>18.825997248968363</v>
      </c>
      <c r="T63" s="1">
        <v>2190</v>
      </c>
      <c r="U63" s="1">
        <f t="shared" si="7"/>
        <v>4.5662100456621006</v>
      </c>
      <c r="V63" s="1">
        <v>94.35</v>
      </c>
      <c r="W63" s="1">
        <v>2632</v>
      </c>
      <c r="X63" s="1">
        <f t="shared" si="8"/>
        <v>26.32</v>
      </c>
      <c r="Y63" s="1">
        <v>84.6</v>
      </c>
      <c r="Z63" s="1">
        <v>31724</v>
      </c>
      <c r="AA63" s="1">
        <f t="shared" si="9"/>
        <v>31.724</v>
      </c>
      <c r="AB63" s="1">
        <v>88</v>
      </c>
      <c r="AC63" s="1">
        <f t="shared" si="10"/>
        <v>11.363636363636363</v>
      </c>
      <c r="AD63" s="1">
        <v>104.6</v>
      </c>
      <c r="AE63" s="1">
        <v>9692</v>
      </c>
      <c r="AF63" s="1">
        <f t="shared" si="11"/>
        <v>9.6920000000000002</v>
      </c>
      <c r="AG63" s="1">
        <v>37.666666666666664</v>
      </c>
      <c r="AH63" s="1">
        <v>65.5</v>
      </c>
    </row>
    <row r="64" spans="1:34" x14ac:dyDescent="0.25">
      <c r="A64" t="s">
        <v>96</v>
      </c>
      <c r="B64">
        <v>2019</v>
      </c>
      <c r="C64" s="1">
        <v>6</v>
      </c>
      <c r="D64" s="1">
        <v>1</v>
      </c>
      <c r="E64" s="1">
        <v>6.9121319763161715</v>
      </c>
      <c r="F64" s="1">
        <v>33877</v>
      </c>
      <c r="G64" s="1">
        <f t="shared" si="0"/>
        <v>33.877000000000002</v>
      </c>
      <c r="H64" s="1">
        <v>24945.238247000001</v>
      </c>
      <c r="I64" s="1">
        <f t="shared" si="1"/>
        <v>24.945238247000002</v>
      </c>
      <c r="J64" s="1">
        <v>3793.4130261700002</v>
      </c>
      <c r="K64" s="1">
        <f t="shared" si="2"/>
        <v>3.7934130261700001</v>
      </c>
      <c r="L64" s="1">
        <v>472301</v>
      </c>
      <c r="M64" s="1">
        <f t="shared" si="3"/>
        <v>47.2301</v>
      </c>
      <c r="N64" s="1">
        <v>5.2506694976359967</v>
      </c>
      <c r="O64" s="1">
        <f t="shared" si="4"/>
        <v>19.045190340969452</v>
      </c>
      <c r="P64" s="1">
        <v>5.5296062368562096</v>
      </c>
      <c r="Q64" s="1">
        <f t="shared" si="5"/>
        <v>18.084470343200024</v>
      </c>
      <c r="R64" s="1">
        <v>0.05</v>
      </c>
      <c r="S64" s="1">
        <f t="shared" si="6"/>
        <v>2000</v>
      </c>
      <c r="T64" s="1">
        <v>11367</v>
      </c>
      <c r="U64" s="1">
        <f t="shared" si="7"/>
        <v>0.87973959707926452</v>
      </c>
      <c r="V64" s="1">
        <v>95.81</v>
      </c>
      <c r="W64" s="1">
        <v>4805</v>
      </c>
      <c r="X64" s="1">
        <f t="shared" si="8"/>
        <v>48.05</v>
      </c>
      <c r="Y64" s="1">
        <v>80.2</v>
      </c>
      <c r="Z64" s="1">
        <v>39363</v>
      </c>
      <c r="AA64" s="1">
        <f t="shared" si="9"/>
        <v>39.363</v>
      </c>
      <c r="AB64" s="1">
        <v>103</v>
      </c>
      <c r="AC64" s="1">
        <f t="shared" si="10"/>
        <v>9.7087378640776691</v>
      </c>
      <c r="AD64" s="1">
        <v>110.8</v>
      </c>
      <c r="AE64" s="1">
        <v>18847</v>
      </c>
      <c r="AF64" s="1">
        <f t="shared" si="11"/>
        <v>18.847000000000001</v>
      </c>
      <c r="AG64" s="1">
        <v>40</v>
      </c>
      <c r="AH64" s="1">
        <v>55.5</v>
      </c>
    </row>
    <row r="65" spans="1:34" x14ac:dyDescent="0.25">
      <c r="A65" t="s">
        <v>97</v>
      </c>
      <c r="B65">
        <v>2019</v>
      </c>
      <c r="C65" s="1">
        <v>6</v>
      </c>
      <c r="D65" s="1">
        <v>1</v>
      </c>
      <c r="E65" s="1">
        <v>11.930362269422622</v>
      </c>
      <c r="F65" s="1">
        <v>56932</v>
      </c>
      <c r="G65" s="1">
        <f t="shared" si="0"/>
        <v>56.932000000000002</v>
      </c>
      <c r="H65" s="1">
        <v>28394.233196999998</v>
      </c>
      <c r="I65" s="1">
        <f t="shared" si="1"/>
        <v>28.394233196999998</v>
      </c>
      <c r="J65" s="1">
        <v>3065.1206547000002</v>
      </c>
      <c r="K65" s="1">
        <f t="shared" si="2"/>
        <v>3.0651206547000003</v>
      </c>
      <c r="L65" s="1">
        <v>597790</v>
      </c>
      <c r="M65" s="1">
        <f t="shared" si="3"/>
        <v>59.779000000000003</v>
      </c>
      <c r="N65" s="1">
        <v>5.8126065310966553</v>
      </c>
      <c r="O65" s="1">
        <f t="shared" si="4"/>
        <v>17.203985761811605</v>
      </c>
      <c r="P65" s="1">
        <v>8.0076042343861644</v>
      </c>
      <c r="Q65" s="1">
        <f t="shared" si="5"/>
        <v>12.488129666871037</v>
      </c>
      <c r="R65" s="1">
        <v>4.9755021176135621</v>
      </c>
      <c r="S65" s="1">
        <f t="shared" si="6"/>
        <v>20.098474010491181</v>
      </c>
      <c r="T65" s="1">
        <v>23484</v>
      </c>
      <c r="U65" s="1">
        <f t="shared" si="7"/>
        <v>0.42582183614375746</v>
      </c>
      <c r="V65" s="1">
        <v>92.78</v>
      </c>
      <c r="W65" s="1">
        <v>2058</v>
      </c>
      <c r="X65" s="1">
        <f t="shared" si="8"/>
        <v>20.58</v>
      </c>
      <c r="Y65" s="1">
        <v>80.8</v>
      </c>
      <c r="Z65" s="1">
        <v>0.5</v>
      </c>
      <c r="AA65" s="1">
        <f t="shared" si="9"/>
        <v>5.0000000000000001E-4</v>
      </c>
      <c r="AB65" s="1">
        <v>138</v>
      </c>
      <c r="AC65" s="1">
        <f t="shared" si="10"/>
        <v>7.2463768115942031</v>
      </c>
      <c r="AD65" s="1">
        <v>88.4</v>
      </c>
      <c r="AE65" s="1">
        <v>25504</v>
      </c>
      <c r="AF65" s="1">
        <f t="shared" si="11"/>
        <v>25.504000000000001</v>
      </c>
      <c r="AG65" s="1">
        <v>40.666666666666664</v>
      </c>
      <c r="AH65" s="1">
        <v>63</v>
      </c>
    </row>
    <row r="66" spans="1:34" x14ac:dyDescent="0.25">
      <c r="A66" t="s">
        <v>98</v>
      </c>
      <c r="B66">
        <v>2019</v>
      </c>
      <c r="C66" s="1">
        <v>2</v>
      </c>
      <c r="D66" s="1">
        <v>1</v>
      </c>
      <c r="E66" s="1">
        <v>4.28595744680851</v>
      </c>
      <c r="F66" s="1">
        <v>10072</v>
      </c>
      <c r="G66" s="1">
        <f t="shared" si="0"/>
        <v>10.071999999999999</v>
      </c>
      <c r="H66" s="1">
        <v>10171.932672999999</v>
      </c>
      <c r="I66" s="1">
        <f t="shared" si="1"/>
        <v>10.171932672999999</v>
      </c>
      <c r="J66" s="1">
        <v>1944.2577660399993</v>
      </c>
      <c r="K66" s="1">
        <f t="shared" si="2"/>
        <v>1.9442577660399993</v>
      </c>
      <c r="L66" s="1">
        <v>176790</v>
      </c>
      <c r="M66" s="1">
        <f t="shared" si="3"/>
        <v>17.678999999999998</v>
      </c>
      <c r="N66" s="1">
        <v>5.7021276595744679</v>
      </c>
      <c r="O66" s="1">
        <f t="shared" si="4"/>
        <v>17.537313432835823</v>
      </c>
      <c r="P66" s="1">
        <v>0.05</v>
      </c>
      <c r="Q66" s="1">
        <f t="shared" si="5"/>
        <v>2000</v>
      </c>
      <c r="R66" s="1">
        <v>4.8043811973613249</v>
      </c>
      <c r="S66" s="1">
        <f t="shared" si="6"/>
        <v>20.81433506044905</v>
      </c>
      <c r="T66" s="1">
        <v>4905</v>
      </c>
      <c r="U66" s="1">
        <f t="shared" si="7"/>
        <v>2.038735983690112</v>
      </c>
      <c r="V66" s="1">
        <v>92.589999999999989</v>
      </c>
      <c r="W66" s="1">
        <v>1820</v>
      </c>
      <c r="X66" s="1">
        <f t="shared" si="8"/>
        <v>18.2</v>
      </c>
      <c r="Y66" s="1">
        <v>81.8</v>
      </c>
      <c r="Z66" s="1">
        <v>16952</v>
      </c>
      <c r="AA66" s="1">
        <f t="shared" si="9"/>
        <v>16.952000000000002</v>
      </c>
      <c r="AB66" s="1">
        <v>75</v>
      </c>
      <c r="AC66" s="1">
        <f t="shared" si="10"/>
        <v>13.333333333333334</v>
      </c>
      <c r="AD66" s="1">
        <v>115.8</v>
      </c>
      <c r="AE66" s="1">
        <v>7566</v>
      </c>
      <c r="AF66" s="1">
        <f t="shared" si="11"/>
        <v>7.5659999999999998</v>
      </c>
      <c r="AG66" s="1">
        <v>47.333333333333336</v>
      </c>
      <c r="AH66" s="1">
        <v>63</v>
      </c>
    </row>
    <row r="67" spans="1:34" x14ac:dyDescent="0.25">
      <c r="A67" t="s">
        <v>99</v>
      </c>
      <c r="B67">
        <v>2019</v>
      </c>
      <c r="C67" s="1">
        <v>5</v>
      </c>
      <c r="D67" s="1">
        <v>1</v>
      </c>
      <c r="E67" s="1">
        <v>10.303932933140137</v>
      </c>
      <c r="F67" s="1">
        <v>45253</v>
      </c>
      <c r="G67" s="1">
        <f t="shared" ref="G67:G105" si="12">F67/1000</f>
        <v>45.253</v>
      </c>
      <c r="H67" s="1">
        <v>30312.980670999994</v>
      </c>
      <c r="I67" s="1">
        <f t="shared" ref="I67:I105" si="13">H67/1000</f>
        <v>30.312980670999995</v>
      </c>
      <c r="J67" s="1">
        <v>3465.0643362699993</v>
      </c>
      <c r="K67" s="1">
        <f t="shared" ref="K67:K105" si="14">J67/1000</f>
        <v>3.4650643362699993</v>
      </c>
      <c r="L67" s="1">
        <v>630418</v>
      </c>
      <c r="M67" s="1">
        <f t="shared" ref="M67:M105" si="15">L67/10000</f>
        <v>63.041800000000002</v>
      </c>
      <c r="N67" s="1">
        <v>4.6988201200579596</v>
      </c>
      <c r="O67" s="1">
        <f t="shared" ref="O67:O105" si="16">1/N67*100</f>
        <v>21.281938325991188</v>
      </c>
      <c r="P67" s="1">
        <v>8.8809946714031973</v>
      </c>
      <c r="Q67" s="1">
        <f t="shared" ref="Q67:Q105" si="17">1/P67*100</f>
        <v>11.26</v>
      </c>
      <c r="R67" s="1">
        <v>4.9866928141196247</v>
      </c>
      <c r="S67" s="1">
        <f t="shared" ref="S67:S105" si="18">1/R67*100</f>
        <v>20.053370786516851</v>
      </c>
      <c r="T67" s="1">
        <v>1380</v>
      </c>
      <c r="U67" s="1">
        <f t="shared" ref="U67:U105" si="19">1/T67*10000</f>
        <v>7.2463768115942031</v>
      </c>
      <c r="V67" s="1">
        <v>96.15</v>
      </c>
      <c r="W67" s="1">
        <v>5987</v>
      </c>
      <c r="X67" s="1">
        <f t="shared" ref="X67:X105" si="20">W67/100</f>
        <v>59.87</v>
      </c>
      <c r="Y67" s="1">
        <v>81.099999999999994</v>
      </c>
      <c r="Z67" s="1">
        <v>21668</v>
      </c>
      <c r="AA67" s="1">
        <f t="shared" ref="AA67:AA105" si="21">Z67/1000</f>
        <v>21.667999999999999</v>
      </c>
      <c r="AB67" s="1">
        <v>239</v>
      </c>
      <c r="AC67" s="1">
        <f t="shared" ref="AC67:AC105" si="22">1/AB67*1000</f>
        <v>4.1841004184100417</v>
      </c>
      <c r="AD67" s="1">
        <v>97.8</v>
      </c>
      <c r="AE67" s="1">
        <v>24500</v>
      </c>
      <c r="AF67" s="1">
        <f t="shared" ref="AF67:AF105" si="23">AE67/1000</f>
        <v>24.5</v>
      </c>
      <c r="AG67" s="1">
        <v>46.666666666666664</v>
      </c>
      <c r="AH67" s="1">
        <v>65.5</v>
      </c>
    </row>
    <row r="68" spans="1:34" x14ac:dyDescent="0.25">
      <c r="A68" t="s">
        <v>100</v>
      </c>
      <c r="B68">
        <v>2019</v>
      </c>
      <c r="C68" s="1">
        <v>2</v>
      </c>
      <c r="D68" s="1">
        <v>1</v>
      </c>
      <c r="E68" s="1">
        <v>14.968784090513454</v>
      </c>
      <c r="F68" s="1">
        <v>55965</v>
      </c>
      <c r="G68" s="1">
        <f t="shared" si="12"/>
        <v>55.965000000000003</v>
      </c>
      <c r="H68" s="1">
        <v>23487.15</v>
      </c>
      <c r="I68" s="1">
        <f t="shared" si="13"/>
        <v>23.48715</v>
      </c>
      <c r="J68" s="1">
        <v>4011.653061890001</v>
      </c>
      <c r="K68" s="1">
        <f t="shared" si="14"/>
        <v>4.0116530618900006</v>
      </c>
      <c r="L68" s="1">
        <v>530269</v>
      </c>
      <c r="M68" s="1">
        <f t="shared" si="15"/>
        <v>53.026899999999998</v>
      </c>
      <c r="N68" s="1">
        <v>6.4184249300206693</v>
      </c>
      <c r="O68" s="1">
        <f t="shared" si="16"/>
        <v>15.580146389540769</v>
      </c>
      <c r="P68" s="1">
        <v>2.4857943339994208</v>
      </c>
      <c r="Q68" s="1">
        <f t="shared" si="17"/>
        <v>40.228589562801417</v>
      </c>
      <c r="R68" s="1">
        <v>5.2184827193561327</v>
      </c>
      <c r="S68" s="1">
        <f t="shared" si="18"/>
        <v>19.162658070914951</v>
      </c>
      <c r="T68" s="1">
        <v>41200</v>
      </c>
      <c r="U68" s="1">
        <f t="shared" si="19"/>
        <v>0.24271844660194175</v>
      </c>
      <c r="V68" s="1">
        <v>100</v>
      </c>
      <c r="W68" s="1">
        <v>5925</v>
      </c>
      <c r="X68" s="1">
        <f t="shared" si="20"/>
        <v>59.25</v>
      </c>
      <c r="Y68" s="1">
        <v>79.099999999999994</v>
      </c>
      <c r="Z68" s="1">
        <v>0.5</v>
      </c>
      <c r="AA68" s="1">
        <f t="shared" si="21"/>
        <v>5.0000000000000001E-4</v>
      </c>
      <c r="AB68" s="1">
        <v>618</v>
      </c>
      <c r="AC68" s="1">
        <f t="shared" si="22"/>
        <v>1.6181229773462784</v>
      </c>
      <c r="AD68" s="1">
        <v>87.9</v>
      </c>
      <c r="AE68" s="1">
        <v>27777</v>
      </c>
      <c r="AF68" s="1">
        <f t="shared" si="23"/>
        <v>27.777000000000001</v>
      </c>
      <c r="AG68" s="1">
        <v>37.333333333333336</v>
      </c>
      <c r="AH68" s="1">
        <v>64.5</v>
      </c>
    </row>
    <row r="69" spans="1:34" x14ac:dyDescent="0.25">
      <c r="A69" t="s">
        <v>101</v>
      </c>
      <c r="B69">
        <v>2019</v>
      </c>
      <c r="C69" s="1">
        <v>6</v>
      </c>
      <c r="D69" s="1">
        <v>1</v>
      </c>
      <c r="E69" s="1">
        <v>12.515279989097714</v>
      </c>
      <c r="F69" s="1">
        <v>58208</v>
      </c>
      <c r="G69" s="1">
        <f t="shared" si="12"/>
        <v>58.207999999999998</v>
      </c>
      <c r="H69" s="1">
        <v>34412.266446000001</v>
      </c>
      <c r="I69" s="1">
        <f t="shared" si="13"/>
        <v>34.412266446000004</v>
      </c>
      <c r="J69" s="1">
        <v>3980.8277302400002</v>
      </c>
      <c r="K69" s="1">
        <f t="shared" si="14"/>
        <v>3.9808277302400001</v>
      </c>
      <c r="L69" s="1">
        <v>1048464</v>
      </c>
      <c r="M69" s="1">
        <f t="shared" si="15"/>
        <v>104.8464</v>
      </c>
      <c r="N69" s="1">
        <v>4.9162970701640667</v>
      </c>
      <c r="O69" s="1">
        <f t="shared" si="16"/>
        <v>20.340512091280686</v>
      </c>
      <c r="P69" s="1">
        <v>4.0075704783676089</v>
      </c>
      <c r="Q69" s="1">
        <f t="shared" si="17"/>
        <v>24.952773891261092</v>
      </c>
      <c r="R69" s="1">
        <v>0.98325075634673564</v>
      </c>
      <c r="S69" s="1">
        <f t="shared" si="18"/>
        <v>101.70345596432553</v>
      </c>
      <c r="T69" s="1">
        <v>1619</v>
      </c>
      <c r="U69" s="1">
        <f t="shared" si="19"/>
        <v>6.1766522544780731</v>
      </c>
      <c r="V69" s="1">
        <v>97.59</v>
      </c>
      <c r="W69" s="1">
        <v>5489</v>
      </c>
      <c r="X69" s="1">
        <f t="shared" si="20"/>
        <v>54.89</v>
      </c>
      <c r="Y69" s="1">
        <v>79.5</v>
      </c>
      <c r="Z69" s="1">
        <v>0.5</v>
      </c>
      <c r="AA69" s="1">
        <f t="shared" si="21"/>
        <v>5.0000000000000001E-4</v>
      </c>
      <c r="AB69" s="1">
        <v>196</v>
      </c>
      <c r="AC69" s="1">
        <f t="shared" si="22"/>
        <v>5.1020408163265305</v>
      </c>
      <c r="AD69" s="1">
        <v>108.6</v>
      </c>
      <c r="AE69" s="1">
        <v>32349</v>
      </c>
      <c r="AF69" s="1">
        <f t="shared" si="23"/>
        <v>32.348999999999997</v>
      </c>
      <c r="AG69" s="1">
        <v>41.666666666666664</v>
      </c>
      <c r="AH69" s="1">
        <v>62</v>
      </c>
    </row>
    <row r="70" spans="1:34" x14ac:dyDescent="0.25">
      <c r="A70" t="s">
        <v>102</v>
      </c>
      <c r="B70">
        <v>2019</v>
      </c>
      <c r="C70" s="1">
        <v>7</v>
      </c>
      <c r="D70" s="1">
        <v>1</v>
      </c>
      <c r="E70" s="1">
        <v>8.1086586272765722</v>
      </c>
      <c r="F70" s="1">
        <v>31470</v>
      </c>
      <c r="G70" s="1">
        <f t="shared" si="12"/>
        <v>31.47</v>
      </c>
      <c r="H70" s="1">
        <v>17142.899982000003</v>
      </c>
      <c r="I70" s="1">
        <f t="shared" si="13"/>
        <v>17.142899982000003</v>
      </c>
      <c r="J70" s="1">
        <v>2913.70770812</v>
      </c>
      <c r="K70" s="1">
        <f t="shared" si="14"/>
        <v>2.91370770812</v>
      </c>
      <c r="L70" s="1">
        <v>482652</v>
      </c>
      <c r="M70" s="1">
        <f t="shared" si="15"/>
        <v>48.2652</v>
      </c>
      <c r="N70" s="1">
        <v>4.819374729682675</v>
      </c>
      <c r="O70" s="1">
        <f t="shared" si="16"/>
        <v>20.749579688024046</v>
      </c>
      <c r="P70" s="1">
        <v>8.8993180695806213</v>
      </c>
      <c r="Q70" s="1">
        <f t="shared" si="17"/>
        <v>11.236816036704763</v>
      </c>
      <c r="R70" s="1">
        <v>0.70859923590805285</v>
      </c>
      <c r="S70" s="1">
        <f t="shared" si="18"/>
        <v>141.12349397590361</v>
      </c>
      <c r="T70" s="1">
        <v>2827</v>
      </c>
      <c r="U70" s="1">
        <f t="shared" si="19"/>
        <v>3.5373187124159888</v>
      </c>
      <c r="V70" s="1">
        <v>96.92</v>
      </c>
      <c r="W70" s="1">
        <v>5157</v>
      </c>
      <c r="X70" s="1">
        <f t="shared" si="20"/>
        <v>51.57</v>
      </c>
      <c r="Y70" s="1">
        <v>75.599999999999994</v>
      </c>
      <c r="Z70" s="1">
        <v>31494</v>
      </c>
      <c r="AA70" s="1">
        <f t="shared" si="21"/>
        <v>31.494</v>
      </c>
      <c r="AB70" s="1">
        <v>170</v>
      </c>
      <c r="AC70" s="1">
        <f t="shared" si="22"/>
        <v>5.8823529411764701</v>
      </c>
      <c r="AD70" s="1">
        <v>99.9</v>
      </c>
      <c r="AE70" s="1">
        <v>17417</v>
      </c>
      <c r="AF70" s="1">
        <f t="shared" si="23"/>
        <v>17.417000000000002</v>
      </c>
      <c r="AG70" s="1">
        <v>36.666666666666664</v>
      </c>
      <c r="AH70" s="1">
        <v>65.5</v>
      </c>
    </row>
    <row r="71" spans="1:34" x14ac:dyDescent="0.25">
      <c r="A71" t="s">
        <v>103</v>
      </c>
      <c r="B71">
        <v>2019</v>
      </c>
      <c r="C71" s="1">
        <v>1</v>
      </c>
      <c r="D71" s="1">
        <v>1</v>
      </c>
      <c r="E71" s="1">
        <v>9.6727026241890197</v>
      </c>
      <c r="F71" s="1">
        <v>29967</v>
      </c>
      <c r="G71" s="1">
        <f t="shared" si="12"/>
        <v>29.966999999999999</v>
      </c>
      <c r="H71" s="1">
        <v>23866.799986999999</v>
      </c>
      <c r="I71" s="1">
        <f t="shared" si="13"/>
        <v>23.866799987</v>
      </c>
      <c r="J71" s="1">
        <v>3457.0120455699998</v>
      </c>
      <c r="K71" s="1">
        <f t="shared" si="14"/>
        <v>3.45701204557</v>
      </c>
      <c r="L71" s="1">
        <v>422936</v>
      </c>
      <c r="M71" s="1">
        <f t="shared" si="15"/>
        <v>42.293599999999998</v>
      </c>
      <c r="N71" s="1">
        <v>5.0998999386720891</v>
      </c>
      <c r="O71" s="1">
        <f t="shared" si="16"/>
        <v>19.608227848101269</v>
      </c>
      <c r="P71" s="1">
        <v>10.964912280701755</v>
      </c>
      <c r="Q71" s="1">
        <f t="shared" si="17"/>
        <v>9.1199999999999992</v>
      </c>
      <c r="R71" s="1">
        <v>9.7749272522121267</v>
      </c>
      <c r="S71" s="1">
        <f t="shared" si="18"/>
        <v>10.230255164034022</v>
      </c>
      <c r="T71" s="1">
        <v>21530</v>
      </c>
      <c r="U71" s="1">
        <f t="shared" si="19"/>
        <v>0.46446818392940081</v>
      </c>
      <c r="V71" s="1">
        <v>90.38000000000001</v>
      </c>
      <c r="W71" s="1">
        <v>8099</v>
      </c>
      <c r="X71" s="1">
        <f t="shared" si="20"/>
        <v>80.989999999999995</v>
      </c>
      <c r="Y71" s="1">
        <v>82.5</v>
      </c>
      <c r="Z71" s="1">
        <v>2395</v>
      </c>
      <c r="AA71" s="1">
        <f t="shared" si="21"/>
        <v>2.395</v>
      </c>
      <c r="AB71" s="1">
        <v>484</v>
      </c>
      <c r="AC71" s="1">
        <f t="shared" si="22"/>
        <v>2.0661157024793391</v>
      </c>
      <c r="AD71" s="1">
        <v>99.8</v>
      </c>
      <c r="AE71" s="1">
        <v>19011</v>
      </c>
      <c r="AF71" s="1">
        <f t="shared" si="23"/>
        <v>19.010999999999999</v>
      </c>
      <c r="AG71" s="1">
        <v>54.666666666666664</v>
      </c>
      <c r="AH71" s="1">
        <v>72</v>
      </c>
    </row>
    <row r="72" spans="1:34" x14ac:dyDescent="0.25">
      <c r="A72" t="s">
        <v>104</v>
      </c>
      <c r="B72">
        <v>2019</v>
      </c>
      <c r="C72" s="1">
        <v>5</v>
      </c>
      <c r="D72" s="1">
        <v>1</v>
      </c>
      <c r="E72" s="1">
        <v>7</v>
      </c>
      <c r="F72" s="1">
        <v>40473</v>
      </c>
      <c r="G72" s="1">
        <f t="shared" si="12"/>
        <v>40.472999999999999</v>
      </c>
      <c r="H72" s="1">
        <v>19162.498283000001</v>
      </c>
      <c r="I72" s="1">
        <f t="shared" si="13"/>
        <v>19.162498283000001</v>
      </c>
      <c r="J72" s="1">
        <v>2762.4664585700007</v>
      </c>
      <c r="K72" s="1">
        <f t="shared" si="14"/>
        <v>2.7624664585700005</v>
      </c>
      <c r="L72" s="1">
        <v>575590</v>
      </c>
      <c r="M72" s="1">
        <f t="shared" si="15"/>
        <v>57.558999999999997</v>
      </c>
      <c r="N72" s="1">
        <v>5.3368912608405603</v>
      </c>
      <c r="O72" s="1">
        <f t="shared" si="16"/>
        <v>18.737500000000001</v>
      </c>
      <c r="P72" s="1">
        <v>12.345679012345679</v>
      </c>
      <c r="Q72" s="1">
        <f t="shared" si="17"/>
        <v>8.1</v>
      </c>
      <c r="R72" s="1">
        <v>5.5753557809735064</v>
      </c>
      <c r="S72" s="1">
        <f t="shared" si="18"/>
        <v>17.936075100581135</v>
      </c>
      <c r="T72" s="1">
        <v>18791</v>
      </c>
      <c r="U72" s="1">
        <f t="shared" si="19"/>
        <v>0.53216965568623276</v>
      </c>
      <c r="V72" s="1">
        <v>95.63000000000001</v>
      </c>
      <c r="W72" s="1">
        <v>2847</v>
      </c>
      <c r="X72" s="1">
        <f t="shared" si="20"/>
        <v>28.47</v>
      </c>
      <c r="Y72" s="1">
        <v>83.5</v>
      </c>
      <c r="Z72" s="1">
        <v>17152</v>
      </c>
      <c r="AA72" s="1">
        <f t="shared" si="21"/>
        <v>17.152000000000001</v>
      </c>
      <c r="AB72" s="1">
        <v>160</v>
      </c>
      <c r="AC72" s="1">
        <f t="shared" si="22"/>
        <v>6.25</v>
      </c>
      <c r="AD72" s="1">
        <v>94.9</v>
      </c>
      <c r="AE72" s="1">
        <v>18535</v>
      </c>
      <c r="AF72" s="1">
        <f t="shared" si="23"/>
        <v>18.535</v>
      </c>
      <c r="AG72" s="1">
        <v>51.333333333333336</v>
      </c>
      <c r="AH72" s="1">
        <v>72.5</v>
      </c>
    </row>
    <row r="73" spans="1:34" x14ac:dyDescent="0.25">
      <c r="A73" t="s">
        <v>105</v>
      </c>
      <c r="B73">
        <v>2019</v>
      </c>
      <c r="C73" s="1">
        <v>7</v>
      </c>
      <c r="D73" s="1">
        <v>1</v>
      </c>
      <c r="E73" s="1">
        <v>1.7507487954160699</v>
      </c>
      <c r="F73" s="1">
        <v>6722</v>
      </c>
      <c r="G73" s="1">
        <f t="shared" si="12"/>
        <v>6.7220000000000004</v>
      </c>
      <c r="H73" s="1">
        <v>20535.316602000003</v>
      </c>
      <c r="I73" s="1">
        <f t="shared" si="13"/>
        <v>20.535316602000002</v>
      </c>
      <c r="J73" s="1">
        <v>2965.1421379499998</v>
      </c>
      <c r="K73" s="1">
        <f t="shared" si="14"/>
        <v>2.9651421379499996</v>
      </c>
      <c r="L73" s="1">
        <v>256001</v>
      </c>
      <c r="M73" s="1">
        <f t="shared" si="15"/>
        <v>25.600100000000001</v>
      </c>
      <c r="N73" s="1">
        <v>5.0570820853409728</v>
      </c>
      <c r="O73" s="1">
        <f t="shared" si="16"/>
        <v>19.774248927038627</v>
      </c>
      <c r="P73" s="1">
        <v>11.802575107296136</v>
      </c>
      <c r="Q73" s="1">
        <f t="shared" si="17"/>
        <v>8.4727272727272727</v>
      </c>
      <c r="R73" s="1">
        <v>3.7052254136630185</v>
      </c>
      <c r="S73" s="1">
        <f t="shared" si="18"/>
        <v>26.98891129032258</v>
      </c>
      <c r="T73" s="1">
        <v>11013</v>
      </c>
      <c r="U73" s="1">
        <f t="shared" si="19"/>
        <v>0.90801779714882414</v>
      </c>
      <c r="V73" s="1">
        <v>90.91</v>
      </c>
      <c r="W73" s="1">
        <v>3150</v>
      </c>
      <c r="X73" s="1">
        <f t="shared" si="20"/>
        <v>31.5</v>
      </c>
      <c r="Y73" s="1">
        <v>75.900000000000006</v>
      </c>
      <c r="Z73" s="1">
        <v>37231</v>
      </c>
      <c r="AA73" s="1">
        <f t="shared" si="21"/>
        <v>37.231000000000002</v>
      </c>
      <c r="AB73" s="1">
        <v>104</v>
      </c>
      <c r="AC73" s="1">
        <f t="shared" si="22"/>
        <v>9.6153846153846168</v>
      </c>
      <c r="AD73" s="1">
        <v>99.3</v>
      </c>
      <c r="AE73" s="1">
        <v>11604</v>
      </c>
      <c r="AF73" s="1">
        <f t="shared" si="23"/>
        <v>11.603999999999999</v>
      </c>
      <c r="AG73" s="1">
        <v>44</v>
      </c>
      <c r="AH73" s="1">
        <v>63</v>
      </c>
    </row>
    <row r="74" spans="1:34" x14ac:dyDescent="0.25">
      <c r="A74" t="s">
        <v>106</v>
      </c>
      <c r="B74">
        <v>2019</v>
      </c>
      <c r="C74" s="1">
        <v>6</v>
      </c>
      <c r="D74" s="1">
        <v>1</v>
      </c>
      <c r="E74" s="1">
        <v>13.441726335735737</v>
      </c>
      <c r="F74" s="1">
        <v>69861</v>
      </c>
      <c r="G74" s="1">
        <f t="shared" si="12"/>
        <v>69.861000000000004</v>
      </c>
      <c r="H74" s="1">
        <v>39751.449992000002</v>
      </c>
      <c r="I74" s="1">
        <f t="shared" si="13"/>
        <v>39.751449992000005</v>
      </c>
      <c r="J74" s="1">
        <v>4057.8604856399998</v>
      </c>
      <c r="K74" s="1">
        <f t="shared" si="14"/>
        <v>4.05786048564</v>
      </c>
      <c r="L74" s="1">
        <v>1125412</v>
      </c>
      <c r="M74" s="1">
        <f t="shared" si="15"/>
        <v>112.5412</v>
      </c>
      <c r="N74" s="1">
        <v>5.4492637794654533</v>
      </c>
      <c r="O74" s="1">
        <f t="shared" si="16"/>
        <v>18.351102836466016</v>
      </c>
      <c r="P74" s="1">
        <v>10.064169630901624</v>
      </c>
      <c r="Q74" s="1">
        <f t="shared" si="17"/>
        <v>9.9362395177595229</v>
      </c>
      <c r="R74" s="1">
        <v>2.2822868754848082</v>
      </c>
      <c r="S74" s="1">
        <f t="shared" si="18"/>
        <v>43.815701292484441</v>
      </c>
      <c r="T74" s="1">
        <v>1928</v>
      </c>
      <c r="U74" s="1">
        <f t="shared" si="19"/>
        <v>5.186721991701245</v>
      </c>
      <c r="V74" s="1">
        <v>94.07</v>
      </c>
      <c r="W74" s="1">
        <v>9594</v>
      </c>
      <c r="X74" s="1">
        <f t="shared" si="20"/>
        <v>95.94</v>
      </c>
      <c r="Y74" s="1">
        <v>74.8</v>
      </c>
      <c r="Z74" s="1">
        <v>0.5</v>
      </c>
      <c r="AA74" s="1">
        <f t="shared" si="21"/>
        <v>5.0000000000000001E-4</v>
      </c>
      <c r="AB74" s="1">
        <v>255</v>
      </c>
      <c r="AC74" s="1">
        <f t="shared" si="22"/>
        <v>3.9215686274509802</v>
      </c>
      <c r="AD74" s="1">
        <v>102.1</v>
      </c>
      <c r="AE74" s="1">
        <v>39369</v>
      </c>
      <c r="AF74" s="1">
        <f t="shared" si="23"/>
        <v>39.369</v>
      </c>
      <c r="AG74" s="1">
        <v>52.666666666666664</v>
      </c>
      <c r="AH74" s="1">
        <v>63.5</v>
      </c>
    </row>
    <row r="75" spans="1:34" x14ac:dyDescent="0.25">
      <c r="A75" t="s">
        <v>107</v>
      </c>
      <c r="B75">
        <v>2019</v>
      </c>
      <c r="C75" s="1">
        <v>7</v>
      </c>
      <c r="D75" s="1">
        <v>1</v>
      </c>
      <c r="E75" s="1">
        <v>4.1625830089306159</v>
      </c>
      <c r="F75" s="1">
        <v>20538</v>
      </c>
      <c r="G75" s="1">
        <f t="shared" si="12"/>
        <v>20.538</v>
      </c>
      <c r="H75" s="1">
        <v>15286.016659999999</v>
      </c>
      <c r="I75" s="1">
        <f t="shared" si="13"/>
        <v>15.28601666</v>
      </c>
      <c r="J75" s="1">
        <v>4089.4434712499983</v>
      </c>
      <c r="K75" s="1">
        <f t="shared" si="14"/>
        <v>4.0894434712499983</v>
      </c>
      <c r="L75" s="1">
        <v>289275</v>
      </c>
      <c r="M75" s="1">
        <f t="shared" si="15"/>
        <v>28.927499999999998</v>
      </c>
      <c r="N75" s="1">
        <v>4.1053994245878167</v>
      </c>
      <c r="O75" s="1">
        <f t="shared" si="16"/>
        <v>24.358165834263502</v>
      </c>
      <c r="P75" s="1">
        <v>0.2536581706065556</v>
      </c>
      <c r="Q75" s="1">
        <f t="shared" si="17"/>
        <v>394.23133802816903</v>
      </c>
      <c r="R75" s="1">
        <v>0.48279589263195821</v>
      </c>
      <c r="S75" s="1">
        <f t="shared" si="18"/>
        <v>207.12686567164181</v>
      </c>
      <c r="T75" s="1">
        <v>9865</v>
      </c>
      <c r="U75" s="1">
        <f t="shared" si="19"/>
        <v>1.0136847440446022</v>
      </c>
      <c r="V75" s="1">
        <v>89.67</v>
      </c>
      <c r="W75" s="1">
        <v>4840</v>
      </c>
      <c r="X75" s="1">
        <f t="shared" si="20"/>
        <v>48.4</v>
      </c>
      <c r="Y75" s="1">
        <v>84.5</v>
      </c>
      <c r="Z75" s="1">
        <v>43427</v>
      </c>
      <c r="AA75" s="1">
        <f t="shared" si="21"/>
        <v>43.427</v>
      </c>
      <c r="AB75" s="1">
        <v>180</v>
      </c>
      <c r="AC75" s="1">
        <f t="shared" si="22"/>
        <v>5.5555555555555554</v>
      </c>
      <c r="AD75" s="1">
        <v>92.1</v>
      </c>
      <c r="AE75" s="1">
        <v>13314</v>
      </c>
      <c r="AF75" s="1">
        <f t="shared" si="23"/>
        <v>13.314</v>
      </c>
      <c r="AG75" s="1">
        <v>52.666666666666664</v>
      </c>
      <c r="AH75" s="1">
        <v>71</v>
      </c>
    </row>
    <row r="76" spans="1:34" x14ac:dyDescent="0.25">
      <c r="A76" t="s">
        <v>108</v>
      </c>
      <c r="B76">
        <v>2019</v>
      </c>
      <c r="C76" s="1">
        <v>6</v>
      </c>
      <c r="D76" s="1">
        <v>2</v>
      </c>
      <c r="E76" s="1">
        <v>16.896735111685917</v>
      </c>
      <c r="F76" s="1">
        <v>86968.000000000015</v>
      </c>
      <c r="G76" s="1">
        <f t="shared" si="12"/>
        <v>86.968000000000018</v>
      </c>
      <c r="H76" s="1">
        <v>71420.731807000004</v>
      </c>
      <c r="I76" s="1">
        <f t="shared" si="13"/>
        <v>71.42073180700001</v>
      </c>
      <c r="J76" s="1">
        <v>6564.7373654800003</v>
      </c>
      <c r="K76" s="1">
        <f t="shared" si="14"/>
        <v>6.5647373654800001</v>
      </c>
      <c r="L76" s="1">
        <v>1001552</v>
      </c>
      <c r="M76" s="1">
        <f t="shared" si="15"/>
        <v>100.15519999999999</v>
      </c>
      <c r="N76" s="1">
        <v>5.7387103415678071</v>
      </c>
      <c r="O76" s="1">
        <f t="shared" si="16"/>
        <v>17.425517938352705</v>
      </c>
      <c r="P76" s="1">
        <v>10.309278350515465</v>
      </c>
      <c r="Q76" s="1">
        <f t="shared" si="17"/>
        <v>9.6999999999999993</v>
      </c>
      <c r="R76" s="1">
        <v>4.327711138685908</v>
      </c>
      <c r="S76" s="1">
        <f t="shared" si="18"/>
        <v>23.106902654867255</v>
      </c>
      <c r="T76" s="1">
        <v>6260</v>
      </c>
      <c r="U76" s="1">
        <f t="shared" si="19"/>
        <v>1.5974440894568691</v>
      </c>
      <c r="V76" s="1">
        <v>97.53</v>
      </c>
      <c r="W76" s="1">
        <v>7712</v>
      </c>
      <c r="X76" s="1">
        <f t="shared" si="20"/>
        <v>77.12</v>
      </c>
      <c r="Y76" s="1">
        <v>78</v>
      </c>
      <c r="Z76" s="1">
        <v>28035</v>
      </c>
      <c r="AA76" s="1">
        <f t="shared" si="21"/>
        <v>28.035</v>
      </c>
      <c r="AB76" s="1">
        <v>383</v>
      </c>
      <c r="AC76" s="1">
        <f t="shared" si="22"/>
        <v>2.6109660574412534</v>
      </c>
      <c r="AD76" s="1">
        <v>102.9</v>
      </c>
      <c r="AE76" s="1">
        <v>31309</v>
      </c>
      <c r="AF76" s="1">
        <f t="shared" si="23"/>
        <v>31.309000000000001</v>
      </c>
      <c r="AG76" s="1">
        <v>51</v>
      </c>
      <c r="AH76" s="1">
        <v>72</v>
      </c>
    </row>
    <row r="77" spans="1:34" x14ac:dyDescent="0.25">
      <c r="A77" t="s">
        <v>109</v>
      </c>
      <c r="B77">
        <v>2019</v>
      </c>
      <c r="C77" s="1">
        <v>1</v>
      </c>
      <c r="D77" s="1">
        <v>1</v>
      </c>
      <c r="E77" s="1">
        <v>19.329142572564777</v>
      </c>
      <c r="F77" s="1">
        <v>144819</v>
      </c>
      <c r="G77" s="1">
        <f t="shared" si="12"/>
        <v>144.81899999999999</v>
      </c>
      <c r="H77" s="1">
        <v>50385.582535000009</v>
      </c>
      <c r="I77" s="1">
        <f t="shared" si="13"/>
        <v>50.385582535000012</v>
      </c>
      <c r="J77" s="1">
        <v>5784.2732570399985</v>
      </c>
      <c r="K77" s="1">
        <f t="shared" si="14"/>
        <v>5.7842732570399988</v>
      </c>
      <c r="L77" s="1">
        <v>1460237</v>
      </c>
      <c r="M77" s="1">
        <f t="shared" si="15"/>
        <v>146.02369999999999</v>
      </c>
      <c r="N77" s="1">
        <v>4.7045832343863667</v>
      </c>
      <c r="O77" s="1">
        <f t="shared" si="16"/>
        <v>21.255867952146733</v>
      </c>
      <c r="P77" s="1">
        <v>5.6163119528868757</v>
      </c>
      <c r="Q77" s="1">
        <f t="shared" si="17"/>
        <v>17.805278773483792</v>
      </c>
      <c r="R77" s="1">
        <v>5.7563088979952264</v>
      </c>
      <c r="S77" s="1">
        <f t="shared" si="18"/>
        <v>17.372243528283796</v>
      </c>
      <c r="T77" s="1">
        <v>60196</v>
      </c>
      <c r="U77" s="1">
        <f t="shared" si="19"/>
        <v>0.16612399494983057</v>
      </c>
      <c r="V77" s="1">
        <v>100</v>
      </c>
      <c r="W77" s="1">
        <v>19475</v>
      </c>
      <c r="X77" s="1">
        <f t="shared" si="20"/>
        <v>194.75</v>
      </c>
      <c r="Y77" s="1">
        <v>81.900000000000006</v>
      </c>
      <c r="Z77" s="1">
        <v>0.5</v>
      </c>
      <c r="AA77" s="1">
        <f t="shared" si="21"/>
        <v>5.0000000000000001E-4</v>
      </c>
      <c r="AB77" s="1">
        <v>1275</v>
      </c>
      <c r="AC77" s="1">
        <f t="shared" si="22"/>
        <v>0.78431372549019607</v>
      </c>
      <c r="AD77" s="1">
        <v>97.9</v>
      </c>
      <c r="AE77" s="1">
        <v>78104</v>
      </c>
      <c r="AF77" s="1">
        <f t="shared" si="23"/>
        <v>78.103999999999999</v>
      </c>
      <c r="AG77" s="1">
        <v>37</v>
      </c>
      <c r="AH77" s="1">
        <v>56</v>
      </c>
    </row>
    <row r="78" spans="1:34" x14ac:dyDescent="0.25">
      <c r="A78" t="s">
        <v>110</v>
      </c>
      <c r="B78">
        <v>2019</v>
      </c>
      <c r="C78" s="1">
        <v>3</v>
      </c>
      <c r="D78" s="1">
        <v>1</v>
      </c>
      <c r="E78" s="1">
        <v>5.7165530989238071</v>
      </c>
      <c r="F78" s="1">
        <v>25255</v>
      </c>
      <c r="G78" s="1">
        <f t="shared" si="12"/>
        <v>25.254999999999999</v>
      </c>
      <c r="H78" s="1">
        <v>15209.983332</v>
      </c>
      <c r="I78" s="1">
        <f t="shared" si="13"/>
        <v>15.209983332</v>
      </c>
      <c r="J78" s="1">
        <v>2355.8492660700008</v>
      </c>
      <c r="K78" s="1">
        <f t="shared" si="14"/>
        <v>2.3558492660700008</v>
      </c>
      <c r="L78" s="1">
        <v>216976</v>
      </c>
      <c r="M78" s="1">
        <f t="shared" si="15"/>
        <v>21.697600000000001</v>
      </c>
      <c r="N78" s="1">
        <v>3.7094930657492058</v>
      </c>
      <c r="O78" s="1">
        <f t="shared" si="16"/>
        <v>26.957861418674199</v>
      </c>
      <c r="P78" s="1">
        <v>7.1783187340516301</v>
      </c>
      <c r="Q78" s="1">
        <f t="shared" si="17"/>
        <v>13.930838641314747</v>
      </c>
      <c r="R78" s="1">
        <v>1.3157111388938501</v>
      </c>
      <c r="S78" s="1">
        <f t="shared" si="18"/>
        <v>76.004524886877832</v>
      </c>
      <c r="T78" s="1">
        <v>6894</v>
      </c>
      <c r="U78" s="1">
        <f t="shared" si="19"/>
        <v>1.450536698578474</v>
      </c>
      <c r="V78" s="1">
        <v>95.16</v>
      </c>
      <c r="W78" s="1">
        <v>5274</v>
      </c>
      <c r="X78" s="1">
        <f t="shared" si="20"/>
        <v>52.74</v>
      </c>
      <c r="Y78" s="1">
        <v>78.900000000000006</v>
      </c>
      <c r="Z78" s="1">
        <v>35842</v>
      </c>
      <c r="AA78" s="1">
        <f t="shared" si="21"/>
        <v>35.841999999999999</v>
      </c>
      <c r="AB78" s="1">
        <v>184</v>
      </c>
      <c r="AC78" s="1">
        <f t="shared" si="22"/>
        <v>5.4347826086956523</v>
      </c>
      <c r="AD78" s="1">
        <v>92.3</v>
      </c>
      <c r="AE78" s="1">
        <v>14922</v>
      </c>
      <c r="AF78" s="1">
        <f t="shared" si="23"/>
        <v>14.922000000000001</v>
      </c>
      <c r="AG78" s="1">
        <v>40.333333333333336</v>
      </c>
      <c r="AH78" s="1">
        <v>65</v>
      </c>
    </row>
    <row r="79" spans="1:34" x14ac:dyDescent="0.25">
      <c r="A79" t="s">
        <v>111</v>
      </c>
      <c r="B79">
        <v>2019</v>
      </c>
      <c r="C79" s="1">
        <v>5</v>
      </c>
      <c r="D79" s="1">
        <v>1</v>
      </c>
      <c r="E79" s="1">
        <v>5.5055473889814674</v>
      </c>
      <c r="F79" s="1">
        <v>26668</v>
      </c>
      <c r="G79" s="1">
        <f t="shared" si="12"/>
        <v>26.667999999999999</v>
      </c>
      <c r="H79" s="1">
        <v>18127.032994000001</v>
      </c>
      <c r="I79" s="1">
        <f t="shared" si="13"/>
        <v>18.127032994</v>
      </c>
      <c r="J79" s="1">
        <v>2503.2116201699992</v>
      </c>
      <c r="K79" s="1">
        <f t="shared" si="14"/>
        <v>2.5032116201699992</v>
      </c>
      <c r="L79" s="1">
        <v>397550</v>
      </c>
      <c r="M79" s="1">
        <f t="shared" si="15"/>
        <v>39.755000000000003</v>
      </c>
      <c r="N79" s="1">
        <v>4.528074895599012</v>
      </c>
      <c r="O79" s="1">
        <f t="shared" si="16"/>
        <v>22.084440364975709</v>
      </c>
      <c r="P79" s="1">
        <v>11.481218235882633</v>
      </c>
      <c r="Q79" s="1">
        <f t="shared" si="17"/>
        <v>8.7098771180454246</v>
      </c>
      <c r="R79" s="1">
        <v>0.65054782975136949</v>
      </c>
      <c r="S79" s="1">
        <f t="shared" si="18"/>
        <v>153.71659919028343</v>
      </c>
      <c r="T79" s="1">
        <v>865</v>
      </c>
      <c r="U79" s="1">
        <f t="shared" si="19"/>
        <v>11.560693641618498</v>
      </c>
      <c r="V79" s="1">
        <v>94.36</v>
      </c>
      <c r="W79" s="1">
        <v>5163</v>
      </c>
      <c r="X79" s="1">
        <f t="shared" si="20"/>
        <v>51.63</v>
      </c>
      <c r="Y79" s="1">
        <v>79.8</v>
      </c>
      <c r="Z79" s="1">
        <v>15128</v>
      </c>
      <c r="AA79" s="1">
        <f t="shared" si="21"/>
        <v>15.128</v>
      </c>
      <c r="AB79" s="1">
        <v>111</v>
      </c>
      <c r="AC79" s="1">
        <f t="shared" si="22"/>
        <v>9.0090090090090094</v>
      </c>
      <c r="AD79" s="1">
        <v>104.4</v>
      </c>
      <c r="AE79" s="1">
        <v>15097</v>
      </c>
      <c r="AF79" s="1">
        <f t="shared" si="23"/>
        <v>15.097</v>
      </c>
      <c r="AG79" s="1">
        <v>31</v>
      </c>
      <c r="AH79" s="1">
        <v>50</v>
      </c>
    </row>
    <row r="80" spans="1:34" x14ac:dyDescent="0.25">
      <c r="A80" t="s">
        <v>112</v>
      </c>
      <c r="B80">
        <v>2019</v>
      </c>
      <c r="C80" s="1">
        <v>5</v>
      </c>
      <c r="D80" s="1">
        <v>1</v>
      </c>
      <c r="E80" s="1">
        <v>9.5745415872735773</v>
      </c>
      <c r="F80" s="1">
        <v>48406</v>
      </c>
      <c r="G80" s="1">
        <f t="shared" si="12"/>
        <v>48.405999999999999</v>
      </c>
      <c r="H80" s="1">
        <v>21705.116657000002</v>
      </c>
      <c r="I80" s="1">
        <f t="shared" si="13"/>
        <v>21.705116657000001</v>
      </c>
      <c r="J80" s="1">
        <v>4185.9249062200006</v>
      </c>
      <c r="K80" s="1">
        <f t="shared" si="14"/>
        <v>4.1859249062200004</v>
      </c>
      <c r="L80" s="1">
        <v>444928</v>
      </c>
      <c r="M80" s="1">
        <f t="shared" si="15"/>
        <v>44.492800000000003</v>
      </c>
      <c r="N80" s="1">
        <v>3.0382694817044071</v>
      </c>
      <c r="O80" s="1">
        <f t="shared" si="16"/>
        <v>32.913472818053663</v>
      </c>
      <c r="P80" s="1">
        <v>3.7890770941460037</v>
      </c>
      <c r="Q80" s="1">
        <f t="shared" si="17"/>
        <v>26.39165092589344</v>
      </c>
      <c r="R80" s="1">
        <v>3.1537865979870121</v>
      </c>
      <c r="S80" s="1">
        <f t="shared" si="18"/>
        <v>31.707915831663325</v>
      </c>
      <c r="T80" s="1">
        <v>12052</v>
      </c>
      <c r="U80" s="1">
        <f t="shared" si="19"/>
        <v>0.8297378028542981</v>
      </c>
      <c r="V80" s="1">
        <v>90.22</v>
      </c>
      <c r="W80" s="1">
        <v>3504</v>
      </c>
      <c r="X80" s="1">
        <f t="shared" si="20"/>
        <v>35.04</v>
      </c>
      <c r="Y80" s="1">
        <v>78.2</v>
      </c>
      <c r="Z80" s="1">
        <v>67965</v>
      </c>
      <c r="AA80" s="1">
        <f t="shared" si="21"/>
        <v>67.965000000000003</v>
      </c>
      <c r="AB80" s="1">
        <v>100</v>
      </c>
      <c r="AC80" s="1">
        <f t="shared" si="22"/>
        <v>10</v>
      </c>
      <c r="AD80" s="1">
        <v>92.6</v>
      </c>
      <c r="AE80" s="1">
        <v>19161</v>
      </c>
      <c r="AF80" s="1">
        <f t="shared" si="23"/>
        <v>19.161000000000001</v>
      </c>
      <c r="AG80" s="1">
        <v>40</v>
      </c>
      <c r="AH80" s="1">
        <v>60</v>
      </c>
    </row>
    <row r="81" spans="1:34" x14ac:dyDescent="0.25">
      <c r="A81" t="s">
        <v>113</v>
      </c>
      <c r="B81">
        <v>2019</v>
      </c>
      <c r="C81" s="1">
        <v>6</v>
      </c>
      <c r="D81" s="1">
        <v>1</v>
      </c>
      <c r="E81" s="1">
        <v>9.7641334402260078</v>
      </c>
      <c r="F81" s="1">
        <v>42395</v>
      </c>
      <c r="G81" s="1">
        <f t="shared" si="12"/>
        <v>42.395000000000003</v>
      </c>
      <c r="H81" s="1">
        <v>37702.982313</v>
      </c>
      <c r="I81" s="1">
        <f t="shared" si="13"/>
        <v>37.702982313</v>
      </c>
      <c r="J81" s="1">
        <v>7591.0781409799965</v>
      </c>
      <c r="K81" s="1">
        <f t="shared" si="14"/>
        <v>7.5910781409799961</v>
      </c>
      <c r="L81" s="1">
        <v>777265</v>
      </c>
      <c r="M81" s="1">
        <f t="shared" si="15"/>
        <v>77.726500000000001</v>
      </c>
      <c r="N81" s="1">
        <v>5.5230483001149748</v>
      </c>
      <c r="O81" s="1">
        <f t="shared" si="16"/>
        <v>18.105943414964933</v>
      </c>
      <c r="P81" s="1">
        <v>3.5487440163002595</v>
      </c>
      <c r="Q81" s="1">
        <f t="shared" si="17"/>
        <v>28.178983758951127</v>
      </c>
      <c r="R81" s="1">
        <v>1.3936950379377124</v>
      </c>
      <c r="S81" s="1">
        <f t="shared" si="18"/>
        <v>71.751708428246005</v>
      </c>
      <c r="T81" s="1">
        <v>36948</v>
      </c>
      <c r="U81" s="1">
        <f t="shared" si="19"/>
        <v>0.27065064414853307</v>
      </c>
      <c r="V81" s="1">
        <v>97.5</v>
      </c>
      <c r="W81" s="1">
        <v>4465</v>
      </c>
      <c r="X81" s="1">
        <f t="shared" si="20"/>
        <v>44.65</v>
      </c>
      <c r="Y81" s="1">
        <v>84.2</v>
      </c>
      <c r="Z81" s="1">
        <v>68931</v>
      </c>
      <c r="AA81" s="1">
        <f t="shared" si="21"/>
        <v>68.930999999999997</v>
      </c>
      <c r="AB81" s="1">
        <v>132</v>
      </c>
      <c r="AC81" s="1">
        <f t="shared" si="22"/>
        <v>7.5757575757575761</v>
      </c>
      <c r="AD81" s="1">
        <v>105.1</v>
      </c>
      <c r="AE81" s="1">
        <v>26893</v>
      </c>
      <c r="AF81" s="1">
        <f t="shared" si="23"/>
        <v>26.893000000000001</v>
      </c>
      <c r="AG81" s="1">
        <v>56.333333333333336</v>
      </c>
      <c r="AH81" s="1">
        <v>76</v>
      </c>
    </row>
    <row r="82" spans="1:34" x14ac:dyDescent="0.25">
      <c r="A82" t="s">
        <v>114</v>
      </c>
      <c r="B82">
        <v>2019</v>
      </c>
      <c r="C82" s="1">
        <v>7</v>
      </c>
      <c r="D82" s="1">
        <v>1</v>
      </c>
      <c r="E82" s="1">
        <v>6.9102481518971812</v>
      </c>
      <c r="F82" s="1">
        <v>32183</v>
      </c>
      <c r="G82" s="1">
        <f t="shared" si="12"/>
        <v>32.183</v>
      </c>
      <c r="H82" s="1">
        <v>17713.583126999998</v>
      </c>
      <c r="I82" s="1">
        <f t="shared" si="13"/>
        <v>17.713583127</v>
      </c>
      <c r="J82" s="1">
        <v>2545.05861465</v>
      </c>
      <c r="K82" s="1">
        <f t="shared" si="14"/>
        <v>2.5450586146499998</v>
      </c>
      <c r="L82" s="1">
        <v>264644</v>
      </c>
      <c r="M82" s="1">
        <f t="shared" si="15"/>
        <v>26.464400000000001</v>
      </c>
      <c r="N82" s="1">
        <v>4.53973804484525</v>
      </c>
      <c r="O82" s="1">
        <f t="shared" si="16"/>
        <v>22.027702702702705</v>
      </c>
      <c r="P82" s="1">
        <v>2.197802197802198</v>
      </c>
      <c r="Q82" s="1">
        <f t="shared" si="17"/>
        <v>45.499999999999993</v>
      </c>
      <c r="R82" s="1">
        <v>3.9464628966040958</v>
      </c>
      <c r="S82" s="1">
        <f t="shared" si="18"/>
        <v>25.339146121467227</v>
      </c>
      <c r="T82" s="1">
        <v>7639</v>
      </c>
      <c r="U82" s="1">
        <f t="shared" si="19"/>
        <v>1.3090718680455555</v>
      </c>
      <c r="V82" s="1">
        <v>87.2</v>
      </c>
      <c r="W82" s="1">
        <v>5240</v>
      </c>
      <c r="X82" s="1">
        <f t="shared" si="20"/>
        <v>52.4</v>
      </c>
      <c r="Y82" s="1">
        <v>78.400000000000006</v>
      </c>
      <c r="Z82" s="1">
        <v>0.5</v>
      </c>
      <c r="AA82" s="1">
        <f t="shared" si="21"/>
        <v>5.0000000000000001E-4</v>
      </c>
      <c r="AB82" s="1">
        <v>304</v>
      </c>
      <c r="AC82" s="1">
        <f t="shared" si="22"/>
        <v>3.2894736842105261</v>
      </c>
      <c r="AD82" s="1">
        <v>91</v>
      </c>
      <c r="AE82" s="1">
        <v>16424</v>
      </c>
      <c r="AF82" s="1">
        <f t="shared" si="23"/>
        <v>16.423999999999999</v>
      </c>
      <c r="AG82" s="1">
        <v>51.333333333333336</v>
      </c>
      <c r="AH82" s="1">
        <v>64</v>
      </c>
    </row>
    <row r="83" spans="1:34" x14ac:dyDescent="0.25">
      <c r="A83" t="s">
        <v>115</v>
      </c>
      <c r="B83">
        <v>2019</v>
      </c>
      <c r="C83" s="1">
        <v>6</v>
      </c>
      <c r="D83" s="1">
        <v>1</v>
      </c>
      <c r="E83" s="1">
        <v>8.4600247643185025</v>
      </c>
      <c r="F83" s="1">
        <v>43544</v>
      </c>
      <c r="G83" s="1">
        <f t="shared" si="12"/>
        <v>43.543999999999997</v>
      </c>
      <c r="H83" s="1">
        <v>31194.348524000001</v>
      </c>
      <c r="I83" s="1">
        <f t="shared" si="13"/>
        <v>31.194348524000002</v>
      </c>
      <c r="J83" s="1">
        <v>1901.93263637</v>
      </c>
      <c r="K83" s="1">
        <f t="shared" si="14"/>
        <v>1.90193263637</v>
      </c>
      <c r="L83" s="1">
        <v>406664</v>
      </c>
      <c r="M83" s="1">
        <f t="shared" si="15"/>
        <v>40.666400000000003</v>
      </c>
      <c r="N83" s="1">
        <v>5.738710341567808</v>
      </c>
      <c r="O83" s="1">
        <f t="shared" si="16"/>
        <v>17.425517938352701</v>
      </c>
      <c r="P83" s="1">
        <v>10.309278350515465</v>
      </c>
      <c r="Q83" s="1">
        <f t="shared" si="17"/>
        <v>9.6999999999999993</v>
      </c>
      <c r="R83" s="1">
        <v>0.68920249425664593</v>
      </c>
      <c r="S83" s="1">
        <f t="shared" si="18"/>
        <v>145.09523809523807</v>
      </c>
      <c r="T83" s="1">
        <v>10981</v>
      </c>
      <c r="U83" s="1">
        <f t="shared" si="19"/>
        <v>0.91066387396411985</v>
      </c>
      <c r="V83" s="1">
        <v>90</v>
      </c>
      <c r="W83" s="1">
        <v>6874</v>
      </c>
      <c r="X83" s="1">
        <f t="shared" si="20"/>
        <v>68.739999999999995</v>
      </c>
      <c r="Y83" s="1">
        <v>75.2</v>
      </c>
      <c r="Z83" s="1">
        <v>0.5</v>
      </c>
      <c r="AA83" s="1">
        <f t="shared" si="21"/>
        <v>5.0000000000000001E-4</v>
      </c>
      <c r="AB83" s="1">
        <v>150</v>
      </c>
      <c r="AC83" s="1">
        <f t="shared" si="22"/>
        <v>6.666666666666667</v>
      </c>
      <c r="AD83" s="1">
        <v>77.5</v>
      </c>
      <c r="AE83" s="1">
        <v>22642</v>
      </c>
      <c r="AF83" s="1">
        <f t="shared" si="23"/>
        <v>22.641999999999999</v>
      </c>
      <c r="AG83" s="1">
        <v>60.333333333333336</v>
      </c>
      <c r="AH83" s="1">
        <v>80.5</v>
      </c>
    </row>
    <row r="84" spans="1:34" x14ac:dyDescent="0.25">
      <c r="A84" s="2" t="s">
        <v>116</v>
      </c>
      <c r="B84">
        <v>2019</v>
      </c>
      <c r="C84" s="1">
        <v>6</v>
      </c>
      <c r="D84" s="1">
        <v>1</v>
      </c>
      <c r="E84" s="1">
        <v>7.1765575139705344</v>
      </c>
      <c r="F84" s="1">
        <v>35144</v>
      </c>
      <c r="G84" s="1">
        <f t="shared" si="12"/>
        <v>35.143999999999998</v>
      </c>
      <c r="H84" s="1"/>
      <c r="I84" s="1">
        <f t="shared" si="13"/>
        <v>0</v>
      </c>
      <c r="J84" s="1">
        <v>1845.3189946999998</v>
      </c>
      <c r="K84" s="1">
        <f t="shared" si="14"/>
        <v>1.8453189946999999</v>
      </c>
      <c r="L84" s="1">
        <v>408633</v>
      </c>
      <c r="M84" s="1">
        <f t="shared" si="15"/>
        <v>40.863300000000002</v>
      </c>
      <c r="N84" s="1">
        <v>5.4297622285012883</v>
      </c>
      <c r="O84" s="1">
        <f t="shared" si="16"/>
        <v>18.417012714680471</v>
      </c>
      <c r="P84" s="1">
        <v>10.106513471285311</v>
      </c>
      <c r="Q84" s="1">
        <f t="shared" si="17"/>
        <v>9.8946090839457774</v>
      </c>
      <c r="R84" s="1">
        <v>0.05</v>
      </c>
      <c r="S84" s="1">
        <f t="shared" si="18"/>
        <v>2000</v>
      </c>
      <c r="T84" s="1">
        <v>4960</v>
      </c>
      <c r="U84" s="1">
        <f t="shared" si="19"/>
        <v>2.0161290322580645</v>
      </c>
      <c r="V84" s="1">
        <v>95.240000000000009</v>
      </c>
      <c r="W84" s="1">
        <v>4348</v>
      </c>
      <c r="X84" s="1">
        <f t="shared" si="20"/>
        <v>43.48</v>
      </c>
      <c r="Y84" s="1">
        <v>84.5</v>
      </c>
      <c r="Z84" s="1">
        <v>0.5</v>
      </c>
      <c r="AA84" s="1">
        <f t="shared" si="21"/>
        <v>5.0000000000000001E-4</v>
      </c>
      <c r="AB84" s="1">
        <v>92</v>
      </c>
      <c r="AC84" s="1">
        <f t="shared" si="22"/>
        <v>10.869565217391305</v>
      </c>
      <c r="AD84" s="1">
        <v>103.1</v>
      </c>
      <c r="AE84" s="1">
        <v>5617</v>
      </c>
      <c r="AF84" s="1">
        <f t="shared" si="23"/>
        <v>5.617</v>
      </c>
      <c r="AG84" s="1">
        <v>54.666666666666664</v>
      </c>
      <c r="AH84" s="1">
        <v>74.5</v>
      </c>
    </row>
    <row r="85" spans="1:34" x14ac:dyDescent="0.25">
      <c r="A85" s="2" t="s">
        <v>117</v>
      </c>
      <c r="B85">
        <v>2019</v>
      </c>
      <c r="C85" s="1">
        <v>5</v>
      </c>
      <c r="D85" s="1">
        <v>1</v>
      </c>
      <c r="E85" s="1">
        <v>4.150901274464518</v>
      </c>
      <c r="F85" s="1">
        <v>23914</v>
      </c>
      <c r="G85" s="1">
        <f t="shared" si="12"/>
        <v>23.914000000000001</v>
      </c>
      <c r="H85" s="1">
        <v>11327</v>
      </c>
      <c r="I85" s="1">
        <f t="shared" si="13"/>
        <v>11.327</v>
      </c>
      <c r="J85" s="1">
        <v>1690.4686908000001</v>
      </c>
      <c r="K85" s="1">
        <f t="shared" si="14"/>
        <v>1.6904686908000002</v>
      </c>
      <c r="L85" s="1">
        <v>292792</v>
      </c>
      <c r="M85" s="1">
        <f t="shared" si="15"/>
        <v>29.279199999999999</v>
      </c>
      <c r="N85" s="1">
        <v>4.8102511172191615</v>
      </c>
      <c r="O85" s="1">
        <f t="shared" si="16"/>
        <v>20.788935455371956</v>
      </c>
      <c r="P85" s="1">
        <v>7.7518625373875052</v>
      </c>
      <c r="Q85" s="1">
        <f t="shared" si="17"/>
        <v>12.900125552755418</v>
      </c>
      <c r="R85" s="1">
        <v>1.4074777653052413</v>
      </c>
      <c r="S85" s="1">
        <f t="shared" si="18"/>
        <v>71.049079754601223</v>
      </c>
      <c r="T85" s="1">
        <v>3716</v>
      </c>
      <c r="U85" s="1">
        <f t="shared" si="19"/>
        <v>2.6910656620021527</v>
      </c>
      <c r="V85" s="1">
        <v>92.9</v>
      </c>
      <c r="W85" s="1">
        <v>2543</v>
      </c>
      <c r="X85" s="1">
        <f t="shared" si="20"/>
        <v>25.43</v>
      </c>
      <c r="Y85" s="1">
        <v>84.4</v>
      </c>
      <c r="Z85" s="1">
        <v>14987</v>
      </c>
      <c r="AA85" s="1">
        <f t="shared" si="21"/>
        <v>14.987</v>
      </c>
      <c r="AB85" s="1">
        <v>115</v>
      </c>
      <c r="AC85" s="1">
        <f t="shared" si="22"/>
        <v>8.695652173913043</v>
      </c>
      <c r="AD85" s="1">
        <v>93.5</v>
      </c>
      <c r="AE85" s="1"/>
      <c r="AF85" s="1">
        <f t="shared" si="23"/>
        <v>0</v>
      </c>
      <c r="AG85" s="1">
        <v>57.333333333333336</v>
      </c>
      <c r="AH85" s="1">
        <v>68.5</v>
      </c>
    </row>
    <row r="86" spans="1:34" x14ac:dyDescent="0.25">
      <c r="A86" s="2" t="s">
        <v>118</v>
      </c>
      <c r="B86">
        <v>2019</v>
      </c>
      <c r="C86" s="1">
        <v>6</v>
      </c>
      <c r="D86" s="1">
        <v>1</v>
      </c>
      <c r="E86" s="1">
        <v>10.296793688018472</v>
      </c>
      <c r="F86" s="1">
        <v>57344</v>
      </c>
      <c r="G86" s="1">
        <f t="shared" si="12"/>
        <v>57.344000000000001</v>
      </c>
      <c r="H86" s="1">
        <v>24326.699999999997</v>
      </c>
      <c r="I86" s="1">
        <f t="shared" si="13"/>
        <v>24.326699999999995</v>
      </c>
      <c r="J86" s="1">
        <v>2034.9444147300001</v>
      </c>
      <c r="K86" s="1">
        <f t="shared" si="14"/>
        <v>2.03494441473</v>
      </c>
      <c r="L86" s="1">
        <v>621821</v>
      </c>
      <c r="M86" s="1">
        <f t="shared" si="15"/>
        <v>62.182099999999998</v>
      </c>
      <c r="N86" s="1">
        <v>3.9186937074449837</v>
      </c>
      <c r="O86" s="1">
        <f t="shared" si="16"/>
        <v>25.518707882173501</v>
      </c>
      <c r="P86" s="1">
        <v>5.7849166019724896</v>
      </c>
      <c r="Q86" s="1">
        <f t="shared" si="17"/>
        <v>17.286333905989739</v>
      </c>
      <c r="R86" s="1">
        <v>5.6508937700959683</v>
      </c>
      <c r="S86" s="1">
        <f t="shared" si="18"/>
        <v>17.69631567473294</v>
      </c>
      <c r="T86" s="1">
        <v>2848</v>
      </c>
      <c r="U86" s="1">
        <f t="shared" si="19"/>
        <v>3.5112359550561796</v>
      </c>
      <c r="V86" s="1"/>
      <c r="W86" s="1">
        <v>5508</v>
      </c>
      <c r="X86" s="1">
        <f t="shared" si="20"/>
        <v>55.08</v>
      </c>
      <c r="Y86" s="1">
        <v>77.900000000000006</v>
      </c>
      <c r="Z86" s="1">
        <v>0.5</v>
      </c>
      <c r="AA86" s="1">
        <f t="shared" si="21"/>
        <v>5.0000000000000001E-4</v>
      </c>
      <c r="AB86" s="1">
        <v>161</v>
      </c>
      <c r="AC86" s="1">
        <f t="shared" si="22"/>
        <v>6.2111801242236018</v>
      </c>
      <c r="AD86" s="1">
        <v>97.1</v>
      </c>
      <c r="AE86" s="1">
        <v>26340</v>
      </c>
      <c r="AF86" s="1">
        <f t="shared" si="23"/>
        <v>26.34</v>
      </c>
      <c r="AG86" s="1"/>
      <c r="AH86" s="1"/>
    </row>
    <row r="87" spans="1:34" x14ac:dyDescent="0.25">
      <c r="A87" t="s">
        <v>119</v>
      </c>
      <c r="B87">
        <v>2019</v>
      </c>
      <c r="C87" s="1">
        <v>5</v>
      </c>
      <c r="D87" s="1">
        <v>1</v>
      </c>
      <c r="E87" s="1">
        <v>6.5682395670526823</v>
      </c>
      <c r="F87" s="1">
        <v>29174</v>
      </c>
      <c r="G87" s="1">
        <f t="shared" si="12"/>
        <v>29.173999999999999</v>
      </c>
      <c r="H87" s="1">
        <v>7153.9165249999996</v>
      </c>
      <c r="I87" s="1">
        <f t="shared" si="13"/>
        <v>7.1539165249999996</v>
      </c>
      <c r="J87" s="1">
        <v>1493.6336118600002</v>
      </c>
      <c r="K87" s="1">
        <f t="shared" si="14"/>
        <v>1.4936336118600002</v>
      </c>
      <c r="L87" s="1">
        <v>361008</v>
      </c>
      <c r="M87" s="1">
        <f t="shared" si="15"/>
        <v>36.1008</v>
      </c>
      <c r="N87" s="1">
        <v>4.4846535338451847</v>
      </c>
      <c r="O87" s="1">
        <f t="shared" si="16"/>
        <v>22.298266576294253</v>
      </c>
      <c r="P87" s="1">
        <v>3.0460528093817651</v>
      </c>
      <c r="Q87" s="1">
        <f t="shared" si="17"/>
        <v>32.829371733806632</v>
      </c>
      <c r="R87" s="1">
        <v>2.4213075060532687</v>
      </c>
      <c r="S87" s="1">
        <f t="shared" si="18"/>
        <v>41.300000000000004</v>
      </c>
      <c r="T87" s="1">
        <v>2817</v>
      </c>
      <c r="U87" s="1">
        <f t="shared" si="19"/>
        <v>3.5498757543485979</v>
      </c>
      <c r="V87" s="1">
        <v>96.82</v>
      </c>
      <c r="W87" s="1">
        <v>4821</v>
      </c>
      <c r="X87" s="1">
        <f t="shared" si="20"/>
        <v>48.21</v>
      </c>
      <c r="Y87" s="1">
        <v>80.599999999999994</v>
      </c>
      <c r="Z87" s="1">
        <v>0.5</v>
      </c>
      <c r="AA87" s="1">
        <f t="shared" si="21"/>
        <v>5.0000000000000001E-4</v>
      </c>
      <c r="AB87" s="1">
        <v>136</v>
      </c>
      <c r="AC87" s="1">
        <f t="shared" si="22"/>
        <v>7.3529411764705879</v>
      </c>
      <c r="AD87" s="1">
        <v>103.3</v>
      </c>
      <c r="AE87" s="1">
        <v>4946</v>
      </c>
      <c r="AF87" s="1">
        <f t="shared" si="23"/>
        <v>4.9459999999999997</v>
      </c>
      <c r="AG87" s="1">
        <v>63</v>
      </c>
      <c r="AH87" s="1">
        <v>80.5</v>
      </c>
    </row>
    <row r="88" spans="1:34" x14ac:dyDescent="0.25">
      <c r="A88" t="s">
        <v>120</v>
      </c>
      <c r="B88">
        <v>2019</v>
      </c>
      <c r="C88" s="1">
        <v>7</v>
      </c>
      <c r="D88" s="1">
        <v>2</v>
      </c>
      <c r="E88" s="1">
        <v>2.5617918999869773</v>
      </c>
      <c r="F88" s="1">
        <v>9836</v>
      </c>
      <c r="G88" s="1">
        <f t="shared" si="12"/>
        <v>9.8360000000000003</v>
      </c>
      <c r="H88" s="1">
        <v>25345.449723000002</v>
      </c>
      <c r="I88" s="1">
        <f t="shared" si="13"/>
        <v>25.345449723000002</v>
      </c>
      <c r="J88" s="1">
        <v>3365.587572070001</v>
      </c>
      <c r="K88" s="1">
        <f t="shared" si="14"/>
        <v>3.3655875720700008</v>
      </c>
      <c r="L88" s="1">
        <v>263424</v>
      </c>
      <c r="M88" s="1">
        <f t="shared" si="15"/>
        <v>26.342400000000001</v>
      </c>
      <c r="N88" s="1">
        <v>5.0570820853409728</v>
      </c>
      <c r="O88" s="1">
        <f t="shared" si="16"/>
        <v>19.774248927038627</v>
      </c>
      <c r="P88" s="1">
        <v>11.802575107296136</v>
      </c>
      <c r="Q88" s="1">
        <f t="shared" si="17"/>
        <v>8.4727272727272727</v>
      </c>
      <c r="R88" s="1">
        <v>3.3687795962449112</v>
      </c>
      <c r="S88" s="1">
        <f t="shared" si="18"/>
        <v>29.684340320591861</v>
      </c>
      <c r="T88" s="1">
        <v>5019</v>
      </c>
      <c r="U88" s="1">
        <f t="shared" si="19"/>
        <v>1.9924287706714485</v>
      </c>
      <c r="V88" s="1">
        <v>93.179999999999993</v>
      </c>
      <c r="W88" s="1">
        <v>1242</v>
      </c>
      <c r="X88" s="1">
        <f t="shared" si="20"/>
        <v>12.42</v>
      </c>
      <c r="Y88" s="1">
        <v>87.2</v>
      </c>
      <c r="Z88" s="1">
        <v>31173</v>
      </c>
      <c r="AA88" s="1">
        <f t="shared" si="21"/>
        <v>31.172999999999998</v>
      </c>
      <c r="AB88" s="1">
        <v>118</v>
      </c>
      <c r="AC88" s="1">
        <f t="shared" si="22"/>
        <v>8.4745762711864412</v>
      </c>
      <c r="AD88" s="1">
        <v>124.3</v>
      </c>
      <c r="AE88" s="1">
        <v>8320</v>
      </c>
      <c r="AF88" s="1">
        <f t="shared" si="23"/>
        <v>8.32</v>
      </c>
      <c r="AG88" s="1">
        <v>38.666666666666664</v>
      </c>
      <c r="AH88" s="1">
        <v>56</v>
      </c>
    </row>
    <row r="89" spans="1:34" x14ac:dyDescent="0.25">
      <c r="A89" t="s">
        <v>121</v>
      </c>
      <c r="B89">
        <v>2019</v>
      </c>
      <c r="C89" s="1">
        <v>5</v>
      </c>
      <c r="D89" s="1">
        <v>1</v>
      </c>
      <c r="E89" s="1">
        <v>7.8393218000657461</v>
      </c>
      <c r="F89" s="1">
        <v>46638</v>
      </c>
      <c r="G89" s="1">
        <f t="shared" si="12"/>
        <v>46.637999999999998</v>
      </c>
      <c r="H89" s="1">
        <v>27065.249287999999</v>
      </c>
      <c r="I89" s="1">
        <f t="shared" si="13"/>
        <v>27.065249288</v>
      </c>
      <c r="J89" s="1">
        <v>3416.1545801699995</v>
      </c>
      <c r="K89" s="1">
        <f t="shared" si="14"/>
        <v>3.4161545801699993</v>
      </c>
      <c r="L89" s="1">
        <v>557613</v>
      </c>
      <c r="M89" s="1">
        <f t="shared" si="15"/>
        <v>55.761299999999999</v>
      </c>
      <c r="N89" s="1">
        <v>4.4315340833924184</v>
      </c>
      <c r="O89" s="1">
        <f t="shared" si="16"/>
        <v>22.565549111933766</v>
      </c>
      <c r="P89" s="1">
        <v>13.226372281988672</v>
      </c>
      <c r="Q89" s="1">
        <f t="shared" si="17"/>
        <v>7.5606521476926352</v>
      </c>
      <c r="R89" s="1">
        <v>2.3647112323783541</v>
      </c>
      <c r="S89" s="1">
        <f t="shared" si="18"/>
        <v>42.288461538461533</v>
      </c>
      <c r="T89" s="1">
        <v>4194</v>
      </c>
      <c r="U89" s="1">
        <f t="shared" si="19"/>
        <v>2.3843586075345731</v>
      </c>
      <c r="V89" s="1">
        <v>91.149999999999991</v>
      </c>
      <c r="W89" s="1">
        <v>3413</v>
      </c>
      <c r="X89" s="1">
        <f t="shared" si="20"/>
        <v>34.130000000000003</v>
      </c>
      <c r="Y89" s="1">
        <v>79.5</v>
      </c>
      <c r="Z89" s="1">
        <v>42153</v>
      </c>
      <c r="AA89" s="1">
        <f t="shared" si="21"/>
        <v>42.152999999999999</v>
      </c>
      <c r="AB89" s="1">
        <v>236</v>
      </c>
      <c r="AC89" s="1">
        <f t="shared" si="22"/>
        <v>4.2372881355932206</v>
      </c>
      <c r="AD89" s="1">
        <v>101.9</v>
      </c>
      <c r="AE89" s="1">
        <v>22033</v>
      </c>
      <c r="AF89" s="1">
        <f t="shared" si="23"/>
        <v>22.033000000000001</v>
      </c>
      <c r="AG89" s="1">
        <v>43.333333333333336</v>
      </c>
      <c r="AH89" s="1">
        <v>65.5</v>
      </c>
    </row>
    <row r="90" spans="1:34" x14ac:dyDescent="0.25">
      <c r="A90" t="s">
        <v>122</v>
      </c>
      <c r="B90">
        <v>2019</v>
      </c>
      <c r="C90" s="1">
        <v>5</v>
      </c>
      <c r="D90" s="1">
        <v>1</v>
      </c>
      <c r="E90" s="1">
        <v>18.637085180520938</v>
      </c>
      <c r="F90" s="1">
        <v>91097</v>
      </c>
      <c r="G90" s="1">
        <f t="shared" si="12"/>
        <v>91.096999999999994</v>
      </c>
      <c r="H90" s="1">
        <v>41223.816399999996</v>
      </c>
      <c r="I90" s="1">
        <f t="shared" si="13"/>
        <v>41.223816399999997</v>
      </c>
      <c r="J90" s="1">
        <v>5107.5361788299979</v>
      </c>
      <c r="K90" s="1">
        <f t="shared" si="14"/>
        <v>5.1075361788299976</v>
      </c>
      <c r="L90" s="1">
        <v>966016</v>
      </c>
      <c r="M90" s="1">
        <f t="shared" si="15"/>
        <v>96.601600000000005</v>
      </c>
      <c r="N90" s="1">
        <v>4.3392471251455786</v>
      </c>
      <c r="O90" s="1">
        <f t="shared" si="16"/>
        <v>23.04547243241996</v>
      </c>
      <c r="P90" s="1">
        <v>5.8287358202552637</v>
      </c>
      <c r="Q90" s="1">
        <f t="shared" si="17"/>
        <v>17.156378858772946</v>
      </c>
      <c r="R90" s="1">
        <v>5.1666731044072778</v>
      </c>
      <c r="S90" s="1">
        <f t="shared" si="18"/>
        <v>19.354814593301434</v>
      </c>
      <c r="T90" s="1">
        <v>18178</v>
      </c>
      <c r="U90" s="1">
        <f t="shared" si="19"/>
        <v>0.55011552426009458</v>
      </c>
      <c r="V90" s="1">
        <v>95.83</v>
      </c>
      <c r="W90" s="1">
        <v>9405</v>
      </c>
      <c r="X90" s="1">
        <f t="shared" si="20"/>
        <v>94.05</v>
      </c>
      <c r="Y90" s="1">
        <v>78.5</v>
      </c>
      <c r="Z90" s="1">
        <v>480</v>
      </c>
      <c r="AA90" s="1">
        <f t="shared" si="21"/>
        <v>0.48</v>
      </c>
      <c r="AB90" s="1">
        <v>404</v>
      </c>
      <c r="AC90" s="1">
        <f t="shared" si="22"/>
        <v>2.4752475247524752</v>
      </c>
      <c r="AD90" s="1">
        <v>92.6</v>
      </c>
      <c r="AE90" s="1">
        <v>40422</v>
      </c>
      <c r="AF90" s="1">
        <f t="shared" si="23"/>
        <v>40.421999999999997</v>
      </c>
      <c r="AG90" s="1">
        <v>44.666666666666664</v>
      </c>
      <c r="AH90" s="1">
        <v>68.5</v>
      </c>
    </row>
    <row r="91" spans="1:34" x14ac:dyDescent="0.25">
      <c r="A91" s="2" t="s">
        <v>123</v>
      </c>
      <c r="B91">
        <v>2019</v>
      </c>
      <c r="C91" s="1">
        <v>6</v>
      </c>
      <c r="D91" s="1">
        <v>2</v>
      </c>
      <c r="E91" s="1">
        <v>10.922245858528333</v>
      </c>
      <c r="F91" s="1">
        <v>59279</v>
      </c>
      <c r="G91" s="1">
        <f t="shared" si="12"/>
        <v>59.279000000000003</v>
      </c>
      <c r="H91" s="1"/>
      <c r="I91" s="1">
        <f t="shared" si="13"/>
        <v>0</v>
      </c>
      <c r="J91" s="1">
        <v>2826.5837848800002</v>
      </c>
      <c r="K91" s="1">
        <f t="shared" si="14"/>
        <v>2.8265837848799999</v>
      </c>
      <c r="L91" s="1">
        <v>613697</v>
      </c>
      <c r="M91" s="1">
        <f t="shared" si="15"/>
        <v>61.369700000000002</v>
      </c>
      <c r="N91" s="1">
        <v>4.0702835798395336</v>
      </c>
      <c r="O91" s="1">
        <f t="shared" si="16"/>
        <v>24.568312757201646</v>
      </c>
      <c r="P91" s="1">
        <v>12.690355329949238</v>
      </c>
      <c r="Q91" s="1">
        <f t="shared" si="17"/>
        <v>7.8800000000000008</v>
      </c>
      <c r="R91" s="1">
        <v>0.05</v>
      </c>
      <c r="S91" s="1">
        <f t="shared" si="18"/>
        <v>2000</v>
      </c>
      <c r="T91" s="1">
        <v>2459</v>
      </c>
      <c r="U91" s="1">
        <f t="shared" si="19"/>
        <v>4.0666937779585197</v>
      </c>
      <c r="V91" s="1">
        <v>94.47</v>
      </c>
      <c r="W91" s="1">
        <v>5069</v>
      </c>
      <c r="X91" s="1">
        <f t="shared" si="20"/>
        <v>50.69</v>
      </c>
      <c r="Y91" s="1">
        <v>86.1</v>
      </c>
      <c r="Z91" s="1">
        <v>0.5</v>
      </c>
      <c r="AA91" s="1">
        <f t="shared" si="21"/>
        <v>5.0000000000000001E-4</v>
      </c>
      <c r="AB91" s="1">
        <v>142</v>
      </c>
      <c r="AC91" s="1">
        <f t="shared" si="22"/>
        <v>7.042253521126761</v>
      </c>
      <c r="AD91" s="1">
        <v>96.4</v>
      </c>
      <c r="AE91" s="1">
        <v>7120</v>
      </c>
      <c r="AF91" s="1">
        <f t="shared" si="23"/>
        <v>7.12</v>
      </c>
      <c r="AG91" s="1">
        <v>55.333333333333336</v>
      </c>
      <c r="AH91" s="1">
        <v>92</v>
      </c>
    </row>
    <row r="92" spans="1:34" x14ac:dyDescent="0.25">
      <c r="A92" t="s">
        <v>124</v>
      </c>
      <c r="B92">
        <v>2019</v>
      </c>
      <c r="C92" s="1">
        <v>5</v>
      </c>
      <c r="D92" s="1">
        <v>1</v>
      </c>
      <c r="E92" s="1">
        <v>8.0352256383072476</v>
      </c>
      <c r="F92" s="1">
        <v>42346</v>
      </c>
      <c r="G92" s="1">
        <f t="shared" si="12"/>
        <v>42.345999999999997</v>
      </c>
      <c r="H92" s="1">
        <v>20634.75</v>
      </c>
      <c r="I92" s="1">
        <f t="shared" si="13"/>
        <v>20.63475</v>
      </c>
      <c r="J92" s="1">
        <v>2938.3497409500001</v>
      </c>
      <c r="K92" s="1">
        <f t="shared" si="14"/>
        <v>2.9383497409500001</v>
      </c>
      <c r="L92" s="1">
        <v>516347</v>
      </c>
      <c r="M92" s="1">
        <f t="shared" si="15"/>
        <v>51.634700000000002</v>
      </c>
      <c r="N92" s="1">
        <v>4.8031619233860416</v>
      </c>
      <c r="O92" s="1">
        <f t="shared" si="16"/>
        <v>20.819618741794134</v>
      </c>
      <c r="P92" s="1">
        <v>13.680520119006317</v>
      </c>
      <c r="Q92" s="1">
        <f t="shared" si="17"/>
        <v>7.3096636041688363</v>
      </c>
      <c r="R92" s="1">
        <v>5.4652220944008523</v>
      </c>
      <c r="S92" s="1">
        <f t="shared" si="18"/>
        <v>18.297518064718819</v>
      </c>
      <c r="T92" s="1">
        <v>2676</v>
      </c>
      <c r="U92" s="1">
        <f t="shared" si="19"/>
        <v>3.7369207772795217</v>
      </c>
      <c r="V92" s="1">
        <v>85.63</v>
      </c>
      <c r="W92" s="1">
        <v>3654</v>
      </c>
      <c r="X92" s="1">
        <f t="shared" si="20"/>
        <v>36.54</v>
      </c>
      <c r="Y92" s="1">
        <v>78.8</v>
      </c>
      <c r="Z92" s="1">
        <v>18385</v>
      </c>
      <c r="AA92" s="1">
        <f t="shared" si="21"/>
        <v>18.385000000000002</v>
      </c>
      <c r="AB92" s="1">
        <v>172</v>
      </c>
      <c r="AC92" s="1">
        <f t="shared" si="22"/>
        <v>5.8139534883720927</v>
      </c>
      <c r="AD92" s="1">
        <v>92.5</v>
      </c>
      <c r="AE92" s="1">
        <v>20047</v>
      </c>
      <c r="AF92" s="1">
        <f t="shared" si="23"/>
        <v>20.047000000000001</v>
      </c>
      <c r="AG92" s="1">
        <v>43.333333333333336</v>
      </c>
      <c r="AH92" s="1">
        <v>70.5</v>
      </c>
    </row>
    <row r="93" spans="1:34" x14ac:dyDescent="0.25">
      <c r="A93" t="s">
        <v>125</v>
      </c>
      <c r="B93">
        <v>2019</v>
      </c>
      <c r="C93" s="1">
        <v>2</v>
      </c>
      <c r="D93" s="1">
        <v>1</v>
      </c>
      <c r="E93" s="1">
        <v>13.114534458458959</v>
      </c>
      <c r="F93" s="1">
        <v>68186</v>
      </c>
      <c r="G93" s="1">
        <f t="shared" si="12"/>
        <v>68.186000000000007</v>
      </c>
      <c r="H93" s="1">
        <v>25163.749946</v>
      </c>
      <c r="I93" s="1">
        <f t="shared" si="13"/>
        <v>25.163749945999999</v>
      </c>
      <c r="J93" s="1">
        <v>6633.6138399400006</v>
      </c>
      <c r="K93" s="1">
        <f t="shared" si="14"/>
        <v>6.6336138399400006</v>
      </c>
      <c r="L93" s="1">
        <v>736108</v>
      </c>
      <c r="M93" s="1">
        <f t="shared" si="15"/>
        <v>73.610799999999998</v>
      </c>
      <c r="N93" s="1">
        <v>5.6574144638720414</v>
      </c>
      <c r="O93" s="1">
        <f t="shared" si="16"/>
        <v>17.675919033083908</v>
      </c>
      <c r="P93" s="1">
        <v>4.186528610751183</v>
      </c>
      <c r="Q93" s="1">
        <f t="shared" si="17"/>
        <v>23.886137967192141</v>
      </c>
      <c r="R93" s="1">
        <v>4.5822358273415436</v>
      </c>
      <c r="S93" s="1">
        <f t="shared" si="18"/>
        <v>21.823407560849304</v>
      </c>
      <c r="T93" s="1">
        <v>6299</v>
      </c>
      <c r="U93" s="1">
        <f t="shared" si="19"/>
        <v>1.5875535799333227</v>
      </c>
      <c r="V93" s="1">
        <v>93.87</v>
      </c>
      <c r="W93" s="1">
        <v>8398</v>
      </c>
      <c r="X93" s="1">
        <f t="shared" si="20"/>
        <v>83.98</v>
      </c>
      <c r="Y93" s="1">
        <v>74.400000000000006</v>
      </c>
      <c r="Z93" s="1">
        <v>81471</v>
      </c>
      <c r="AA93" s="1">
        <f t="shared" si="21"/>
        <v>81.471000000000004</v>
      </c>
      <c r="AB93" s="1">
        <v>397</v>
      </c>
      <c r="AC93" s="1">
        <f t="shared" si="22"/>
        <v>2.5188916876574305</v>
      </c>
      <c r="AD93" s="1">
        <v>93.1</v>
      </c>
      <c r="AE93" s="1">
        <v>23122</v>
      </c>
      <c r="AF93" s="1">
        <f t="shared" si="23"/>
        <v>23.122</v>
      </c>
      <c r="AG93" s="1">
        <v>44.666666666666664</v>
      </c>
      <c r="AH93" s="1">
        <v>64</v>
      </c>
    </row>
    <row r="94" spans="1:34" x14ac:dyDescent="0.25">
      <c r="A94" t="s">
        <v>126</v>
      </c>
      <c r="B94">
        <v>2019</v>
      </c>
      <c r="C94" s="1">
        <v>3</v>
      </c>
      <c r="D94" s="1">
        <v>1</v>
      </c>
      <c r="E94" s="1">
        <v>7.3259793730795355</v>
      </c>
      <c r="F94" s="1">
        <v>32106.999999999996</v>
      </c>
      <c r="G94" s="1">
        <f t="shared" si="12"/>
        <v>32.106999999999999</v>
      </c>
      <c r="H94" s="1">
        <v>21258.366224000001</v>
      </c>
      <c r="I94" s="1">
        <f t="shared" si="13"/>
        <v>21.258366224</v>
      </c>
      <c r="J94" s="1">
        <v>3300.1041457800002</v>
      </c>
      <c r="K94" s="1">
        <f t="shared" si="14"/>
        <v>3.3001041457800002</v>
      </c>
      <c r="L94" s="1">
        <v>281054</v>
      </c>
      <c r="M94" s="1">
        <f t="shared" si="15"/>
        <v>28.105399999999999</v>
      </c>
      <c r="N94" s="1">
        <v>3.7268403492581816</v>
      </c>
      <c r="O94" s="1">
        <f t="shared" si="16"/>
        <v>26.832380952380952</v>
      </c>
      <c r="P94" s="1">
        <v>7.2830905636478773</v>
      </c>
      <c r="Q94" s="1">
        <f t="shared" si="17"/>
        <v>13.730434782608697</v>
      </c>
      <c r="R94" s="1">
        <v>5.0782608695652174</v>
      </c>
      <c r="S94" s="1">
        <f t="shared" si="18"/>
        <v>19.69178082191781</v>
      </c>
      <c r="T94" s="1">
        <v>795</v>
      </c>
      <c r="U94" s="1">
        <f t="shared" si="19"/>
        <v>12.578616352201257</v>
      </c>
      <c r="V94" s="1">
        <v>87.660000000000011</v>
      </c>
      <c r="W94" s="1">
        <v>3286</v>
      </c>
      <c r="X94" s="1">
        <f t="shared" si="20"/>
        <v>32.86</v>
      </c>
      <c r="Y94" s="1">
        <v>82.3</v>
      </c>
      <c r="Z94" s="1">
        <v>27603</v>
      </c>
      <c r="AA94" s="1">
        <f t="shared" si="21"/>
        <v>27.603000000000002</v>
      </c>
      <c r="AB94" s="1">
        <v>224</v>
      </c>
      <c r="AC94" s="1">
        <f t="shared" si="22"/>
        <v>4.4642857142857144</v>
      </c>
      <c r="AD94" s="1">
        <v>97.5</v>
      </c>
      <c r="AE94" s="1">
        <v>18321</v>
      </c>
      <c r="AF94" s="1">
        <f t="shared" si="23"/>
        <v>18.321000000000002</v>
      </c>
      <c r="AG94" s="1">
        <v>43.666666666666664</v>
      </c>
      <c r="AH94" s="1">
        <v>65</v>
      </c>
    </row>
    <row r="95" spans="1:34" x14ac:dyDescent="0.25">
      <c r="A95" t="s">
        <v>127</v>
      </c>
      <c r="B95">
        <v>2019</v>
      </c>
      <c r="C95" s="1">
        <v>5</v>
      </c>
      <c r="D95" s="1">
        <v>2</v>
      </c>
      <c r="E95" s="1">
        <v>8.8536376498867586</v>
      </c>
      <c r="F95" s="1">
        <v>39116</v>
      </c>
      <c r="G95" s="1">
        <f t="shared" si="12"/>
        <v>39.116</v>
      </c>
      <c r="H95" s="1">
        <v>37304.447766999998</v>
      </c>
      <c r="I95" s="1">
        <f t="shared" si="13"/>
        <v>37.304447766999999</v>
      </c>
      <c r="J95" s="1">
        <v>4045.5357724399996</v>
      </c>
      <c r="K95" s="1">
        <f t="shared" si="14"/>
        <v>4.0455357724399992</v>
      </c>
      <c r="L95" s="1">
        <v>570754</v>
      </c>
      <c r="M95" s="1">
        <f t="shared" si="15"/>
        <v>57.075400000000002</v>
      </c>
      <c r="N95" s="1">
        <v>5.4894097716592842</v>
      </c>
      <c r="O95" s="1">
        <f t="shared" si="16"/>
        <v>18.216894740902717</v>
      </c>
      <c r="P95" s="1">
        <v>6.8648030227098733</v>
      </c>
      <c r="Q95" s="1">
        <f t="shared" si="17"/>
        <v>14.567060361263668</v>
      </c>
      <c r="R95" s="1">
        <v>4.1135357200021341</v>
      </c>
      <c r="S95" s="1">
        <f t="shared" si="18"/>
        <v>24.309987029831387</v>
      </c>
      <c r="T95" s="1">
        <v>3603</v>
      </c>
      <c r="U95" s="1">
        <f t="shared" si="19"/>
        <v>2.775464890369137</v>
      </c>
      <c r="V95" s="1">
        <v>85.34</v>
      </c>
      <c r="W95" s="1">
        <v>1900</v>
      </c>
      <c r="X95" s="1">
        <f t="shared" si="20"/>
        <v>19</v>
      </c>
      <c r="Y95" s="1">
        <v>84.3</v>
      </c>
      <c r="Z95" s="1">
        <v>20044</v>
      </c>
      <c r="AA95" s="1">
        <f t="shared" si="21"/>
        <v>20.044</v>
      </c>
      <c r="AB95" s="1">
        <v>190</v>
      </c>
      <c r="AC95" s="1">
        <f t="shared" si="22"/>
        <v>5.2631578947368416</v>
      </c>
      <c r="AD95" s="1">
        <v>94.1</v>
      </c>
      <c r="AE95" s="1">
        <v>21025</v>
      </c>
      <c r="AF95" s="1">
        <f t="shared" si="23"/>
        <v>21.024999999999999</v>
      </c>
      <c r="AG95" s="1">
        <v>46.333333333333336</v>
      </c>
      <c r="AH95" s="1">
        <v>64.5</v>
      </c>
    </row>
    <row r="96" spans="1:34" x14ac:dyDescent="0.25">
      <c r="A96" t="s">
        <v>128</v>
      </c>
      <c r="B96">
        <v>2019</v>
      </c>
      <c r="C96" s="1">
        <v>4</v>
      </c>
      <c r="D96" s="1">
        <v>1</v>
      </c>
      <c r="E96" s="1">
        <v>18.944131291849061</v>
      </c>
      <c r="F96" s="1">
        <v>64391</v>
      </c>
      <c r="G96" s="1">
        <f t="shared" si="12"/>
        <v>64.391000000000005</v>
      </c>
      <c r="H96" s="1">
        <v>54828.565801999997</v>
      </c>
      <c r="I96" s="1">
        <f t="shared" si="13"/>
        <v>54.828565802</v>
      </c>
      <c r="J96" s="1">
        <v>10283.754682340004</v>
      </c>
      <c r="K96" s="1">
        <f t="shared" si="14"/>
        <v>10.283754682340005</v>
      </c>
      <c r="L96" s="1">
        <v>866006</v>
      </c>
      <c r="M96" s="1">
        <f t="shared" si="15"/>
        <v>86.6006</v>
      </c>
      <c r="N96" s="1">
        <v>4.416520272098623</v>
      </c>
      <c r="O96" s="1">
        <f t="shared" si="16"/>
        <v>22.642259932949983</v>
      </c>
      <c r="P96" s="1">
        <v>8.3036269718958966</v>
      </c>
      <c r="Q96" s="1">
        <f t="shared" si="17"/>
        <v>12.04293019646183</v>
      </c>
      <c r="R96" s="1">
        <v>3.2190800157590784</v>
      </c>
      <c r="S96" s="1">
        <f t="shared" si="18"/>
        <v>31.064776119402982</v>
      </c>
      <c r="T96" s="1">
        <v>3803</v>
      </c>
      <c r="U96" s="1">
        <f t="shared" si="19"/>
        <v>2.6295030239284776</v>
      </c>
      <c r="V96" s="1">
        <v>94.28</v>
      </c>
      <c r="W96" s="1">
        <v>6797</v>
      </c>
      <c r="X96" s="1">
        <f t="shared" si="20"/>
        <v>67.97</v>
      </c>
      <c r="Y96" s="1">
        <v>78.900000000000006</v>
      </c>
      <c r="Z96" s="1">
        <v>128074</v>
      </c>
      <c r="AA96" s="1">
        <f t="shared" si="21"/>
        <v>128.07400000000001</v>
      </c>
      <c r="AB96" s="1">
        <v>360</v>
      </c>
      <c r="AC96" s="1">
        <f t="shared" si="22"/>
        <v>2.7777777777777777</v>
      </c>
      <c r="AD96" s="1">
        <v>87.2</v>
      </c>
      <c r="AE96" s="1">
        <v>34289</v>
      </c>
      <c r="AF96" s="1">
        <f t="shared" si="23"/>
        <v>34.289000000000001</v>
      </c>
      <c r="AG96" s="1">
        <v>51.666666666666664</v>
      </c>
      <c r="AH96" s="1">
        <v>69</v>
      </c>
    </row>
    <row r="97" spans="1:34" x14ac:dyDescent="0.25">
      <c r="A97" t="s">
        <v>129</v>
      </c>
      <c r="B97">
        <v>2019</v>
      </c>
      <c r="C97" s="1">
        <v>4</v>
      </c>
      <c r="D97" s="1">
        <v>1</v>
      </c>
      <c r="E97" s="1">
        <v>14.024863127228892</v>
      </c>
      <c r="F97" s="1">
        <v>42450</v>
      </c>
      <c r="G97" s="1">
        <f t="shared" si="12"/>
        <v>42.45</v>
      </c>
      <c r="H97" s="1">
        <v>33979.533326000004</v>
      </c>
      <c r="I97" s="1">
        <f t="shared" si="13"/>
        <v>33.979533326000002</v>
      </c>
      <c r="J97" s="1">
        <v>5715.7097756499988</v>
      </c>
      <c r="K97" s="1">
        <f t="shared" si="14"/>
        <v>5.7157097756499988</v>
      </c>
      <c r="L97" s="1">
        <v>372987</v>
      </c>
      <c r="M97" s="1">
        <f t="shared" si="15"/>
        <v>37.298699999999997</v>
      </c>
      <c r="N97" s="1">
        <v>4.2995561489109955</v>
      </c>
      <c r="O97" s="1">
        <f t="shared" si="16"/>
        <v>23.258214693934931</v>
      </c>
      <c r="P97" s="1">
        <v>15.917515809325769</v>
      </c>
      <c r="Q97" s="1">
        <f t="shared" si="17"/>
        <v>6.2823873522658547</v>
      </c>
      <c r="R97" s="1">
        <v>3.8371616891436719</v>
      </c>
      <c r="S97" s="1">
        <f t="shared" si="18"/>
        <v>26.060929432013776</v>
      </c>
      <c r="T97" s="1">
        <v>1811</v>
      </c>
      <c r="U97" s="1">
        <f t="shared" si="19"/>
        <v>5.5218111540585317</v>
      </c>
      <c r="V97" s="1">
        <v>85.34</v>
      </c>
      <c r="W97" s="1">
        <v>4420</v>
      </c>
      <c r="X97" s="1">
        <f t="shared" si="20"/>
        <v>44.2</v>
      </c>
      <c r="Y97" s="1">
        <v>82.7</v>
      </c>
      <c r="Z97" s="1">
        <v>50871</v>
      </c>
      <c r="AA97" s="1">
        <f t="shared" si="21"/>
        <v>50.871000000000002</v>
      </c>
      <c r="AB97" s="1">
        <v>292</v>
      </c>
      <c r="AC97" s="1">
        <f t="shared" si="22"/>
        <v>3.4246575342465753</v>
      </c>
      <c r="AD97" s="1">
        <v>91.2</v>
      </c>
      <c r="AE97" s="1">
        <v>21862</v>
      </c>
      <c r="AF97" s="1">
        <f t="shared" si="23"/>
        <v>21.861999999999998</v>
      </c>
      <c r="AG97" s="1">
        <v>41.333333333333336</v>
      </c>
      <c r="AH97" s="1">
        <v>58.5</v>
      </c>
    </row>
    <row r="98" spans="1:34" x14ac:dyDescent="0.25">
      <c r="A98" s="2" t="s">
        <v>130</v>
      </c>
      <c r="B98">
        <v>2019</v>
      </c>
      <c r="C98" s="1">
        <v>5</v>
      </c>
      <c r="D98" s="1">
        <v>1</v>
      </c>
      <c r="E98" s="1">
        <v>12.778021580402365</v>
      </c>
      <c r="F98" s="1">
        <v>57216</v>
      </c>
      <c r="G98" s="1">
        <f t="shared" si="12"/>
        <v>57.216000000000001</v>
      </c>
      <c r="H98" s="1"/>
      <c r="I98" s="1">
        <f t="shared" si="13"/>
        <v>0</v>
      </c>
      <c r="J98" s="1">
        <v>3420.8131669200002</v>
      </c>
      <c r="K98" s="1">
        <f t="shared" si="14"/>
        <v>3.4208131669200004</v>
      </c>
      <c r="L98" s="1">
        <v>763803</v>
      </c>
      <c r="M98" s="1">
        <f t="shared" si="15"/>
        <v>76.380300000000005</v>
      </c>
      <c r="N98" s="1">
        <v>5.5470519814186856</v>
      </c>
      <c r="O98" s="1">
        <f t="shared" si="16"/>
        <v>18.027593816495031</v>
      </c>
      <c r="P98" s="1">
        <v>6.5207464412445395</v>
      </c>
      <c r="Q98" s="1">
        <f t="shared" si="17"/>
        <v>15.335667611224299</v>
      </c>
      <c r="R98" s="1">
        <v>0.05</v>
      </c>
      <c r="S98" s="1">
        <f t="shared" si="18"/>
        <v>2000</v>
      </c>
      <c r="T98" s="1">
        <v>4346</v>
      </c>
      <c r="U98" s="1">
        <f t="shared" si="19"/>
        <v>2.300966405890474</v>
      </c>
      <c r="V98" s="1">
        <v>95.26</v>
      </c>
      <c r="W98" s="1">
        <v>10831</v>
      </c>
      <c r="X98" s="1">
        <f t="shared" si="20"/>
        <v>108.31</v>
      </c>
      <c r="Y98" s="1">
        <v>82.9</v>
      </c>
      <c r="Z98" s="1">
        <v>0.5</v>
      </c>
      <c r="AA98" s="1">
        <f t="shared" si="21"/>
        <v>5.0000000000000001E-4</v>
      </c>
      <c r="AB98" s="1">
        <v>145</v>
      </c>
      <c r="AC98" s="1">
        <f t="shared" si="22"/>
        <v>6.8965517241379306</v>
      </c>
      <c r="AD98" s="1">
        <v>87.5</v>
      </c>
      <c r="AE98" s="1">
        <v>9206</v>
      </c>
      <c r="AF98" s="1">
        <f t="shared" si="23"/>
        <v>9.2059999999999995</v>
      </c>
      <c r="AG98" s="1">
        <v>40.666666666666664</v>
      </c>
      <c r="AH98" s="1">
        <v>72</v>
      </c>
    </row>
    <row r="99" spans="1:34" x14ac:dyDescent="0.25">
      <c r="A99" t="s">
        <v>131</v>
      </c>
      <c r="B99">
        <v>2019</v>
      </c>
      <c r="C99" s="1">
        <v>5</v>
      </c>
      <c r="D99" s="1">
        <v>3</v>
      </c>
      <c r="E99" s="1">
        <v>12.299843022605456</v>
      </c>
      <c r="F99" s="1">
        <v>60025</v>
      </c>
      <c r="G99" s="1">
        <f t="shared" si="12"/>
        <v>60.024999999999999</v>
      </c>
      <c r="H99" s="1">
        <v>64616.745338000001</v>
      </c>
      <c r="I99" s="1">
        <f t="shared" si="13"/>
        <v>64.616745338000001</v>
      </c>
      <c r="J99" s="1">
        <v>8566.3652750154652</v>
      </c>
      <c r="K99" s="1">
        <f t="shared" si="14"/>
        <v>8.5663652750154657</v>
      </c>
      <c r="L99" s="1">
        <v>846165</v>
      </c>
      <c r="M99" s="1">
        <f t="shared" si="15"/>
        <v>84.616500000000002</v>
      </c>
      <c r="N99" s="1">
        <v>5.6441737447918259</v>
      </c>
      <c r="O99" s="1">
        <f t="shared" si="16"/>
        <v>17.717385134055313</v>
      </c>
      <c r="P99" s="1">
        <v>8.9175057103985296</v>
      </c>
      <c r="Q99" s="1">
        <f t="shared" si="17"/>
        <v>11.213898061583739</v>
      </c>
      <c r="R99" s="1">
        <v>5.795619911243671</v>
      </c>
      <c r="S99" s="1">
        <f t="shared" si="18"/>
        <v>17.254409628553642</v>
      </c>
      <c r="T99" s="1">
        <v>14394</v>
      </c>
      <c r="U99" s="1">
        <f t="shared" si="19"/>
        <v>0.69473391690982356</v>
      </c>
      <c r="V99" s="1">
        <v>96.61</v>
      </c>
      <c r="W99" s="1">
        <v>574</v>
      </c>
      <c r="X99" s="1">
        <f t="shared" si="20"/>
        <v>5.74</v>
      </c>
      <c r="Y99" s="1">
        <v>80.2</v>
      </c>
      <c r="Z99" s="1">
        <v>60018</v>
      </c>
      <c r="AA99" s="1">
        <f t="shared" si="21"/>
        <v>60.018000000000001</v>
      </c>
      <c r="AB99" s="1">
        <v>294</v>
      </c>
      <c r="AC99" s="1">
        <f t="shared" si="22"/>
        <v>3.4013605442176869</v>
      </c>
      <c r="AD99" s="1">
        <v>67.599999999999994</v>
      </c>
      <c r="AE99" s="1">
        <v>30073</v>
      </c>
      <c r="AF99" s="1">
        <f t="shared" si="23"/>
        <v>30.073</v>
      </c>
      <c r="AG99" s="1">
        <v>48</v>
      </c>
      <c r="AH99" s="1">
        <v>66</v>
      </c>
    </row>
    <row r="100" spans="1:34" x14ac:dyDescent="0.25">
      <c r="A100" t="s">
        <v>132</v>
      </c>
      <c r="B100">
        <v>2019</v>
      </c>
      <c r="C100" s="1">
        <v>2</v>
      </c>
      <c r="D100" s="1">
        <v>1</v>
      </c>
      <c r="E100" s="1">
        <v>6.0046806706951168</v>
      </c>
      <c r="F100" s="1">
        <v>21679</v>
      </c>
      <c r="G100" s="1">
        <f t="shared" si="12"/>
        <v>21.678999999999998</v>
      </c>
      <c r="H100" s="1">
        <v>14666.448758</v>
      </c>
      <c r="I100" s="1">
        <f t="shared" si="13"/>
        <v>14.666448758</v>
      </c>
      <c r="J100" s="1">
        <v>3624.8994294199979</v>
      </c>
      <c r="K100" s="1">
        <f t="shared" si="14"/>
        <v>3.6248994294199979</v>
      </c>
      <c r="L100" s="1">
        <v>304120</v>
      </c>
      <c r="M100" s="1">
        <f t="shared" si="15"/>
        <v>30.411999999999999</v>
      </c>
      <c r="N100" s="1">
        <v>4.3429571452000735</v>
      </c>
      <c r="O100" s="1">
        <f t="shared" si="16"/>
        <v>23.025785578041468</v>
      </c>
      <c r="P100" s="1">
        <v>7.4576197490496501</v>
      </c>
      <c r="Q100" s="1">
        <f t="shared" si="17"/>
        <v>13.409104159908841</v>
      </c>
      <c r="R100" s="1">
        <v>3.5360352945049884</v>
      </c>
      <c r="S100" s="1">
        <f t="shared" si="18"/>
        <v>28.280260707635009</v>
      </c>
      <c r="T100" s="1">
        <v>17090</v>
      </c>
      <c r="U100" s="1">
        <f t="shared" si="19"/>
        <v>0.58513750731421887</v>
      </c>
      <c r="V100" s="1">
        <v>97.42</v>
      </c>
      <c r="W100" s="1">
        <v>444</v>
      </c>
      <c r="X100" s="1">
        <f t="shared" si="20"/>
        <v>4.4400000000000004</v>
      </c>
      <c r="Y100" s="1">
        <v>78.400000000000006</v>
      </c>
      <c r="Z100" s="1">
        <v>45007</v>
      </c>
      <c r="AA100" s="1">
        <f t="shared" si="21"/>
        <v>45.006999999999998</v>
      </c>
      <c r="AB100" s="1">
        <v>51</v>
      </c>
      <c r="AC100" s="1">
        <f t="shared" si="22"/>
        <v>19.607843137254903</v>
      </c>
      <c r="AD100" s="1">
        <v>92.7</v>
      </c>
      <c r="AE100" s="1">
        <v>11141</v>
      </c>
      <c r="AF100" s="1">
        <f t="shared" si="23"/>
        <v>11.141</v>
      </c>
      <c r="AG100" s="1">
        <v>42</v>
      </c>
      <c r="AH100" s="1">
        <v>68.5</v>
      </c>
    </row>
    <row r="101" spans="1:34" x14ac:dyDescent="0.25">
      <c r="A101" t="s">
        <v>133</v>
      </c>
      <c r="B101">
        <v>2019</v>
      </c>
      <c r="C101" s="1">
        <v>6</v>
      </c>
      <c r="D101" s="1">
        <v>1</v>
      </c>
      <c r="E101" s="1">
        <v>23.713283307655242</v>
      </c>
      <c r="F101" s="1">
        <v>92795</v>
      </c>
      <c r="G101" s="1">
        <f t="shared" si="12"/>
        <v>92.795000000000002</v>
      </c>
      <c r="H101" s="1">
        <v>55168.431891</v>
      </c>
      <c r="I101" s="1">
        <f t="shared" si="13"/>
        <v>55.168431890999997</v>
      </c>
      <c r="J101" s="1">
        <v>5799.9089199199989</v>
      </c>
      <c r="K101" s="1">
        <f t="shared" si="14"/>
        <v>5.7999089199199991</v>
      </c>
      <c r="L101" s="1">
        <v>1319813</v>
      </c>
      <c r="M101" s="1">
        <f t="shared" si="15"/>
        <v>131.9813</v>
      </c>
      <c r="N101" s="1">
        <v>5.7307721916090362</v>
      </c>
      <c r="O101" s="1">
        <f t="shared" si="16"/>
        <v>17.449655414050383</v>
      </c>
      <c r="P101" s="1">
        <v>15.377394250546924</v>
      </c>
      <c r="Q101" s="1">
        <f t="shared" si="17"/>
        <v>6.5030523618423404</v>
      </c>
      <c r="R101" s="1">
        <v>3.6954216736447174</v>
      </c>
      <c r="S101" s="1">
        <f t="shared" si="18"/>
        <v>27.060511311384953</v>
      </c>
      <c r="T101" s="1">
        <v>3331</v>
      </c>
      <c r="U101" s="1">
        <f t="shared" si="19"/>
        <v>3.0021014710297207</v>
      </c>
      <c r="V101" s="1">
        <v>85.86</v>
      </c>
      <c r="W101" s="1">
        <v>10407</v>
      </c>
      <c r="X101" s="1">
        <f t="shared" si="20"/>
        <v>104.07</v>
      </c>
      <c r="Y101" s="1">
        <v>83</v>
      </c>
      <c r="Z101" s="1">
        <v>0.5</v>
      </c>
      <c r="AA101" s="1">
        <f t="shared" si="21"/>
        <v>5.0000000000000001E-4</v>
      </c>
      <c r="AB101" s="1">
        <v>947</v>
      </c>
      <c r="AC101" s="1">
        <f t="shared" si="22"/>
        <v>1.0559662090813093</v>
      </c>
      <c r="AD101" s="1">
        <v>93.8</v>
      </c>
      <c r="AE101" s="1">
        <v>53450</v>
      </c>
      <c r="AF101" s="1">
        <f t="shared" si="23"/>
        <v>53.45</v>
      </c>
      <c r="AG101" s="1">
        <v>50</v>
      </c>
      <c r="AH101" s="1">
        <v>61.5</v>
      </c>
    </row>
    <row r="102" spans="1:34" x14ac:dyDescent="0.25">
      <c r="A102" s="2" t="s">
        <v>134</v>
      </c>
      <c r="B102">
        <v>2019</v>
      </c>
      <c r="C102" s="1">
        <v>2</v>
      </c>
      <c r="D102" s="1">
        <v>1</v>
      </c>
      <c r="E102" s="1">
        <v>12.046501841136244</v>
      </c>
      <c r="F102" s="1">
        <v>53592</v>
      </c>
      <c r="G102" s="1">
        <f t="shared" si="12"/>
        <v>53.591999999999999</v>
      </c>
      <c r="H102" s="1">
        <v>22172.366664000001</v>
      </c>
      <c r="I102" s="1">
        <f t="shared" si="13"/>
        <v>22.172366664000002</v>
      </c>
      <c r="J102" s="1"/>
      <c r="K102" s="1">
        <f t="shared" si="14"/>
        <v>0</v>
      </c>
      <c r="L102" s="1"/>
      <c r="M102" s="1">
        <f t="shared" si="15"/>
        <v>0</v>
      </c>
      <c r="N102" s="1">
        <v>4.1022663569326854</v>
      </c>
      <c r="O102" s="1">
        <f t="shared" si="16"/>
        <v>24.3767691561528</v>
      </c>
      <c r="P102" s="1">
        <v>5.6329913595053842</v>
      </c>
      <c r="Q102" s="1">
        <f t="shared" si="17"/>
        <v>17.752556966247628</v>
      </c>
      <c r="R102" s="1">
        <v>3.2797613612151095</v>
      </c>
      <c r="S102" s="1">
        <f t="shared" si="18"/>
        <v>30.490023201856147</v>
      </c>
      <c r="T102" s="1">
        <v>34172</v>
      </c>
      <c r="U102" s="1">
        <f t="shared" si="19"/>
        <v>0.29263724686878145</v>
      </c>
      <c r="V102" s="1">
        <v>83.33</v>
      </c>
      <c r="W102" s="1">
        <v>2931</v>
      </c>
      <c r="X102" s="1">
        <f t="shared" si="20"/>
        <v>29.31</v>
      </c>
      <c r="Y102" s="1">
        <v>83</v>
      </c>
      <c r="Z102" s="1">
        <v>726</v>
      </c>
      <c r="AA102" s="1">
        <f t="shared" si="21"/>
        <v>0.72599999999999998</v>
      </c>
      <c r="AB102" s="1">
        <v>237</v>
      </c>
      <c r="AC102" s="1">
        <f t="shared" si="22"/>
        <v>4.2194092827004219</v>
      </c>
      <c r="AD102" s="1">
        <v>87.9</v>
      </c>
      <c r="AE102" s="1">
        <v>24547</v>
      </c>
      <c r="AF102" s="1">
        <f t="shared" si="23"/>
        <v>24.547000000000001</v>
      </c>
      <c r="AG102" s="1">
        <v>35</v>
      </c>
      <c r="AH102" s="1">
        <v>63.5</v>
      </c>
    </row>
    <row r="103" spans="1:34" x14ac:dyDescent="0.25">
      <c r="A103" t="s">
        <v>135</v>
      </c>
      <c r="B103">
        <v>2019</v>
      </c>
      <c r="C103" s="1">
        <v>4</v>
      </c>
      <c r="D103" s="1">
        <v>1</v>
      </c>
      <c r="E103" s="1">
        <v>4.0813200060274246</v>
      </c>
      <c r="F103" s="1">
        <v>16250.999999999998</v>
      </c>
      <c r="G103" s="1">
        <f t="shared" si="12"/>
        <v>16.250999999999998</v>
      </c>
      <c r="H103" s="1">
        <v>11818.616666000002</v>
      </c>
      <c r="I103" s="1">
        <f t="shared" si="13"/>
        <v>11.818616666000002</v>
      </c>
      <c r="J103" s="1">
        <v>2554.9872184500009</v>
      </c>
      <c r="K103" s="1">
        <f t="shared" si="14"/>
        <v>2.5549872184500009</v>
      </c>
      <c r="L103" s="1">
        <v>171005</v>
      </c>
      <c r="M103" s="1">
        <f t="shared" si="15"/>
        <v>17.1005</v>
      </c>
      <c r="N103" s="1">
        <v>5.2137224370887534</v>
      </c>
      <c r="O103" s="1">
        <f t="shared" si="16"/>
        <v>19.180154142581891</v>
      </c>
      <c r="P103" s="1">
        <v>10.791366906474821</v>
      </c>
      <c r="Q103" s="1">
        <f t="shared" si="17"/>
        <v>9.2666666666666657</v>
      </c>
      <c r="R103" s="1">
        <v>3.1266560678325379</v>
      </c>
      <c r="S103" s="1">
        <f t="shared" si="18"/>
        <v>31.983050847457633</v>
      </c>
      <c r="T103" s="1">
        <v>1085</v>
      </c>
      <c r="U103" s="1">
        <f t="shared" si="19"/>
        <v>9.2165898617511512</v>
      </c>
      <c r="V103" s="1">
        <v>76.81</v>
      </c>
      <c r="W103" s="1">
        <v>3505</v>
      </c>
      <c r="X103" s="1">
        <f t="shared" si="20"/>
        <v>35.049999999999997</v>
      </c>
      <c r="Y103" s="1">
        <v>73.900000000000006</v>
      </c>
      <c r="Z103" s="1">
        <v>22918</v>
      </c>
      <c r="AA103" s="1">
        <f t="shared" si="21"/>
        <v>22.917999999999999</v>
      </c>
      <c r="AB103" s="1">
        <v>105</v>
      </c>
      <c r="AC103" s="1">
        <f t="shared" si="22"/>
        <v>9.5238095238095255</v>
      </c>
      <c r="AD103" s="1">
        <v>94.2</v>
      </c>
      <c r="AE103" s="1">
        <v>8643</v>
      </c>
      <c r="AF103" s="1">
        <f t="shared" si="23"/>
        <v>8.6430000000000007</v>
      </c>
      <c r="AG103" s="1">
        <v>45.333333333333336</v>
      </c>
      <c r="AH103" s="1">
        <v>57</v>
      </c>
    </row>
    <row r="104" spans="1:34" x14ac:dyDescent="0.25">
      <c r="A104" t="s">
        <v>136</v>
      </c>
      <c r="B104">
        <v>2019</v>
      </c>
      <c r="C104" s="1">
        <v>5</v>
      </c>
      <c r="D104" s="1">
        <v>1</v>
      </c>
      <c r="E104" s="1">
        <v>5</v>
      </c>
      <c r="F104" s="1">
        <v>21945</v>
      </c>
      <c r="G104" s="1">
        <f t="shared" si="12"/>
        <v>21.945</v>
      </c>
      <c r="H104" s="1">
        <v>12900.265767000001</v>
      </c>
      <c r="I104" s="1">
        <f t="shared" si="13"/>
        <v>12.900265767</v>
      </c>
      <c r="J104" s="1">
        <v>1892.7804154500009</v>
      </c>
      <c r="K104" s="1">
        <f t="shared" si="14"/>
        <v>1.892780415450001</v>
      </c>
      <c r="L104" s="1">
        <v>286568</v>
      </c>
      <c r="M104" s="1">
        <f t="shared" si="15"/>
        <v>28.6568</v>
      </c>
      <c r="N104" s="1">
        <v>5.1492367281840972</v>
      </c>
      <c r="O104" s="1">
        <f t="shared" si="16"/>
        <v>19.420353982300885</v>
      </c>
      <c r="P104" s="1">
        <v>8.5470085470085486</v>
      </c>
      <c r="Q104" s="1">
        <f t="shared" si="17"/>
        <v>11.699999999999998</v>
      </c>
      <c r="R104" s="1">
        <v>0.957338042569012</v>
      </c>
      <c r="S104" s="1">
        <f t="shared" si="18"/>
        <v>104.45631067961165</v>
      </c>
      <c r="T104" s="1">
        <v>7878</v>
      </c>
      <c r="U104" s="1">
        <f t="shared" si="19"/>
        <v>1.2693577050012694</v>
      </c>
      <c r="V104" s="1">
        <v>93.78</v>
      </c>
      <c r="W104" s="1">
        <v>3637</v>
      </c>
      <c r="X104" s="1">
        <f t="shared" si="20"/>
        <v>36.369999999999997</v>
      </c>
      <c r="Y104" s="1">
        <v>81.5</v>
      </c>
      <c r="Z104" s="1">
        <v>10659</v>
      </c>
      <c r="AA104" s="1">
        <f t="shared" si="21"/>
        <v>10.659000000000001</v>
      </c>
      <c r="AB104" s="1">
        <v>113</v>
      </c>
      <c r="AC104" s="1">
        <f t="shared" si="22"/>
        <v>8.8495575221238933</v>
      </c>
      <c r="AD104" s="1">
        <v>150.30000000000001</v>
      </c>
      <c r="AE104" s="1">
        <v>12189</v>
      </c>
      <c r="AF104" s="1">
        <f t="shared" si="23"/>
        <v>12.189</v>
      </c>
      <c r="AG104" s="1">
        <v>42</v>
      </c>
      <c r="AH104" s="1">
        <v>66</v>
      </c>
    </row>
    <row r="105" spans="1:34" x14ac:dyDescent="0.25">
      <c r="A105" t="s">
        <v>137</v>
      </c>
      <c r="B105">
        <v>2019</v>
      </c>
      <c r="C105" s="1">
        <v>6</v>
      </c>
      <c r="D105" s="1">
        <v>3</v>
      </c>
      <c r="E105" s="1">
        <v>6.9405076395312753</v>
      </c>
      <c r="F105" s="1">
        <v>35723</v>
      </c>
      <c r="G105" s="1">
        <f t="shared" si="12"/>
        <v>35.722999999999999</v>
      </c>
      <c r="H105" s="1">
        <v>45810.765153</v>
      </c>
      <c r="I105" s="1">
        <f t="shared" si="13"/>
        <v>45.810765152999998</v>
      </c>
      <c r="J105" s="1">
        <v>5853.2908034005723</v>
      </c>
      <c r="K105" s="1">
        <f t="shared" si="14"/>
        <v>5.8532908034005722</v>
      </c>
      <c r="L105" s="1">
        <v>951121</v>
      </c>
      <c r="M105" s="1">
        <f t="shared" si="15"/>
        <v>95.112099999999998</v>
      </c>
      <c r="N105" s="1">
        <v>5.7387103415678071</v>
      </c>
      <c r="O105" s="1">
        <f t="shared" si="16"/>
        <v>17.425517938352705</v>
      </c>
      <c r="P105" s="1">
        <v>10.309278350515465</v>
      </c>
      <c r="Q105" s="1">
        <f t="shared" si="17"/>
        <v>9.6999999999999993</v>
      </c>
      <c r="R105" s="1">
        <v>4.6863649749680967</v>
      </c>
      <c r="S105" s="1">
        <f t="shared" si="18"/>
        <v>21.338500209467952</v>
      </c>
      <c r="T105" s="1">
        <v>18347</v>
      </c>
      <c r="U105" s="1">
        <f t="shared" si="19"/>
        <v>0.54504823676895409</v>
      </c>
      <c r="V105" s="1">
        <v>88.5</v>
      </c>
      <c r="W105" s="1">
        <v>1574</v>
      </c>
      <c r="X105" s="1">
        <f t="shared" si="20"/>
        <v>15.74</v>
      </c>
      <c r="Y105" s="1">
        <v>76.900000000000006</v>
      </c>
      <c r="Z105" s="1">
        <v>76767</v>
      </c>
      <c r="AA105" s="1">
        <f t="shared" si="21"/>
        <v>76.766999999999996</v>
      </c>
      <c r="AB105" s="1">
        <v>185</v>
      </c>
      <c r="AC105" s="1">
        <f t="shared" si="22"/>
        <v>5.4054054054054053</v>
      </c>
      <c r="AD105" s="1">
        <v>90.1</v>
      </c>
      <c r="AE105" s="1">
        <v>24796</v>
      </c>
      <c r="AF105" s="1">
        <f t="shared" si="23"/>
        <v>24.795999999999999</v>
      </c>
      <c r="AG105" s="1">
        <v>51</v>
      </c>
      <c r="AH105" s="1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Dynabook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Perera Fonseca</dc:creator>
  <cp:lastModifiedBy>Humberto Perera Fonseca</cp:lastModifiedBy>
  <dcterms:created xsi:type="dcterms:W3CDTF">2021-09-24T16:49:58Z</dcterms:created>
  <dcterms:modified xsi:type="dcterms:W3CDTF">2021-09-28T19:22:47Z</dcterms:modified>
</cp:coreProperties>
</file>