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F105" i="1" l="1"/>
  <c r="AC105" i="1"/>
  <c r="AA105" i="1"/>
  <c r="X105" i="1"/>
  <c r="U105" i="1"/>
  <c r="S105" i="1"/>
  <c r="Q105" i="1"/>
  <c r="O105" i="1"/>
  <c r="M105" i="1"/>
  <c r="K105" i="1"/>
  <c r="I105" i="1"/>
  <c r="G105" i="1"/>
  <c r="AF104" i="1"/>
  <c r="AC104" i="1"/>
  <c r="AA104" i="1"/>
  <c r="X104" i="1"/>
  <c r="U104" i="1"/>
  <c r="S104" i="1"/>
  <c r="Q104" i="1"/>
  <c r="O104" i="1"/>
  <c r="M104" i="1"/>
  <c r="K104" i="1"/>
  <c r="I104" i="1"/>
  <c r="G104" i="1"/>
  <c r="AF103" i="1"/>
  <c r="AC103" i="1"/>
  <c r="AA103" i="1"/>
  <c r="X103" i="1"/>
  <c r="U103" i="1"/>
  <c r="S103" i="1"/>
  <c r="Q103" i="1"/>
  <c r="O103" i="1"/>
  <c r="M103" i="1"/>
  <c r="K103" i="1"/>
  <c r="I103" i="1"/>
  <c r="G103" i="1"/>
  <c r="AF102" i="1"/>
  <c r="AC102" i="1"/>
  <c r="AA102" i="1"/>
  <c r="X102" i="1"/>
  <c r="U102" i="1"/>
  <c r="S102" i="1"/>
  <c r="Q102" i="1"/>
  <c r="O102" i="1"/>
  <c r="M102" i="1"/>
  <c r="K102" i="1"/>
  <c r="I102" i="1"/>
  <c r="G102" i="1"/>
  <c r="AF101" i="1"/>
  <c r="AC101" i="1"/>
  <c r="AA101" i="1"/>
  <c r="X101" i="1"/>
  <c r="U101" i="1"/>
  <c r="S101" i="1"/>
  <c r="Q101" i="1"/>
  <c r="O101" i="1"/>
  <c r="M101" i="1"/>
  <c r="K101" i="1"/>
  <c r="I101" i="1"/>
  <c r="G101" i="1"/>
  <c r="AF100" i="1"/>
  <c r="AC100" i="1"/>
  <c r="AA100" i="1"/>
  <c r="X100" i="1"/>
  <c r="U100" i="1"/>
  <c r="S100" i="1"/>
  <c r="Q100" i="1"/>
  <c r="O100" i="1"/>
  <c r="M100" i="1"/>
  <c r="K100" i="1"/>
  <c r="I100" i="1"/>
  <c r="G100" i="1"/>
  <c r="AF99" i="1"/>
  <c r="AC99" i="1"/>
  <c r="AA99" i="1"/>
  <c r="X99" i="1"/>
  <c r="U99" i="1"/>
  <c r="S99" i="1"/>
  <c r="Q99" i="1"/>
  <c r="O99" i="1"/>
  <c r="M99" i="1"/>
  <c r="K99" i="1"/>
  <c r="I99" i="1"/>
  <c r="G99" i="1"/>
  <c r="AF98" i="1"/>
  <c r="AC98" i="1"/>
  <c r="AA98" i="1"/>
  <c r="X98" i="1"/>
  <c r="U98" i="1"/>
  <c r="S98" i="1"/>
  <c r="Q98" i="1"/>
  <c r="O98" i="1"/>
  <c r="M98" i="1"/>
  <c r="K98" i="1"/>
  <c r="I98" i="1"/>
  <c r="G98" i="1"/>
  <c r="AF97" i="1"/>
  <c r="AC97" i="1"/>
  <c r="AA97" i="1"/>
  <c r="X97" i="1"/>
  <c r="U97" i="1"/>
  <c r="S97" i="1"/>
  <c r="Q97" i="1"/>
  <c r="O97" i="1"/>
  <c r="M97" i="1"/>
  <c r="K97" i="1"/>
  <c r="I97" i="1"/>
  <c r="G97" i="1"/>
  <c r="AF96" i="1"/>
  <c r="AC96" i="1"/>
  <c r="AA96" i="1"/>
  <c r="X96" i="1"/>
  <c r="U96" i="1"/>
  <c r="S96" i="1"/>
  <c r="Q96" i="1"/>
  <c r="O96" i="1"/>
  <c r="M96" i="1"/>
  <c r="K96" i="1"/>
  <c r="I96" i="1"/>
  <c r="G96" i="1"/>
  <c r="AF95" i="1"/>
  <c r="AC95" i="1"/>
  <c r="AA95" i="1"/>
  <c r="X95" i="1"/>
  <c r="U95" i="1"/>
  <c r="S95" i="1"/>
  <c r="Q95" i="1"/>
  <c r="O95" i="1"/>
  <c r="M95" i="1"/>
  <c r="K95" i="1"/>
  <c r="I95" i="1"/>
  <c r="G95" i="1"/>
  <c r="AF94" i="1"/>
  <c r="AC94" i="1"/>
  <c r="AA94" i="1"/>
  <c r="X94" i="1"/>
  <c r="U94" i="1"/>
  <c r="S94" i="1"/>
  <c r="Q94" i="1"/>
  <c r="O94" i="1"/>
  <c r="M94" i="1"/>
  <c r="K94" i="1"/>
  <c r="I94" i="1"/>
  <c r="G94" i="1"/>
  <c r="AF93" i="1"/>
  <c r="AC93" i="1"/>
  <c r="AA93" i="1"/>
  <c r="X93" i="1"/>
  <c r="U93" i="1"/>
  <c r="S93" i="1"/>
  <c r="Q93" i="1"/>
  <c r="O93" i="1"/>
  <c r="M93" i="1"/>
  <c r="K93" i="1"/>
  <c r="I93" i="1"/>
  <c r="G93" i="1"/>
  <c r="AF92" i="1"/>
  <c r="AC92" i="1"/>
  <c r="AA92" i="1"/>
  <c r="X92" i="1"/>
  <c r="U92" i="1"/>
  <c r="S92" i="1"/>
  <c r="Q92" i="1"/>
  <c r="O92" i="1"/>
  <c r="M92" i="1"/>
  <c r="K92" i="1"/>
  <c r="I92" i="1"/>
  <c r="G92" i="1"/>
  <c r="AF91" i="1"/>
  <c r="AC91" i="1"/>
  <c r="AA91" i="1"/>
  <c r="X91" i="1"/>
  <c r="U91" i="1"/>
  <c r="S91" i="1"/>
  <c r="Q91" i="1"/>
  <c r="O91" i="1"/>
  <c r="M91" i="1"/>
  <c r="K91" i="1"/>
  <c r="I91" i="1"/>
  <c r="G91" i="1"/>
  <c r="AF90" i="1"/>
  <c r="AC90" i="1"/>
  <c r="AA90" i="1"/>
  <c r="X90" i="1"/>
  <c r="U90" i="1"/>
  <c r="S90" i="1"/>
  <c r="Q90" i="1"/>
  <c r="O90" i="1"/>
  <c r="M90" i="1"/>
  <c r="K90" i="1"/>
  <c r="I90" i="1"/>
  <c r="G90" i="1"/>
  <c r="AF89" i="1"/>
  <c r="AC89" i="1"/>
  <c r="AA89" i="1"/>
  <c r="X89" i="1"/>
  <c r="U89" i="1"/>
  <c r="S89" i="1"/>
  <c r="Q89" i="1"/>
  <c r="O89" i="1"/>
  <c r="M89" i="1"/>
  <c r="K89" i="1"/>
  <c r="I89" i="1"/>
  <c r="G89" i="1"/>
  <c r="AF88" i="1"/>
  <c r="AC88" i="1"/>
  <c r="AA88" i="1"/>
  <c r="X88" i="1"/>
  <c r="U88" i="1"/>
  <c r="S88" i="1"/>
  <c r="Q88" i="1"/>
  <c r="O88" i="1"/>
  <c r="M88" i="1"/>
  <c r="K88" i="1"/>
  <c r="I88" i="1"/>
  <c r="G88" i="1"/>
  <c r="AF87" i="1"/>
  <c r="AC87" i="1"/>
  <c r="AA87" i="1"/>
  <c r="X87" i="1"/>
  <c r="U87" i="1"/>
  <c r="S87" i="1"/>
  <c r="Q87" i="1"/>
  <c r="O87" i="1"/>
  <c r="M87" i="1"/>
  <c r="K87" i="1"/>
  <c r="I87" i="1"/>
  <c r="G87" i="1"/>
  <c r="AF86" i="1"/>
  <c r="AC86" i="1"/>
  <c r="AA86" i="1"/>
  <c r="X86" i="1"/>
  <c r="U86" i="1"/>
  <c r="S86" i="1"/>
  <c r="Q86" i="1"/>
  <c r="O86" i="1"/>
  <c r="M86" i="1"/>
  <c r="K86" i="1"/>
  <c r="I86" i="1"/>
  <c r="G86" i="1"/>
  <c r="AF85" i="1"/>
  <c r="AC85" i="1"/>
  <c r="AA85" i="1"/>
  <c r="X85" i="1"/>
  <c r="U85" i="1"/>
  <c r="S85" i="1"/>
  <c r="Q85" i="1"/>
  <c r="O85" i="1"/>
  <c r="M85" i="1"/>
  <c r="K85" i="1"/>
  <c r="I85" i="1"/>
  <c r="G85" i="1"/>
  <c r="AF84" i="1"/>
  <c r="AC84" i="1"/>
  <c r="AA84" i="1"/>
  <c r="X84" i="1"/>
  <c r="U84" i="1"/>
  <c r="S84" i="1"/>
  <c r="Q84" i="1"/>
  <c r="O84" i="1"/>
  <c r="M84" i="1"/>
  <c r="K84" i="1"/>
  <c r="I84" i="1"/>
  <c r="G84" i="1"/>
  <c r="AF83" i="1"/>
  <c r="AC83" i="1"/>
  <c r="AA83" i="1"/>
  <c r="X83" i="1"/>
  <c r="U83" i="1"/>
  <c r="S83" i="1"/>
  <c r="Q83" i="1"/>
  <c r="O83" i="1"/>
  <c r="M83" i="1"/>
  <c r="K83" i="1"/>
  <c r="I83" i="1"/>
  <c r="G83" i="1"/>
  <c r="AF82" i="1"/>
  <c r="AC82" i="1"/>
  <c r="AA82" i="1"/>
  <c r="X82" i="1"/>
  <c r="U82" i="1"/>
  <c r="S82" i="1"/>
  <c r="Q82" i="1"/>
  <c r="O82" i="1"/>
  <c r="M82" i="1"/>
  <c r="K82" i="1"/>
  <c r="I82" i="1"/>
  <c r="G82" i="1"/>
  <c r="AF81" i="1"/>
  <c r="AC81" i="1"/>
  <c r="AA81" i="1"/>
  <c r="X81" i="1"/>
  <c r="U81" i="1"/>
  <c r="S81" i="1"/>
  <c r="Q81" i="1"/>
  <c r="O81" i="1"/>
  <c r="M81" i="1"/>
  <c r="K81" i="1"/>
  <c r="I81" i="1"/>
  <c r="G81" i="1"/>
  <c r="AF80" i="1"/>
  <c r="AC80" i="1"/>
  <c r="AA80" i="1"/>
  <c r="X80" i="1"/>
  <c r="U80" i="1"/>
  <c r="S80" i="1"/>
  <c r="Q80" i="1"/>
  <c r="O80" i="1"/>
  <c r="M80" i="1"/>
  <c r="K80" i="1"/>
  <c r="I80" i="1"/>
  <c r="G80" i="1"/>
  <c r="AF79" i="1"/>
  <c r="AC79" i="1"/>
  <c r="AA79" i="1"/>
  <c r="X79" i="1"/>
  <c r="U79" i="1"/>
  <c r="S79" i="1"/>
  <c r="Q79" i="1"/>
  <c r="O79" i="1"/>
  <c r="M79" i="1"/>
  <c r="K79" i="1"/>
  <c r="I79" i="1"/>
  <c r="G79" i="1"/>
  <c r="AF78" i="1"/>
  <c r="AC78" i="1"/>
  <c r="AA78" i="1"/>
  <c r="X78" i="1"/>
  <c r="U78" i="1"/>
  <c r="S78" i="1"/>
  <c r="Q78" i="1"/>
  <c r="O78" i="1"/>
  <c r="M78" i="1"/>
  <c r="K78" i="1"/>
  <c r="I78" i="1"/>
  <c r="G78" i="1"/>
  <c r="AF77" i="1"/>
  <c r="AC77" i="1"/>
  <c r="AA77" i="1"/>
  <c r="X77" i="1"/>
  <c r="U77" i="1"/>
  <c r="S77" i="1"/>
  <c r="Q77" i="1"/>
  <c r="O77" i="1"/>
  <c r="M77" i="1"/>
  <c r="K77" i="1"/>
  <c r="I77" i="1"/>
  <c r="G77" i="1"/>
  <c r="AF76" i="1"/>
  <c r="AC76" i="1"/>
  <c r="AA76" i="1"/>
  <c r="X76" i="1"/>
  <c r="U76" i="1"/>
  <c r="S76" i="1"/>
  <c r="Q76" i="1"/>
  <c r="O76" i="1"/>
  <c r="M76" i="1"/>
  <c r="K76" i="1"/>
  <c r="I76" i="1"/>
  <c r="G76" i="1"/>
  <c r="AF75" i="1"/>
  <c r="AC75" i="1"/>
  <c r="AA75" i="1"/>
  <c r="X75" i="1"/>
  <c r="U75" i="1"/>
  <c r="S75" i="1"/>
  <c r="Q75" i="1"/>
  <c r="O75" i="1"/>
  <c r="M75" i="1"/>
  <c r="K75" i="1"/>
  <c r="I75" i="1"/>
  <c r="G75" i="1"/>
  <c r="AF74" i="1"/>
  <c r="AC74" i="1"/>
  <c r="AA74" i="1"/>
  <c r="X74" i="1"/>
  <c r="U74" i="1"/>
  <c r="S74" i="1"/>
  <c r="Q74" i="1"/>
  <c r="O74" i="1"/>
  <c r="M74" i="1"/>
  <c r="K74" i="1"/>
  <c r="I74" i="1"/>
  <c r="G74" i="1"/>
  <c r="AF73" i="1"/>
  <c r="AC73" i="1"/>
  <c r="AA73" i="1"/>
  <c r="X73" i="1"/>
  <c r="U73" i="1"/>
  <c r="S73" i="1"/>
  <c r="Q73" i="1"/>
  <c r="O73" i="1"/>
  <c r="M73" i="1"/>
  <c r="K73" i="1"/>
  <c r="I73" i="1"/>
  <c r="G73" i="1"/>
  <c r="AF72" i="1"/>
  <c r="AC72" i="1"/>
  <c r="AA72" i="1"/>
  <c r="X72" i="1"/>
  <c r="U72" i="1"/>
  <c r="S72" i="1"/>
  <c r="Q72" i="1"/>
  <c r="O72" i="1"/>
  <c r="M72" i="1"/>
  <c r="K72" i="1"/>
  <c r="I72" i="1"/>
  <c r="G72" i="1"/>
  <c r="AF71" i="1"/>
  <c r="AC71" i="1"/>
  <c r="AA71" i="1"/>
  <c r="X71" i="1"/>
  <c r="U71" i="1"/>
  <c r="S71" i="1"/>
  <c r="Q71" i="1"/>
  <c r="O71" i="1"/>
  <c r="M71" i="1"/>
  <c r="K71" i="1"/>
  <c r="I71" i="1"/>
  <c r="G71" i="1"/>
  <c r="AF70" i="1"/>
  <c r="AC70" i="1"/>
  <c r="AA70" i="1"/>
  <c r="X70" i="1"/>
  <c r="U70" i="1"/>
  <c r="S70" i="1"/>
  <c r="Q70" i="1"/>
  <c r="O70" i="1"/>
  <c r="M70" i="1"/>
  <c r="K70" i="1"/>
  <c r="I70" i="1"/>
  <c r="G70" i="1"/>
  <c r="AF69" i="1"/>
  <c r="AC69" i="1"/>
  <c r="AA69" i="1"/>
  <c r="X69" i="1"/>
  <c r="U69" i="1"/>
  <c r="S69" i="1"/>
  <c r="Q69" i="1"/>
  <c r="O69" i="1"/>
  <c r="M69" i="1"/>
  <c r="K69" i="1"/>
  <c r="I69" i="1"/>
  <c r="G69" i="1"/>
  <c r="AF68" i="1"/>
  <c r="AC68" i="1"/>
  <c r="AA68" i="1"/>
  <c r="X68" i="1"/>
  <c r="U68" i="1"/>
  <c r="S68" i="1"/>
  <c r="Q68" i="1"/>
  <c r="O68" i="1"/>
  <c r="M68" i="1"/>
  <c r="K68" i="1"/>
  <c r="I68" i="1"/>
  <c r="G68" i="1"/>
  <c r="AF67" i="1"/>
  <c r="AC67" i="1"/>
  <c r="AA67" i="1"/>
  <c r="X67" i="1"/>
  <c r="U67" i="1"/>
  <c r="S67" i="1"/>
  <c r="Q67" i="1"/>
  <c r="O67" i="1"/>
  <c r="M67" i="1"/>
  <c r="K67" i="1"/>
  <c r="I67" i="1"/>
  <c r="G67" i="1"/>
  <c r="AF66" i="1"/>
  <c r="AC66" i="1"/>
  <c r="AA66" i="1"/>
  <c r="X66" i="1"/>
  <c r="U66" i="1"/>
  <c r="S66" i="1"/>
  <c r="Q66" i="1"/>
  <c r="O66" i="1"/>
  <c r="M66" i="1"/>
  <c r="K66" i="1"/>
  <c r="I66" i="1"/>
  <c r="G66" i="1"/>
  <c r="AF65" i="1"/>
  <c r="AC65" i="1"/>
  <c r="AA65" i="1"/>
  <c r="X65" i="1"/>
  <c r="U65" i="1"/>
  <c r="S65" i="1"/>
  <c r="Q65" i="1"/>
  <c r="O65" i="1"/>
  <c r="M65" i="1"/>
  <c r="K65" i="1"/>
  <c r="I65" i="1"/>
  <c r="G65" i="1"/>
  <c r="AF64" i="1"/>
  <c r="AC64" i="1"/>
  <c r="AA64" i="1"/>
  <c r="X64" i="1"/>
  <c r="U64" i="1"/>
  <c r="S64" i="1"/>
  <c r="Q64" i="1"/>
  <c r="O64" i="1"/>
  <c r="M64" i="1"/>
  <c r="K64" i="1"/>
  <c r="I64" i="1"/>
  <c r="G64" i="1"/>
  <c r="AF63" i="1"/>
  <c r="AC63" i="1"/>
  <c r="AA63" i="1"/>
  <c r="X63" i="1"/>
  <c r="U63" i="1"/>
  <c r="S63" i="1"/>
  <c r="Q63" i="1"/>
  <c r="O63" i="1"/>
  <c r="M63" i="1"/>
  <c r="K63" i="1"/>
  <c r="I63" i="1"/>
  <c r="G63" i="1"/>
  <c r="AF62" i="1"/>
  <c r="AC62" i="1"/>
  <c r="AA62" i="1"/>
  <c r="X62" i="1"/>
  <c r="U62" i="1"/>
  <c r="S62" i="1"/>
  <c r="Q62" i="1"/>
  <c r="O62" i="1"/>
  <c r="M62" i="1"/>
  <c r="K62" i="1"/>
  <c r="I62" i="1"/>
  <c r="G62" i="1"/>
  <c r="AF61" i="1"/>
  <c r="AC61" i="1"/>
  <c r="AA61" i="1"/>
  <c r="X61" i="1"/>
  <c r="U61" i="1"/>
  <c r="S61" i="1"/>
  <c r="Q61" i="1"/>
  <c r="O61" i="1"/>
  <c r="M61" i="1"/>
  <c r="K61" i="1"/>
  <c r="I61" i="1"/>
  <c r="G61" i="1"/>
  <c r="AF60" i="1"/>
  <c r="AC60" i="1"/>
  <c r="AA60" i="1"/>
  <c r="X60" i="1"/>
  <c r="U60" i="1"/>
  <c r="S60" i="1"/>
  <c r="Q60" i="1"/>
  <c r="O60" i="1"/>
  <c r="M60" i="1"/>
  <c r="K60" i="1"/>
  <c r="I60" i="1"/>
  <c r="G60" i="1"/>
  <c r="AF59" i="1"/>
  <c r="AC59" i="1"/>
  <c r="AA59" i="1"/>
  <c r="X59" i="1"/>
  <c r="U59" i="1"/>
  <c r="S59" i="1"/>
  <c r="Q59" i="1"/>
  <c r="O59" i="1"/>
  <c r="M59" i="1"/>
  <c r="K59" i="1"/>
  <c r="I59" i="1"/>
  <c r="G59" i="1"/>
  <c r="AF58" i="1"/>
  <c r="AC58" i="1"/>
  <c r="AA58" i="1"/>
  <c r="X58" i="1"/>
  <c r="U58" i="1"/>
  <c r="S58" i="1"/>
  <c r="Q58" i="1"/>
  <c r="O58" i="1"/>
  <c r="M58" i="1"/>
  <c r="K58" i="1"/>
  <c r="I58" i="1"/>
  <c r="G58" i="1"/>
  <c r="AF57" i="1"/>
  <c r="AC57" i="1"/>
  <c r="AA57" i="1"/>
  <c r="X57" i="1"/>
  <c r="U57" i="1"/>
  <c r="S57" i="1"/>
  <c r="Q57" i="1"/>
  <c r="O57" i="1"/>
  <c r="M57" i="1"/>
  <c r="K57" i="1"/>
  <c r="I57" i="1"/>
  <c r="G57" i="1"/>
  <c r="AF56" i="1"/>
  <c r="AC56" i="1"/>
  <c r="AA56" i="1"/>
  <c r="X56" i="1"/>
  <c r="U56" i="1"/>
  <c r="S56" i="1"/>
  <c r="Q56" i="1"/>
  <c r="O56" i="1"/>
  <c r="M56" i="1"/>
  <c r="K56" i="1"/>
  <c r="I56" i="1"/>
  <c r="G56" i="1"/>
  <c r="AF55" i="1"/>
  <c r="AC55" i="1"/>
  <c r="AA55" i="1"/>
  <c r="X55" i="1"/>
  <c r="U55" i="1"/>
  <c r="S55" i="1"/>
  <c r="Q55" i="1"/>
  <c r="O55" i="1"/>
  <c r="M55" i="1"/>
  <c r="K55" i="1"/>
  <c r="I55" i="1"/>
  <c r="G55" i="1"/>
  <c r="AF54" i="1"/>
  <c r="AC54" i="1"/>
  <c r="AA54" i="1"/>
  <c r="X54" i="1"/>
  <c r="U54" i="1"/>
  <c r="S54" i="1"/>
  <c r="Q54" i="1"/>
  <c r="O54" i="1"/>
  <c r="M54" i="1"/>
  <c r="K54" i="1"/>
  <c r="I54" i="1"/>
  <c r="G54" i="1"/>
  <c r="AF53" i="1"/>
  <c r="AC53" i="1"/>
  <c r="AA53" i="1"/>
  <c r="X53" i="1"/>
  <c r="U53" i="1"/>
  <c r="S53" i="1"/>
  <c r="Q53" i="1"/>
  <c r="O53" i="1"/>
  <c r="M53" i="1"/>
  <c r="K53" i="1"/>
  <c r="I53" i="1"/>
  <c r="G53" i="1"/>
  <c r="AF52" i="1"/>
  <c r="AC52" i="1"/>
  <c r="AA52" i="1"/>
  <c r="X52" i="1"/>
  <c r="U52" i="1"/>
  <c r="S52" i="1"/>
  <c r="Q52" i="1"/>
  <c r="O52" i="1"/>
  <c r="M52" i="1"/>
  <c r="K52" i="1"/>
  <c r="I52" i="1"/>
  <c r="G52" i="1"/>
  <c r="AF51" i="1"/>
  <c r="AC51" i="1"/>
  <c r="AA51" i="1"/>
  <c r="X51" i="1"/>
  <c r="U51" i="1"/>
  <c r="S51" i="1"/>
  <c r="Q51" i="1"/>
  <c r="O51" i="1"/>
  <c r="M51" i="1"/>
  <c r="K51" i="1"/>
  <c r="I51" i="1"/>
  <c r="G51" i="1"/>
  <c r="AF50" i="1"/>
  <c r="AC50" i="1"/>
  <c r="AA50" i="1"/>
  <c r="X50" i="1"/>
  <c r="U50" i="1"/>
  <c r="S50" i="1"/>
  <c r="Q50" i="1"/>
  <c r="O50" i="1"/>
  <c r="M50" i="1"/>
  <c r="K50" i="1"/>
  <c r="I50" i="1"/>
  <c r="G50" i="1"/>
  <c r="AF49" i="1"/>
  <c r="AC49" i="1"/>
  <c r="AA49" i="1"/>
  <c r="X49" i="1"/>
  <c r="U49" i="1"/>
  <c r="S49" i="1"/>
  <c r="Q49" i="1"/>
  <c r="O49" i="1"/>
  <c r="M49" i="1"/>
  <c r="K49" i="1"/>
  <c r="I49" i="1"/>
  <c r="G49" i="1"/>
  <c r="AF48" i="1"/>
  <c r="AC48" i="1"/>
  <c r="AA48" i="1"/>
  <c r="X48" i="1"/>
  <c r="U48" i="1"/>
  <c r="S48" i="1"/>
  <c r="Q48" i="1"/>
  <c r="O48" i="1"/>
  <c r="M48" i="1"/>
  <c r="K48" i="1"/>
  <c r="I48" i="1"/>
  <c r="G48" i="1"/>
  <c r="AF47" i="1"/>
  <c r="AC47" i="1"/>
  <c r="AA47" i="1"/>
  <c r="X47" i="1"/>
  <c r="U47" i="1"/>
  <c r="S47" i="1"/>
  <c r="Q47" i="1"/>
  <c r="O47" i="1"/>
  <c r="M47" i="1"/>
  <c r="K47" i="1"/>
  <c r="I47" i="1"/>
  <c r="G47" i="1"/>
  <c r="AF46" i="1"/>
  <c r="AC46" i="1"/>
  <c r="AA46" i="1"/>
  <c r="X46" i="1"/>
  <c r="U46" i="1"/>
  <c r="S46" i="1"/>
  <c r="Q46" i="1"/>
  <c r="O46" i="1"/>
  <c r="M46" i="1"/>
  <c r="K46" i="1"/>
  <c r="I46" i="1"/>
  <c r="G46" i="1"/>
  <c r="AF45" i="1"/>
  <c r="AC45" i="1"/>
  <c r="AA45" i="1"/>
  <c r="X45" i="1"/>
  <c r="U45" i="1"/>
  <c r="S45" i="1"/>
  <c r="Q45" i="1"/>
  <c r="O45" i="1"/>
  <c r="M45" i="1"/>
  <c r="K45" i="1"/>
  <c r="I45" i="1"/>
  <c r="G45" i="1"/>
  <c r="AF44" i="1"/>
  <c r="AC44" i="1"/>
  <c r="AA44" i="1"/>
  <c r="X44" i="1"/>
  <c r="U44" i="1"/>
  <c r="S44" i="1"/>
  <c r="Q44" i="1"/>
  <c r="O44" i="1"/>
  <c r="M44" i="1"/>
  <c r="K44" i="1"/>
  <c r="I44" i="1"/>
  <c r="G44" i="1"/>
  <c r="AF43" i="1"/>
  <c r="AC43" i="1"/>
  <c r="AA43" i="1"/>
  <c r="X43" i="1"/>
  <c r="U43" i="1"/>
  <c r="S43" i="1"/>
  <c r="Q43" i="1"/>
  <c r="O43" i="1"/>
  <c r="M43" i="1"/>
  <c r="K43" i="1"/>
  <c r="I43" i="1"/>
  <c r="G43" i="1"/>
  <c r="AF42" i="1"/>
  <c r="AC42" i="1"/>
  <c r="AA42" i="1"/>
  <c r="X42" i="1"/>
  <c r="U42" i="1"/>
  <c r="S42" i="1"/>
  <c r="Q42" i="1"/>
  <c r="O42" i="1"/>
  <c r="M42" i="1"/>
  <c r="K42" i="1"/>
  <c r="I42" i="1"/>
  <c r="G42" i="1"/>
  <c r="AF41" i="1"/>
  <c r="AC41" i="1"/>
  <c r="AA41" i="1"/>
  <c r="X41" i="1"/>
  <c r="U41" i="1"/>
  <c r="S41" i="1"/>
  <c r="Q41" i="1"/>
  <c r="O41" i="1"/>
  <c r="M41" i="1"/>
  <c r="K41" i="1"/>
  <c r="I41" i="1"/>
  <c r="G41" i="1"/>
  <c r="AF40" i="1"/>
  <c r="AC40" i="1"/>
  <c r="AA40" i="1"/>
  <c r="X40" i="1"/>
  <c r="U40" i="1"/>
  <c r="S40" i="1"/>
  <c r="Q40" i="1"/>
  <c r="O40" i="1"/>
  <c r="M40" i="1"/>
  <c r="K40" i="1"/>
  <c r="I40" i="1"/>
  <c r="G40" i="1"/>
  <c r="AF39" i="1"/>
  <c r="AC39" i="1"/>
  <c r="AA39" i="1"/>
  <c r="X39" i="1"/>
  <c r="U39" i="1"/>
  <c r="S39" i="1"/>
  <c r="Q39" i="1"/>
  <c r="O39" i="1"/>
  <c r="M39" i="1"/>
  <c r="K39" i="1"/>
  <c r="I39" i="1"/>
  <c r="G39" i="1"/>
  <c r="AF38" i="1"/>
  <c r="AC38" i="1"/>
  <c r="AA38" i="1"/>
  <c r="X38" i="1"/>
  <c r="U38" i="1"/>
  <c r="S38" i="1"/>
  <c r="Q38" i="1"/>
  <c r="O38" i="1"/>
  <c r="M38" i="1"/>
  <c r="K38" i="1"/>
  <c r="I38" i="1"/>
  <c r="G38" i="1"/>
  <c r="AF37" i="1"/>
  <c r="AC37" i="1"/>
  <c r="AA37" i="1"/>
  <c r="X37" i="1"/>
  <c r="U37" i="1"/>
  <c r="S37" i="1"/>
  <c r="Q37" i="1"/>
  <c r="O37" i="1"/>
  <c r="M37" i="1"/>
  <c r="K37" i="1"/>
  <c r="I37" i="1"/>
  <c r="G37" i="1"/>
  <c r="AF36" i="1"/>
  <c r="AC36" i="1"/>
  <c r="AA36" i="1"/>
  <c r="X36" i="1"/>
  <c r="U36" i="1"/>
  <c r="S36" i="1"/>
  <c r="Q36" i="1"/>
  <c r="O36" i="1"/>
  <c r="M36" i="1"/>
  <c r="K36" i="1"/>
  <c r="I36" i="1"/>
  <c r="G36" i="1"/>
  <c r="AF35" i="1"/>
  <c r="AC35" i="1"/>
  <c r="AA35" i="1"/>
  <c r="X35" i="1"/>
  <c r="U35" i="1"/>
  <c r="S35" i="1"/>
  <c r="Q35" i="1"/>
  <c r="O35" i="1"/>
  <c r="M35" i="1"/>
  <c r="K35" i="1"/>
  <c r="I35" i="1"/>
  <c r="G35" i="1"/>
  <c r="AF34" i="1"/>
  <c r="AC34" i="1"/>
  <c r="AA34" i="1"/>
  <c r="X34" i="1"/>
  <c r="U34" i="1"/>
  <c r="S34" i="1"/>
  <c r="Q34" i="1"/>
  <c r="O34" i="1"/>
  <c r="M34" i="1"/>
  <c r="K34" i="1"/>
  <c r="I34" i="1"/>
  <c r="G34" i="1"/>
  <c r="AF33" i="1"/>
  <c r="AC33" i="1"/>
  <c r="AA33" i="1"/>
  <c r="X33" i="1"/>
  <c r="U33" i="1"/>
  <c r="S33" i="1"/>
  <c r="Q33" i="1"/>
  <c r="O33" i="1"/>
  <c r="M33" i="1"/>
  <c r="K33" i="1"/>
  <c r="I33" i="1"/>
  <c r="G33" i="1"/>
  <c r="AF32" i="1"/>
  <c r="AC32" i="1"/>
  <c r="AA32" i="1"/>
  <c r="X32" i="1"/>
  <c r="U32" i="1"/>
  <c r="S32" i="1"/>
  <c r="Q32" i="1"/>
  <c r="O32" i="1"/>
  <c r="M32" i="1"/>
  <c r="K32" i="1"/>
  <c r="I32" i="1"/>
  <c r="G32" i="1"/>
  <c r="AF31" i="1"/>
  <c r="AC31" i="1"/>
  <c r="AA31" i="1"/>
  <c r="X31" i="1"/>
  <c r="U31" i="1"/>
  <c r="S31" i="1"/>
  <c r="Q31" i="1"/>
  <c r="O31" i="1"/>
  <c r="M31" i="1"/>
  <c r="K31" i="1"/>
  <c r="I31" i="1"/>
  <c r="G31" i="1"/>
  <c r="AF30" i="1"/>
  <c r="AC30" i="1"/>
  <c r="AA30" i="1"/>
  <c r="X30" i="1"/>
  <c r="U30" i="1"/>
  <c r="S30" i="1"/>
  <c r="Q30" i="1"/>
  <c r="O30" i="1"/>
  <c r="M30" i="1"/>
  <c r="K30" i="1"/>
  <c r="I30" i="1"/>
  <c r="G30" i="1"/>
  <c r="AF29" i="1"/>
  <c r="AC29" i="1"/>
  <c r="AA29" i="1"/>
  <c r="X29" i="1"/>
  <c r="U29" i="1"/>
  <c r="S29" i="1"/>
  <c r="Q29" i="1"/>
  <c r="O29" i="1"/>
  <c r="M29" i="1"/>
  <c r="K29" i="1"/>
  <c r="I29" i="1"/>
  <c r="G29" i="1"/>
  <c r="AF28" i="1"/>
  <c r="AC28" i="1"/>
  <c r="AA28" i="1"/>
  <c r="X28" i="1"/>
  <c r="U28" i="1"/>
  <c r="S28" i="1"/>
  <c r="Q28" i="1"/>
  <c r="O28" i="1"/>
  <c r="M28" i="1"/>
  <c r="K28" i="1"/>
  <c r="I28" i="1"/>
  <c r="G28" i="1"/>
  <c r="AF27" i="1"/>
  <c r="AC27" i="1"/>
  <c r="AA27" i="1"/>
  <c r="X27" i="1"/>
  <c r="U27" i="1"/>
  <c r="S27" i="1"/>
  <c r="Q27" i="1"/>
  <c r="O27" i="1"/>
  <c r="M27" i="1"/>
  <c r="K27" i="1"/>
  <c r="I27" i="1"/>
  <c r="G27" i="1"/>
  <c r="AF26" i="1"/>
  <c r="AC26" i="1"/>
  <c r="AA26" i="1"/>
  <c r="X26" i="1"/>
  <c r="U26" i="1"/>
  <c r="S26" i="1"/>
  <c r="Q26" i="1"/>
  <c r="O26" i="1"/>
  <c r="M26" i="1"/>
  <c r="K26" i="1"/>
  <c r="I26" i="1"/>
  <c r="G26" i="1"/>
  <c r="AF25" i="1"/>
  <c r="AC25" i="1"/>
  <c r="AA25" i="1"/>
  <c r="X25" i="1"/>
  <c r="U25" i="1"/>
  <c r="S25" i="1"/>
  <c r="Q25" i="1"/>
  <c r="O25" i="1"/>
  <c r="M25" i="1"/>
  <c r="K25" i="1"/>
  <c r="I25" i="1"/>
  <c r="G25" i="1"/>
  <c r="AF24" i="1"/>
  <c r="AC24" i="1"/>
  <c r="AA24" i="1"/>
  <c r="X24" i="1"/>
  <c r="U24" i="1"/>
  <c r="S24" i="1"/>
  <c r="Q24" i="1"/>
  <c r="O24" i="1"/>
  <c r="M24" i="1"/>
  <c r="K24" i="1"/>
  <c r="I24" i="1"/>
  <c r="G24" i="1"/>
  <c r="AF23" i="1"/>
  <c r="AC23" i="1"/>
  <c r="AA23" i="1"/>
  <c r="X23" i="1"/>
  <c r="U23" i="1"/>
  <c r="S23" i="1"/>
  <c r="Q23" i="1"/>
  <c r="O23" i="1"/>
  <c r="M23" i="1"/>
  <c r="K23" i="1"/>
  <c r="I23" i="1"/>
  <c r="G23" i="1"/>
  <c r="AF22" i="1"/>
  <c r="AC22" i="1"/>
  <c r="AA22" i="1"/>
  <c r="X22" i="1"/>
  <c r="U22" i="1"/>
  <c r="S22" i="1"/>
  <c r="Q22" i="1"/>
  <c r="O22" i="1"/>
  <c r="M22" i="1"/>
  <c r="K22" i="1"/>
  <c r="I22" i="1"/>
  <c r="G22" i="1"/>
  <c r="AF21" i="1"/>
  <c r="AC21" i="1"/>
  <c r="AA21" i="1"/>
  <c r="X21" i="1"/>
  <c r="U21" i="1"/>
  <c r="S21" i="1"/>
  <c r="Q21" i="1"/>
  <c r="O21" i="1"/>
  <c r="M21" i="1"/>
  <c r="K21" i="1"/>
  <c r="I21" i="1"/>
  <c r="G21" i="1"/>
  <c r="AF20" i="1"/>
  <c r="AC20" i="1"/>
  <c r="AA20" i="1"/>
  <c r="X20" i="1"/>
  <c r="U20" i="1"/>
  <c r="S20" i="1"/>
  <c r="Q20" i="1"/>
  <c r="O20" i="1"/>
  <c r="M20" i="1"/>
  <c r="K20" i="1"/>
  <c r="I20" i="1"/>
  <c r="G20" i="1"/>
  <c r="AF19" i="1"/>
  <c r="AC19" i="1"/>
  <c r="AA19" i="1"/>
  <c r="X19" i="1"/>
  <c r="U19" i="1"/>
  <c r="S19" i="1"/>
  <c r="Q19" i="1"/>
  <c r="O19" i="1"/>
  <c r="M19" i="1"/>
  <c r="K19" i="1"/>
  <c r="I19" i="1"/>
  <c r="G19" i="1"/>
  <c r="AF18" i="1"/>
  <c r="AC18" i="1"/>
  <c r="AA18" i="1"/>
  <c r="X18" i="1"/>
  <c r="U18" i="1"/>
  <c r="S18" i="1"/>
  <c r="Q18" i="1"/>
  <c r="O18" i="1"/>
  <c r="M18" i="1"/>
  <c r="K18" i="1"/>
  <c r="I18" i="1"/>
  <c r="G18" i="1"/>
  <c r="AF17" i="1"/>
  <c r="AC17" i="1"/>
  <c r="AA17" i="1"/>
  <c r="X17" i="1"/>
  <c r="U17" i="1"/>
  <c r="S17" i="1"/>
  <c r="Q17" i="1"/>
  <c r="O17" i="1"/>
  <c r="M17" i="1"/>
  <c r="K17" i="1"/>
  <c r="I17" i="1"/>
  <c r="G17" i="1"/>
  <c r="AF16" i="1"/>
  <c r="AC16" i="1"/>
  <c r="AA16" i="1"/>
  <c r="X16" i="1"/>
  <c r="U16" i="1"/>
  <c r="S16" i="1"/>
  <c r="Q16" i="1"/>
  <c r="O16" i="1"/>
  <c r="M16" i="1"/>
  <c r="K16" i="1"/>
  <c r="I16" i="1"/>
  <c r="G16" i="1"/>
  <c r="AF15" i="1"/>
  <c r="AC15" i="1"/>
  <c r="AA15" i="1"/>
  <c r="X15" i="1"/>
  <c r="U15" i="1"/>
  <c r="S15" i="1"/>
  <c r="Q15" i="1"/>
  <c r="O15" i="1"/>
  <c r="M15" i="1"/>
  <c r="K15" i="1"/>
  <c r="I15" i="1"/>
  <c r="G15" i="1"/>
  <c r="AF14" i="1"/>
  <c r="AC14" i="1"/>
  <c r="AA14" i="1"/>
  <c r="X14" i="1"/>
  <c r="U14" i="1"/>
  <c r="S14" i="1"/>
  <c r="Q14" i="1"/>
  <c r="O14" i="1"/>
  <c r="M14" i="1"/>
  <c r="K14" i="1"/>
  <c r="I14" i="1"/>
  <c r="G14" i="1"/>
  <c r="AF13" i="1"/>
  <c r="AC13" i="1"/>
  <c r="AA13" i="1"/>
  <c r="X13" i="1"/>
  <c r="U13" i="1"/>
  <c r="S13" i="1"/>
  <c r="Q13" i="1"/>
  <c r="O13" i="1"/>
  <c r="M13" i="1"/>
  <c r="K13" i="1"/>
  <c r="I13" i="1"/>
  <c r="G13" i="1"/>
  <c r="AF12" i="1"/>
  <c r="AC12" i="1"/>
  <c r="AA12" i="1"/>
  <c r="X12" i="1"/>
  <c r="U12" i="1"/>
  <c r="S12" i="1"/>
  <c r="Q12" i="1"/>
  <c r="O12" i="1"/>
  <c r="M12" i="1"/>
  <c r="K12" i="1"/>
  <c r="I12" i="1"/>
  <c r="G12" i="1"/>
  <c r="AF11" i="1"/>
  <c r="AC11" i="1"/>
  <c r="AA11" i="1"/>
  <c r="X11" i="1"/>
  <c r="U11" i="1"/>
  <c r="S11" i="1"/>
  <c r="Q11" i="1"/>
  <c r="O11" i="1"/>
  <c r="M11" i="1"/>
  <c r="K11" i="1"/>
  <c r="I11" i="1"/>
  <c r="G11" i="1"/>
  <c r="AF10" i="1"/>
  <c r="AC10" i="1"/>
  <c r="AA10" i="1"/>
  <c r="X10" i="1"/>
  <c r="U10" i="1"/>
  <c r="S10" i="1"/>
  <c r="Q10" i="1"/>
  <c r="O10" i="1"/>
  <c r="M10" i="1"/>
  <c r="K10" i="1"/>
  <c r="I10" i="1"/>
  <c r="G10" i="1"/>
  <c r="AF9" i="1"/>
  <c r="AC9" i="1"/>
  <c r="AA9" i="1"/>
  <c r="X9" i="1"/>
  <c r="U9" i="1"/>
  <c r="S9" i="1"/>
  <c r="Q9" i="1"/>
  <c r="O9" i="1"/>
  <c r="M9" i="1"/>
  <c r="K9" i="1"/>
  <c r="I9" i="1"/>
  <c r="G9" i="1"/>
  <c r="AF8" i="1"/>
  <c r="AC8" i="1"/>
  <c r="AA8" i="1"/>
  <c r="X8" i="1"/>
  <c r="U8" i="1"/>
  <c r="S8" i="1"/>
  <c r="Q8" i="1"/>
  <c r="O8" i="1"/>
  <c r="M8" i="1"/>
  <c r="K8" i="1"/>
  <c r="I8" i="1"/>
  <c r="G8" i="1"/>
  <c r="AF7" i="1"/>
  <c r="AC7" i="1"/>
  <c r="AA7" i="1"/>
  <c r="X7" i="1"/>
  <c r="U7" i="1"/>
  <c r="S7" i="1"/>
  <c r="Q7" i="1"/>
  <c r="O7" i="1"/>
  <c r="M7" i="1"/>
  <c r="K7" i="1"/>
  <c r="I7" i="1"/>
  <c r="G7" i="1"/>
  <c r="AF6" i="1"/>
  <c r="AC6" i="1"/>
  <c r="AA6" i="1"/>
  <c r="X6" i="1"/>
  <c r="U6" i="1"/>
  <c r="S6" i="1"/>
  <c r="Q6" i="1"/>
  <c r="O6" i="1"/>
  <c r="M6" i="1"/>
  <c r="K6" i="1"/>
  <c r="I6" i="1"/>
  <c r="G6" i="1"/>
  <c r="AF5" i="1"/>
  <c r="AC5" i="1"/>
  <c r="AA5" i="1"/>
  <c r="X5" i="1"/>
  <c r="U5" i="1"/>
  <c r="S5" i="1"/>
  <c r="Q5" i="1"/>
  <c r="O5" i="1"/>
  <c r="M5" i="1"/>
  <c r="K5" i="1"/>
  <c r="I5" i="1"/>
  <c r="G5" i="1"/>
  <c r="AF4" i="1"/>
  <c r="AC4" i="1"/>
  <c r="AA4" i="1"/>
  <c r="X4" i="1"/>
  <c r="U4" i="1"/>
  <c r="S4" i="1"/>
  <c r="Q4" i="1"/>
  <c r="O4" i="1"/>
  <c r="M4" i="1"/>
  <c r="K4" i="1"/>
  <c r="I4" i="1"/>
  <c r="G4" i="1"/>
  <c r="AF3" i="1"/>
  <c r="AC3" i="1"/>
  <c r="AA3" i="1"/>
  <c r="X3" i="1"/>
  <c r="U3" i="1"/>
  <c r="S3" i="1"/>
  <c r="Q3" i="1"/>
  <c r="O3" i="1"/>
  <c r="M3" i="1"/>
  <c r="K3" i="1"/>
  <c r="I3" i="1"/>
  <c r="G3" i="1"/>
  <c r="AF2" i="1"/>
  <c r="AC2" i="1"/>
  <c r="AA2" i="1"/>
  <c r="X2" i="1"/>
  <c r="U2" i="1"/>
  <c r="S2" i="1"/>
  <c r="Q2" i="1"/>
  <c r="O2" i="1"/>
  <c r="M2" i="1"/>
  <c r="K2" i="1"/>
  <c r="I2" i="1"/>
  <c r="G2" i="1"/>
</calcChain>
</file>

<file path=xl/sharedStrings.xml><?xml version="1.0" encoding="utf-8"?>
<sst xmlns="http://schemas.openxmlformats.org/spreadsheetml/2006/main" count="138" uniqueCount="138">
  <si>
    <t>AS</t>
  </si>
  <si>
    <t>año</t>
  </si>
  <si>
    <t>Cod_Reg</t>
  </si>
  <si>
    <t>tipo_area</t>
  </si>
  <si>
    <t>cant_ebais_19</t>
  </si>
  <si>
    <t>pobtot</t>
  </si>
  <si>
    <t>pobtot2</t>
  </si>
  <si>
    <t>ConsultaExterna_horas</t>
  </si>
  <si>
    <t>ConsultaExterna_horas2</t>
  </si>
  <si>
    <t>gasto_mill</t>
  </si>
  <si>
    <t>gasto_mill2</t>
  </si>
  <si>
    <t>medicin</t>
  </si>
  <si>
    <t>medicin2</t>
  </si>
  <si>
    <t>tas_mort</t>
  </si>
  <si>
    <t>tas_mort_inv</t>
  </si>
  <si>
    <t>tas_mort_in</t>
  </si>
  <si>
    <t>tas_mort_in_inv</t>
  </si>
  <si>
    <t>ausenti</t>
  </si>
  <si>
    <t>ausenti_inv</t>
  </si>
  <si>
    <t>blanco</t>
  </si>
  <si>
    <t>blanco_inv</t>
  </si>
  <si>
    <t>porc_tam_opo</t>
  </si>
  <si>
    <t>vis_efec</t>
  </si>
  <si>
    <t>vis_efec2</t>
  </si>
  <si>
    <t>satis_glob</t>
  </si>
  <si>
    <t>emergencias</t>
  </si>
  <si>
    <t>emergencias2</t>
  </si>
  <si>
    <t>hospital_evi</t>
  </si>
  <si>
    <t>evitables_inv</t>
  </si>
  <si>
    <t>vacu_prom</t>
  </si>
  <si>
    <t>consu_ext</t>
  </si>
  <si>
    <t>consu_ext2</t>
  </si>
  <si>
    <t>controles_diabetes</t>
  </si>
  <si>
    <t>controles_hipertensos</t>
  </si>
  <si>
    <t>A.S. Abangares</t>
  </si>
  <si>
    <t>A.S. Acosta</t>
  </si>
  <si>
    <t>A.S. Aguas Zarcas</t>
  </si>
  <si>
    <t>A.S. Alajuela Central</t>
  </si>
  <si>
    <t>A.S. Alajuela Oeste</t>
  </si>
  <si>
    <t>A.S. Alajuela Sur</t>
  </si>
  <si>
    <t>A.S. Alajuelita</t>
  </si>
  <si>
    <t>A.S. Alfaro Ruiz</t>
  </si>
  <si>
    <t>A.S. Aserrí</t>
  </si>
  <si>
    <t>A.S. Atenas</t>
  </si>
  <si>
    <t>A.S. Bagaces</t>
  </si>
  <si>
    <t>A.S. Barranca</t>
  </si>
  <si>
    <t>A.S. Barva</t>
  </si>
  <si>
    <t>A.S. Belén-Flores</t>
  </si>
  <si>
    <t>A.S. Buenos Aires</t>
  </si>
  <si>
    <t>A.S. Cañas</t>
  </si>
  <si>
    <t>A.S. Cariari</t>
  </si>
  <si>
    <t>A.S. Carmen-Montes de Oca</t>
  </si>
  <si>
    <t>A.S. Carpio-León XIII</t>
  </si>
  <si>
    <t>A.S. Carrillo</t>
  </si>
  <si>
    <t>A.S. Cartago</t>
  </si>
  <si>
    <t>A.S. Chacarita</t>
  </si>
  <si>
    <t>A.S. Chomes Monteverde</t>
  </si>
  <si>
    <t>A.S. Ciudad Quesada</t>
  </si>
  <si>
    <t>A.S. Cóbano</t>
  </si>
  <si>
    <t>A.S. Colorado</t>
  </si>
  <si>
    <t>A.S. Coronado</t>
  </si>
  <si>
    <t>A.S. Corralillo</t>
  </si>
  <si>
    <t>A.S. Corredores</t>
  </si>
  <si>
    <t>A.S. Coto Brus</t>
  </si>
  <si>
    <t>A.S. Curridabat</t>
  </si>
  <si>
    <t>A.S. Desamparados 1 (Marcial Fallas)</t>
  </si>
  <si>
    <t>A.S. Desamparados 2</t>
  </si>
  <si>
    <t>A.S. Desamparados 3</t>
  </si>
  <si>
    <t>A.S. El Guarco</t>
  </si>
  <si>
    <t>A.S. Escazú</t>
  </si>
  <si>
    <t>A.S. Esparza</t>
  </si>
  <si>
    <t>A.S. Florencia</t>
  </si>
  <si>
    <t>A.S. Fortuna</t>
  </si>
  <si>
    <t>A.S. Garabito</t>
  </si>
  <si>
    <t>A.S. Goicoechea 1</t>
  </si>
  <si>
    <t>A.S. Goicoechea 2 (Jiménez Núñez)</t>
  </si>
  <si>
    <t>A.S. Golfito</t>
  </si>
  <si>
    <t>A.S. Grecia</t>
  </si>
  <si>
    <t>A.S. Guácimo</t>
  </si>
  <si>
    <t>A.S. Guápiles</t>
  </si>
  <si>
    <t>A.S. Guatuso</t>
  </si>
  <si>
    <t>A.S. Hatillo (Solón Núñez)</t>
  </si>
  <si>
    <t>A.S. Heredia Cubujuquí</t>
  </si>
  <si>
    <t>A.S. Heredia-Virilla</t>
  </si>
  <si>
    <t>A.S. Hojancha</t>
  </si>
  <si>
    <t>A.S. Horquetas-Río Frío</t>
  </si>
  <si>
    <t>A.S. Jicaral - Islas</t>
  </si>
  <si>
    <t>A.S. La Cruz</t>
  </si>
  <si>
    <t>A.S. La Unión</t>
  </si>
  <si>
    <t>A.S. Liberia</t>
  </si>
  <si>
    <t>A.S. Limón</t>
  </si>
  <si>
    <t>A.S. Los Chiles</t>
  </si>
  <si>
    <t>A.S. Los Santos</t>
  </si>
  <si>
    <t>A.S. Mata Redonda-Hospital (Moreno Cañas)</t>
  </si>
  <si>
    <t>A.S. Matina</t>
  </si>
  <si>
    <t>A.S. Montes de Oro (Miramar)</t>
  </si>
  <si>
    <t>A.S. Mora - Palmichal</t>
  </si>
  <si>
    <t>A.S. Moravia</t>
  </si>
  <si>
    <t>A.S. Nandayure</t>
  </si>
  <si>
    <t>A.S. Naranjo</t>
  </si>
  <si>
    <t>A.S. Nicoya</t>
  </si>
  <si>
    <t>A.S. Oreamuno-Pacayas-Tierra Blanca</t>
  </si>
  <si>
    <t>A.S. Orotina-San Mateo</t>
  </si>
  <si>
    <t>A.S. Osa</t>
  </si>
  <si>
    <t>A.S. Palmares</t>
  </si>
  <si>
    <t>A.S. Paquera</t>
  </si>
  <si>
    <t>A.S. Paraíso- Cervantes</t>
  </si>
  <si>
    <t>A.S. Parrita</t>
  </si>
  <si>
    <t>A.S. Pavas (Coopesalud)</t>
  </si>
  <si>
    <t>A.S. Pérez Zeledón</t>
  </si>
  <si>
    <t>A.S. Pital</t>
  </si>
  <si>
    <t>A.S. Poás</t>
  </si>
  <si>
    <t>A.S. Puerto Viejo-Sarapiquí</t>
  </si>
  <si>
    <t>A.S. Puriscal-Turrubares</t>
  </si>
  <si>
    <t>A.S. Quepos</t>
  </si>
  <si>
    <t>A.S. S. Sebastián-Paso Ancho</t>
  </si>
  <si>
    <t>A.S. San Francisco-San Antonio</t>
  </si>
  <si>
    <t>A.S. San Isidro</t>
  </si>
  <si>
    <t>A.S. San Juan-San Diego-Concepción</t>
  </si>
  <si>
    <t>A.S. San Pablo</t>
  </si>
  <si>
    <t>A.S. San Rafael</t>
  </si>
  <si>
    <t>A.S. San Rafael de Heredia</t>
  </si>
  <si>
    <t>A.S. San Ramón</t>
  </si>
  <si>
    <t>A.S. Santa Ana</t>
  </si>
  <si>
    <t>A.S. Santa Bárbara de Heredia</t>
  </si>
  <si>
    <t>A.S. Santa Cruz</t>
  </si>
  <si>
    <t>A.S. Santa Rosa</t>
  </si>
  <si>
    <t>A.S. Santo Domingo</t>
  </si>
  <si>
    <t>A.S. Siquirres</t>
  </si>
  <si>
    <t>A.S. Talamanca</t>
  </si>
  <si>
    <t>A.S. Tibás (Rodrigo Fournier)</t>
  </si>
  <si>
    <t>A.S. Tibás-Uruca-Merced (Clorito Picado)</t>
  </si>
  <si>
    <t>A.S. Tilarán</t>
  </si>
  <si>
    <t>A.S. Turrialba-Jiménez</t>
  </si>
  <si>
    <t>A.S. Upala</t>
  </si>
  <si>
    <t>A.S. Valle La Estrella</t>
  </si>
  <si>
    <t>A.S. Valverde Vega</t>
  </si>
  <si>
    <t>A.S. Zapote-Catedral (Carlos Durán)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</si>
</sst>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5"/>
  <sheetViews>
    <sheetView tabSelected="1" topLeftCell="A83" workbookViewId="0">
      <selection activeCell="AJ86" sqref="AJ86"/>
    </sheetView>
  </sheetViews>
  <sheetFormatPr baseColWidth="10"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s">
        <v>34</v>
      </c>
      <c r="B2">
        <v>2020</v>
      </c>
      <c r="C2" s="1">
        <v>2</v>
      </c>
      <c r="D2" s="1">
        <v>1</v>
      </c>
      <c r="E2" s="1">
        <v>5.1185613890330544</v>
      </c>
      <c r="F2" s="1">
        <v>14637.816500000001</v>
      </c>
      <c r="G2" s="1">
        <f t="shared" ref="G2:G65" si="0">F2/1000</f>
        <v>14.637816500000001</v>
      </c>
      <c r="H2" s="1">
        <v>12181.816666000001</v>
      </c>
      <c r="I2" s="1">
        <f t="shared" ref="I2:I65" si="1">H2/1000</f>
        <v>12.181816666000001</v>
      </c>
      <c r="J2" s="1">
        <v>3328.8585403500015</v>
      </c>
      <c r="K2" s="1">
        <f t="shared" ref="K2:K65" si="2">J2/1000</f>
        <v>3.3288585403500015</v>
      </c>
      <c r="L2" s="1">
        <v>307288</v>
      </c>
      <c r="M2" s="1">
        <f t="shared" ref="M2:M65" si="3">L2/10000</f>
        <v>30.7288</v>
      </c>
      <c r="N2" s="1">
        <v>5.1960169860278169</v>
      </c>
      <c r="O2" s="1">
        <f t="shared" ref="O2:O65" si="4">1/N2*100</f>
        <v>19.245510603391367</v>
      </c>
      <c r="P2" s="1">
        <v>7.6057862340847482</v>
      </c>
      <c r="Q2" s="1">
        <f t="shared" ref="Q2:Q65" si="5">1/P2*100</f>
        <v>13.147884639704657</v>
      </c>
      <c r="R2" s="1">
        <v>0.96744283689928456</v>
      </c>
      <c r="S2" s="1">
        <f t="shared" ref="S2:S65" si="6">1/R2*100</f>
        <v>103.36528028933091</v>
      </c>
      <c r="T2" s="1">
        <v>832</v>
      </c>
      <c r="U2" s="1">
        <f t="shared" ref="U2:U65" si="7">1/T2*10000</f>
        <v>12.01923076923077</v>
      </c>
      <c r="V2" s="1">
        <v>97.58</v>
      </c>
      <c r="W2" s="1">
        <v>627</v>
      </c>
      <c r="X2" s="1">
        <f t="shared" ref="X2:X65" si="8">W2/100</f>
        <v>6.27</v>
      </c>
      <c r="Y2" s="1">
        <v>84</v>
      </c>
      <c r="Z2" s="1">
        <v>28268</v>
      </c>
      <c r="AA2" s="1">
        <f t="shared" ref="AA2:AA65" si="9">Z2/1000</f>
        <v>28.268000000000001</v>
      </c>
      <c r="AB2" s="1">
        <v>39</v>
      </c>
      <c r="AC2" s="1">
        <f t="shared" ref="AC2:AC65" si="10">1/AB2*1000</f>
        <v>25.641025641025639</v>
      </c>
      <c r="AD2" s="1">
        <v>114.3</v>
      </c>
      <c r="AE2" s="1">
        <v>7309</v>
      </c>
      <c r="AF2" s="1">
        <f t="shared" ref="AF2:AF65" si="11">AE2/1000</f>
        <v>7.3090000000000002</v>
      </c>
      <c r="AG2" s="1">
        <v>28.333333333333332</v>
      </c>
      <c r="AH2" s="1">
        <v>49.5</v>
      </c>
    </row>
    <row r="3" spans="1:34" x14ac:dyDescent="0.25">
      <c r="A3" t="s">
        <v>35</v>
      </c>
      <c r="B3">
        <v>2020</v>
      </c>
      <c r="C3" s="1">
        <v>6</v>
      </c>
      <c r="D3" s="1">
        <v>1</v>
      </c>
      <c r="E3" s="1">
        <v>4.7784218925400346</v>
      </c>
      <c r="F3" s="1">
        <v>22554.76</v>
      </c>
      <c r="G3" s="1">
        <f t="shared" si="0"/>
        <v>22.554759999999998</v>
      </c>
      <c r="H3" s="1">
        <v>15768.833119000001</v>
      </c>
      <c r="I3" s="1">
        <f t="shared" si="1"/>
        <v>15.768833119</v>
      </c>
      <c r="J3" s="1">
        <v>2973.3378958800013</v>
      </c>
      <c r="K3" s="1">
        <f t="shared" si="2"/>
        <v>2.9733378958800012</v>
      </c>
      <c r="L3" s="1">
        <v>455625</v>
      </c>
      <c r="M3" s="1">
        <f t="shared" si="3"/>
        <v>45.5625</v>
      </c>
      <c r="N3" s="1">
        <v>5.0449933074846607</v>
      </c>
      <c r="O3" s="1">
        <f t="shared" si="4"/>
        <v>19.82163184471262</v>
      </c>
      <c r="P3" s="1">
        <v>2.4857077927855085</v>
      </c>
      <c r="Q3" s="1">
        <f t="shared" si="5"/>
        <v>40.229990142139364</v>
      </c>
      <c r="R3" s="1">
        <v>1.1501000667111407</v>
      </c>
      <c r="S3" s="1">
        <f t="shared" si="6"/>
        <v>86.948955916473324</v>
      </c>
      <c r="T3" s="1">
        <v>1010</v>
      </c>
      <c r="U3" s="1">
        <f t="shared" si="7"/>
        <v>9.9009900990099009</v>
      </c>
      <c r="V3" s="1">
        <v>98.68</v>
      </c>
      <c r="W3" s="1">
        <v>2011</v>
      </c>
      <c r="X3" s="1">
        <f t="shared" si="8"/>
        <v>20.11</v>
      </c>
      <c r="Y3" s="1">
        <v>77</v>
      </c>
      <c r="Z3" s="1">
        <v>21332</v>
      </c>
      <c r="AA3" s="1">
        <f t="shared" si="9"/>
        <v>21.332000000000001</v>
      </c>
      <c r="AB3" s="1">
        <v>36</v>
      </c>
      <c r="AC3" s="1">
        <f t="shared" si="10"/>
        <v>27.777777777777775</v>
      </c>
      <c r="AD3" s="1">
        <v>120.4</v>
      </c>
      <c r="AE3" s="1">
        <v>15278</v>
      </c>
      <c r="AF3" s="1">
        <f t="shared" si="11"/>
        <v>15.278</v>
      </c>
      <c r="AG3" s="1">
        <v>42.666666666666664</v>
      </c>
      <c r="AH3" s="1">
        <v>44</v>
      </c>
    </row>
    <row r="4" spans="1:34" x14ac:dyDescent="0.25">
      <c r="A4" t="s">
        <v>36</v>
      </c>
      <c r="B4">
        <v>2020</v>
      </c>
      <c r="C4" s="1">
        <v>3</v>
      </c>
      <c r="D4" s="1">
        <v>1</v>
      </c>
      <c r="E4" s="1">
        <v>10.184980285081931</v>
      </c>
      <c r="F4" s="1">
        <v>47018.271669999995</v>
      </c>
      <c r="G4" s="1">
        <f t="shared" si="0"/>
        <v>47.018271669999997</v>
      </c>
      <c r="H4" s="1">
        <v>21471.7</v>
      </c>
      <c r="I4" s="1">
        <f t="shared" si="1"/>
        <v>21.471700000000002</v>
      </c>
      <c r="J4" s="1">
        <v>3735.2002481800005</v>
      </c>
      <c r="K4" s="1">
        <f t="shared" si="2"/>
        <v>3.7352002481800004</v>
      </c>
      <c r="L4" s="1">
        <v>430247</v>
      </c>
      <c r="M4" s="1">
        <f t="shared" si="3"/>
        <v>43.024700000000003</v>
      </c>
      <c r="N4" s="1">
        <v>3.9064049081233914</v>
      </c>
      <c r="O4" s="1">
        <f t="shared" si="4"/>
        <v>25.598984834380438</v>
      </c>
      <c r="P4" s="1">
        <v>7.2256786868467229</v>
      </c>
      <c r="Q4" s="1">
        <f t="shared" si="5"/>
        <v>13.839530421140257</v>
      </c>
      <c r="R4" s="1">
        <v>1.6989727141728257</v>
      </c>
      <c r="S4" s="1">
        <f t="shared" si="6"/>
        <v>58.859097127222981</v>
      </c>
      <c r="T4" s="1">
        <v>11532</v>
      </c>
      <c r="U4" s="1">
        <f t="shared" si="7"/>
        <v>0.8671522719389525</v>
      </c>
      <c r="V4" s="1">
        <v>95.54</v>
      </c>
      <c r="W4" s="1">
        <v>3271</v>
      </c>
      <c r="X4" s="1">
        <f t="shared" si="8"/>
        <v>32.71</v>
      </c>
      <c r="Y4" s="1">
        <v>82</v>
      </c>
      <c r="Z4" s="1">
        <v>32679</v>
      </c>
      <c r="AA4" s="1">
        <f t="shared" si="9"/>
        <v>32.679000000000002</v>
      </c>
      <c r="AB4" s="1">
        <v>170</v>
      </c>
      <c r="AC4" s="1">
        <f t="shared" si="10"/>
        <v>5.8823529411764701</v>
      </c>
      <c r="AD4" s="1">
        <v>100</v>
      </c>
      <c r="AE4" s="1">
        <v>20972</v>
      </c>
      <c r="AF4" s="1">
        <f t="shared" si="11"/>
        <v>20.972000000000001</v>
      </c>
      <c r="AG4" s="1">
        <v>36</v>
      </c>
      <c r="AH4" s="1">
        <v>47.5</v>
      </c>
    </row>
    <row r="5" spans="1:34" x14ac:dyDescent="0.25">
      <c r="A5" t="s">
        <v>37</v>
      </c>
      <c r="B5">
        <v>2020</v>
      </c>
      <c r="C5" s="1">
        <v>5</v>
      </c>
      <c r="D5" s="1">
        <v>1</v>
      </c>
      <c r="E5" s="1">
        <v>10.190613087467261</v>
      </c>
      <c r="F5" s="1">
        <v>55206.592200000006</v>
      </c>
      <c r="G5" s="1">
        <f t="shared" si="0"/>
        <v>55.206592200000003</v>
      </c>
      <c r="H5" s="1">
        <v>23297.999888999999</v>
      </c>
      <c r="I5" s="1">
        <f t="shared" si="1"/>
        <v>23.297999889</v>
      </c>
      <c r="J5" s="1">
        <v>3289.8840849900007</v>
      </c>
      <c r="K5" s="1">
        <f t="shared" si="2"/>
        <v>3.2898840849900006</v>
      </c>
      <c r="L5" s="1">
        <v>761895</v>
      </c>
      <c r="M5" s="1">
        <f t="shared" si="3"/>
        <v>76.189499999999995</v>
      </c>
      <c r="N5" s="1">
        <v>4.987126403126581</v>
      </c>
      <c r="O5" s="1">
        <f t="shared" si="4"/>
        <v>20.05162731333759</v>
      </c>
      <c r="P5" s="1">
        <v>8.0352514256091236</v>
      </c>
      <c r="Q5" s="1">
        <f t="shared" si="5"/>
        <v>12.445161290322581</v>
      </c>
      <c r="R5" s="1">
        <v>7.1282008253304756</v>
      </c>
      <c r="S5" s="1">
        <f t="shared" si="6"/>
        <v>14.028785446762976</v>
      </c>
      <c r="T5" s="1">
        <v>998</v>
      </c>
      <c r="U5" s="1">
        <f t="shared" si="7"/>
        <v>10.020040080160319</v>
      </c>
      <c r="V5" s="1">
        <v>96.350000000000009</v>
      </c>
      <c r="W5" s="1">
        <v>2077</v>
      </c>
      <c r="X5" s="1">
        <f t="shared" si="8"/>
        <v>20.77</v>
      </c>
      <c r="Y5" s="1">
        <v>81</v>
      </c>
      <c r="Z5" s="1">
        <v>0.5</v>
      </c>
      <c r="AA5" s="1">
        <f t="shared" si="9"/>
        <v>5.0000000000000001E-4</v>
      </c>
      <c r="AB5" s="1">
        <v>187</v>
      </c>
      <c r="AC5" s="1">
        <f t="shared" si="10"/>
        <v>5.3475935828877006</v>
      </c>
      <c r="AD5" s="1">
        <v>83.2</v>
      </c>
      <c r="AE5" s="1">
        <v>25827</v>
      </c>
      <c r="AF5" s="1">
        <f t="shared" si="11"/>
        <v>25.827000000000002</v>
      </c>
      <c r="AG5" s="1">
        <v>25.666666666666668</v>
      </c>
      <c r="AH5" s="1">
        <v>55.000000000000007</v>
      </c>
    </row>
    <row r="6" spans="1:34" x14ac:dyDescent="0.25">
      <c r="A6" t="s">
        <v>38</v>
      </c>
      <c r="B6">
        <v>2020</v>
      </c>
      <c r="C6" s="1">
        <v>5</v>
      </c>
      <c r="D6" s="1">
        <v>1</v>
      </c>
      <c r="E6" s="1">
        <v>16.517281668680063</v>
      </c>
      <c r="F6" s="1">
        <v>88352.827000000005</v>
      </c>
      <c r="G6" s="1">
        <f t="shared" si="0"/>
        <v>88.352827000000005</v>
      </c>
      <c r="H6" s="1">
        <v>38164.398063000001</v>
      </c>
      <c r="I6" s="1">
        <f t="shared" si="1"/>
        <v>38.164398063</v>
      </c>
      <c r="J6" s="1">
        <v>4597.4579797799997</v>
      </c>
      <c r="K6" s="1">
        <f t="shared" si="2"/>
        <v>4.5974579797799997</v>
      </c>
      <c r="L6" s="1">
        <v>895761</v>
      </c>
      <c r="M6" s="1">
        <f t="shared" si="3"/>
        <v>89.576099999999997</v>
      </c>
      <c r="N6" s="1">
        <v>4.8906578182284521</v>
      </c>
      <c r="O6" s="1">
        <f t="shared" si="4"/>
        <v>20.447147135765693</v>
      </c>
      <c r="P6" s="1">
        <v>7.1990377128311716</v>
      </c>
      <c r="Q6" s="1">
        <f t="shared" si="5"/>
        <v>13.89074540084232</v>
      </c>
      <c r="R6" s="1">
        <v>6.8347867075182656</v>
      </c>
      <c r="S6" s="1">
        <f t="shared" si="6"/>
        <v>14.63103448275862</v>
      </c>
      <c r="T6" s="1">
        <v>1093</v>
      </c>
      <c r="U6" s="1">
        <f t="shared" si="7"/>
        <v>9.149130832570906</v>
      </c>
      <c r="V6" s="1">
        <v>89.63</v>
      </c>
      <c r="W6" s="1">
        <v>2593</v>
      </c>
      <c r="X6" s="1">
        <f t="shared" si="8"/>
        <v>25.93</v>
      </c>
      <c r="Y6" s="1">
        <v>80</v>
      </c>
      <c r="Z6" s="1">
        <v>11621</v>
      </c>
      <c r="AA6" s="1">
        <f t="shared" si="9"/>
        <v>11.621</v>
      </c>
      <c r="AB6" s="1">
        <v>236</v>
      </c>
      <c r="AC6" s="1">
        <f t="shared" si="10"/>
        <v>4.2372881355932206</v>
      </c>
      <c r="AD6" s="1">
        <v>91.1</v>
      </c>
      <c r="AE6" s="1">
        <v>36811</v>
      </c>
      <c r="AF6" s="1">
        <f t="shared" si="11"/>
        <v>36.811</v>
      </c>
      <c r="AG6" s="1">
        <v>29</v>
      </c>
      <c r="AH6" s="1">
        <v>49</v>
      </c>
    </row>
    <row r="7" spans="1:34" x14ac:dyDescent="0.25">
      <c r="A7" t="s">
        <v>39</v>
      </c>
      <c r="B7">
        <v>2020</v>
      </c>
      <c r="C7" s="1">
        <v>5</v>
      </c>
      <c r="D7" s="1">
        <v>1</v>
      </c>
      <c r="E7" s="1">
        <v>18.041770257625721</v>
      </c>
      <c r="F7" s="1">
        <v>97737.794099999999</v>
      </c>
      <c r="G7" s="1">
        <f t="shared" si="0"/>
        <v>97.737794100000002</v>
      </c>
      <c r="H7" s="1">
        <v>33566.283331999999</v>
      </c>
      <c r="I7" s="1">
        <f t="shared" si="1"/>
        <v>33.566283331999998</v>
      </c>
      <c r="J7" s="1">
        <v>4743.7050374099999</v>
      </c>
      <c r="K7" s="1">
        <f t="shared" si="2"/>
        <v>4.7437050374099998</v>
      </c>
      <c r="L7" s="1">
        <v>769547</v>
      </c>
      <c r="M7" s="1">
        <f t="shared" si="3"/>
        <v>76.954700000000003</v>
      </c>
      <c r="N7" s="1">
        <v>4.9866705737496826</v>
      </c>
      <c r="O7" s="1">
        <f t="shared" si="4"/>
        <v>20.053460223823425</v>
      </c>
      <c r="P7" s="1">
        <v>8.0276257386734411</v>
      </c>
      <c r="Q7" s="1">
        <f t="shared" si="5"/>
        <v>12.456983329235889</v>
      </c>
      <c r="R7" s="1">
        <v>1.7435964539239099</v>
      </c>
      <c r="S7" s="1">
        <f t="shared" si="6"/>
        <v>57.352720450281424</v>
      </c>
      <c r="T7" s="1">
        <v>1622</v>
      </c>
      <c r="U7" s="1">
        <f t="shared" si="7"/>
        <v>6.1652281134401976</v>
      </c>
      <c r="V7" s="1">
        <v>96.26</v>
      </c>
      <c r="W7" s="1">
        <v>1487</v>
      </c>
      <c r="X7" s="1">
        <f t="shared" si="8"/>
        <v>14.87</v>
      </c>
      <c r="Y7" s="1">
        <v>76</v>
      </c>
      <c r="Z7" s="1">
        <v>17709</v>
      </c>
      <c r="AA7" s="1">
        <f t="shared" si="9"/>
        <v>17.709</v>
      </c>
      <c r="AB7" s="1">
        <v>227</v>
      </c>
      <c r="AC7" s="1">
        <f t="shared" si="10"/>
        <v>4.4052863436123353</v>
      </c>
      <c r="AD7" s="1">
        <v>86.6</v>
      </c>
      <c r="AE7" s="1">
        <v>35728</v>
      </c>
      <c r="AF7" s="1">
        <f t="shared" si="11"/>
        <v>35.728000000000002</v>
      </c>
      <c r="AG7" s="1">
        <v>28</v>
      </c>
      <c r="AH7" s="1">
        <v>51</v>
      </c>
    </row>
    <row r="8" spans="1:34" x14ac:dyDescent="0.25">
      <c r="A8" t="s">
        <v>40</v>
      </c>
      <c r="B8">
        <v>2020</v>
      </c>
      <c r="C8" s="1">
        <v>6</v>
      </c>
      <c r="D8" s="1">
        <v>1</v>
      </c>
      <c r="E8" s="1">
        <v>15.617823344756102</v>
      </c>
      <c r="F8" s="1">
        <v>92289.622600000002</v>
      </c>
      <c r="G8" s="1">
        <f t="shared" si="0"/>
        <v>92.289622600000001</v>
      </c>
      <c r="H8" s="1">
        <v>41860.666578999997</v>
      </c>
      <c r="I8" s="1">
        <f t="shared" si="1"/>
        <v>41.860666578999997</v>
      </c>
      <c r="J8" s="1">
        <v>6027.3291165699993</v>
      </c>
      <c r="K8" s="1">
        <f t="shared" si="2"/>
        <v>6.0273291165699989</v>
      </c>
      <c r="L8" s="1">
        <v>957434</v>
      </c>
      <c r="M8" s="1">
        <f t="shared" si="3"/>
        <v>95.743399999999994</v>
      </c>
      <c r="N8" s="1">
        <v>4.6642974996827009</v>
      </c>
      <c r="O8" s="1">
        <f t="shared" si="4"/>
        <v>21.439455782312926</v>
      </c>
      <c r="P8" s="1">
        <v>9.0191657271702361</v>
      </c>
      <c r="Q8" s="1">
        <f t="shared" si="5"/>
        <v>11.0875</v>
      </c>
      <c r="R8" s="1">
        <v>3.5271583968775979</v>
      </c>
      <c r="S8" s="1">
        <f t="shared" si="6"/>
        <v>28.351434426229506</v>
      </c>
      <c r="T8" s="1">
        <v>8244</v>
      </c>
      <c r="U8" s="1">
        <f t="shared" si="7"/>
        <v>1.2130033964095099</v>
      </c>
      <c r="V8" s="1">
        <v>93.85</v>
      </c>
      <c r="W8" s="1">
        <v>3412</v>
      </c>
      <c r="X8" s="1">
        <f t="shared" si="8"/>
        <v>34.119999999999997</v>
      </c>
      <c r="Y8" s="1">
        <v>74</v>
      </c>
      <c r="Z8" s="1">
        <v>52676</v>
      </c>
      <c r="AA8" s="1">
        <f t="shared" si="9"/>
        <v>52.676000000000002</v>
      </c>
      <c r="AB8" s="1">
        <v>233</v>
      </c>
      <c r="AC8" s="1">
        <f t="shared" si="10"/>
        <v>4.2918454935622314</v>
      </c>
      <c r="AD8" s="1">
        <v>103.5</v>
      </c>
      <c r="AE8" s="1">
        <v>36657</v>
      </c>
      <c r="AF8" s="1">
        <f t="shared" si="11"/>
        <v>36.656999999999996</v>
      </c>
      <c r="AG8" s="1">
        <v>28.333333333333332</v>
      </c>
      <c r="AH8" s="1">
        <v>49</v>
      </c>
    </row>
    <row r="9" spans="1:34" x14ac:dyDescent="0.25">
      <c r="A9" t="s">
        <v>41</v>
      </c>
      <c r="B9">
        <v>2020</v>
      </c>
      <c r="C9" s="1">
        <v>5</v>
      </c>
      <c r="D9" s="1">
        <v>1</v>
      </c>
      <c r="E9" s="1">
        <v>4.6966834211011621</v>
      </c>
      <c r="F9" s="1">
        <v>17431.931</v>
      </c>
      <c r="G9" s="1">
        <f t="shared" si="0"/>
        <v>17.431930999999999</v>
      </c>
      <c r="H9" s="1">
        <v>12082.066661999999</v>
      </c>
      <c r="I9" s="1">
        <f t="shared" si="1"/>
        <v>12.082066661999999</v>
      </c>
      <c r="J9" s="1">
        <v>1840.4885425100001</v>
      </c>
      <c r="K9" s="1">
        <f t="shared" si="2"/>
        <v>1.8404885425100002</v>
      </c>
      <c r="L9" s="1">
        <v>231100</v>
      </c>
      <c r="M9" s="1">
        <f t="shared" si="3"/>
        <v>23.11</v>
      </c>
      <c r="N9" s="1">
        <v>4.8650375399659254</v>
      </c>
      <c r="O9" s="1">
        <f t="shared" si="4"/>
        <v>20.554825975854733</v>
      </c>
      <c r="P9" s="1">
        <v>8.1545929516304856</v>
      </c>
      <c r="Q9" s="1">
        <f t="shared" si="5"/>
        <v>12.263027792209458</v>
      </c>
      <c r="R9" s="1">
        <v>2.4368380863849142</v>
      </c>
      <c r="S9" s="1">
        <f t="shared" si="6"/>
        <v>41.036784741144416</v>
      </c>
      <c r="T9" s="1">
        <v>753</v>
      </c>
      <c r="U9" s="1">
        <f t="shared" si="7"/>
        <v>13.280212483399733</v>
      </c>
      <c r="V9" s="1">
        <v>95.36</v>
      </c>
      <c r="W9" s="1">
        <v>984</v>
      </c>
      <c r="X9" s="1">
        <f t="shared" si="8"/>
        <v>9.84</v>
      </c>
      <c r="Y9" s="1">
        <v>86</v>
      </c>
      <c r="Z9" s="1">
        <v>6128</v>
      </c>
      <c r="AA9" s="1">
        <f t="shared" si="9"/>
        <v>6.1280000000000001</v>
      </c>
      <c r="AB9" s="1">
        <v>53</v>
      </c>
      <c r="AC9" s="1">
        <f t="shared" si="10"/>
        <v>18.867924528301884</v>
      </c>
      <c r="AD9" s="1">
        <v>97.1</v>
      </c>
      <c r="AE9" s="1">
        <v>8458</v>
      </c>
      <c r="AF9" s="1">
        <f t="shared" si="11"/>
        <v>8.4580000000000002</v>
      </c>
      <c r="AG9" s="1">
        <v>38</v>
      </c>
      <c r="AH9" s="1">
        <v>46.5</v>
      </c>
    </row>
    <row r="10" spans="1:34" x14ac:dyDescent="0.25">
      <c r="A10" t="s">
        <v>42</v>
      </c>
      <c r="B10">
        <v>2020</v>
      </c>
      <c r="C10" s="1">
        <v>6</v>
      </c>
      <c r="D10" s="1">
        <v>2</v>
      </c>
      <c r="E10" s="1">
        <v>15.641444210329668</v>
      </c>
      <c r="F10" s="1">
        <v>82353.667799999996</v>
      </c>
      <c r="G10" s="1">
        <f t="shared" si="0"/>
        <v>82.353667799999997</v>
      </c>
      <c r="H10" s="1">
        <v>37835.264682000001</v>
      </c>
      <c r="I10" s="1">
        <f t="shared" si="1"/>
        <v>37.835264682000002</v>
      </c>
      <c r="J10" s="1">
        <v>5128.0140121699997</v>
      </c>
      <c r="K10" s="1">
        <f t="shared" si="2"/>
        <v>5.1280140121699995</v>
      </c>
      <c r="L10" s="1">
        <v>1146508</v>
      </c>
      <c r="M10" s="1">
        <f t="shared" si="3"/>
        <v>114.6508</v>
      </c>
      <c r="N10" s="1">
        <v>5.3602092594769557</v>
      </c>
      <c r="O10" s="1">
        <f t="shared" si="4"/>
        <v>18.655988070465352</v>
      </c>
      <c r="P10" s="1">
        <v>8.6104212856275204</v>
      </c>
      <c r="Q10" s="1">
        <f t="shared" si="5"/>
        <v>11.613833595682431</v>
      </c>
      <c r="R10" s="1">
        <v>2.727862734758447</v>
      </c>
      <c r="S10" s="1">
        <f t="shared" si="6"/>
        <v>36.658736059479558</v>
      </c>
      <c r="T10" s="1">
        <v>5205</v>
      </c>
      <c r="U10" s="1">
        <f t="shared" si="7"/>
        <v>1.9212295869356388</v>
      </c>
      <c r="V10" s="1">
        <v>96.34</v>
      </c>
      <c r="W10" s="1">
        <v>4545</v>
      </c>
      <c r="X10" s="1">
        <f t="shared" si="8"/>
        <v>45.45</v>
      </c>
      <c r="Y10" s="1">
        <v>76</v>
      </c>
      <c r="Z10" s="1">
        <v>36786</v>
      </c>
      <c r="AA10" s="1">
        <f t="shared" si="9"/>
        <v>36.786000000000001</v>
      </c>
      <c r="AB10" s="1">
        <v>207</v>
      </c>
      <c r="AC10" s="1">
        <f t="shared" si="10"/>
        <v>4.8309178743961354</v>
      </c>
      <c r="AD10" s="1">
        <v>100.9</v>
      </c>
      <c r="AE10" s="1">
        <v>36418</v>
      </c>
      <c r="AF10" s="1">
        <f t="shared" si="11"/>
        <v>36.417999999999999</v>
      </c>
      <c r="AG10" s="1">
        <v>40</v>
      </c>
      <c r="AH10" s="1">
        <v>39</v>
      </c>
    </row>
    <row r="11" spans="1:34" x14ac:dyDescent="0.25">
      <c r="A11" t="s">
        <v>43</v>
      </c>
      <c r="B11">
        <v>2020</v>
      </c>
      <c r="C11" s="1">
        <v>5</v>
      </c>
      <c r="D11" s="1">
        <v>1</v>
      </c>
      <c r="E11" s="1">
        <v>7.0699341895587491</v>
      </c>
      <c r="F11" s="1">
        <v>29603.988120000002</v>
      </c>
      <c r="G11" s="1">
        <f t="shared" si="0"/>
        <v>29.60398812</v>
      </c>
      <c r="H11" s="1">
        <v>25819.10471</v>
      </c>
      <c r="I11" s="1">
        <f t="shared" si="1"/>
        <v>25.819104710000001</v>
      </c>
      <c r="J11" s="1">
        <v>3672.5642833399993</v>
      </c>
      <c r="K11" s="1">
        <f t="shared" si="2"/>
        <v>3.6725642833399994</v>
      </c>
      <c r="L11" s="1">
        <v>512493</v>
      </c>
      <c r="M11" s="1">
        <f t="shared" si="3"/>
        <v>51.249299999999998</v>
      </c>
      <c r="N11" s="1">
        <v>5.9924290611024684</v>
      </c>
      <c r="O11" s="1">
        <f t="shared" si="4"/>
        <v>16.68772362264766</v>
      </c>
      <c r="P11" s="1">
        <v>9.3527842093548212</v>
      </c>
      <c r="Q11" s="1">
        <f t="shared" si="5"/>
        <v>10.69200333949523</v>
      </c>
      <c r="R11" s="1">
        <v>2.0919112763979277</v>
      </c>
      <c r="S11" s="1">
        <f t="shared" si="6"/>
        <v>47.803174603174611</v>
      </c>
      <c r="T11" s="1">
        <v>3062</v>
      </c>
      <c r="U11" s="1">
        <f t="shared" si="7"/>
        <v>3.2658393207054215</v>
      </c>
      <c r="V11" s="1">
        <v>95.899999999999991</v>
      </c>
      <c r="W11" s="1">
        <v>1344</v>
      </c>
      <c r="X11" s="1">
        <f t="shared" si="8"/>
        <v>13.44</v>
      </c>
      <c r="Y11" s="1">
        <v>83</v>
      </c>
      <c r="Z11" s="1">
        <v>31524</v>
      </c>
      <c r="AA11" s="1">
        <f t="shared" si="9"/>
        <v>31.524000000000001</v>
      </c>
      <c r="AB11" s="1">
        <v>71</v>
      </c>
      <c r="AC11" s="1">
        <f t="shared" si="10"/>
        <v>14.084507042253522</v>
      </c>
      <c r="AD11" s="1">
        <v>97.5</v>
      </c>
      <c r="AE11" s="1">
        <v>14325</v>
      </c>
      <c r="AF11" s="1">
        <f t="shared" si="11"/>
        <v>14.324999999999999</v>
      </c>
      <c r="AG11" s="1">
        <v>42</v>
      </c>
      <c r="AH11" s="1">
        <v>55.5</v>
      </c>
    </row>
    <row r="12" spans="1:34" x14ac:dyDescent="0.25">
      <c r="A12" t="s">
        <v>44</v>
      </c>
      <c r="B12">
        <v>2020</v>
      </c>
      <c r="C12" s="1">
        <v>2</v>
      </c>
      <c r="D12" s="1">
        <v>1</v>
      </c>
      <c r="E12" s="1">
        <v>5.7073352673021134</v>
      </c>
      <c r="F12" s="1">
        <v>22953</v>
      </c>
      <c r="G12" s="1">
        <f t="shared" si="0"/>
        <v>22.952999999999999</v>
      </c>
      <c r="H12" s="1">
        <v>8647.5</v>
      </c>
      <c r="I12" s="1">
        <f t="shared" si="1"/>
        <v>8.6475000000000009</v>
      </c>
      <c r="J12" s="1">
        <v>2676.2844109400003</v>
      </c>
      <c r="K12" s="1">
        <f t="shared" si="2"/>
        <v>2.6762844109400001</v>
      </c>
      <c r="L12" s="1">
        <v>290658</v>
      </c>
      <c r="M12" s="1">
        <f t="shared" si="3"/>
        <v>29.065799999999999</v>
      </c>
      <c r="N12" s="1">
        <v>5.0145047658516368</v>
      </c>
      <c r="O12" s="1">
        <f t="shared" si="4"/>
        <v>19.942148760330582</v>
      </c>
      <c r="P12" s="1">
        <v>6.3897763578274756</v>
      </c>
      <c r="Q12" s="1">
        <f t="shared" si="5"/>
        <v>15.65</v>
      </c>
      <c r="R12" s="1">
        <v>1.280312224839961</v>
      </c>
      <c r="S12" s="1">
        <f t="shared" si="6"/>
        <v>78.105947955390334</v>
      </c>
      <c r="T12" s="1">
        <v>2901</v>
      </c>
      <c r="U12" s="1">
        <f t="shared" si="7"/>
        <v>3.4470872113064459</v>
      </c>
      <c r="V12" s="1">
        <v>99.11</v>
      </c>
      <c r="W12" s="1">
        <v>2074</v>
      </c>
      <c r="X12" s="1">
        <f t="shared" si="8"/>
        <v>20.74</v>
      </c>
      <c r="Y12" s="1">
        <v>81</v>
      </c>
      <c r="Z12" s="1">
        <v>22500</v>
      </c>
      <c r="AA12" s="1">
        <f t="shared" si="9"/>
        <v>22.5</v>
      </c>
      <c r="AB12" s="1">
        <v>75</v>
      </c>
      <c r="AC12" s="1">
        <f t="shared" si="10"/>
        <v>13.333333333333334</v>
      </c>
      <c r="AD12" s="1">
        <v>99</v>
      </c>
      <c r="AE12" s="1">
        <v>8429</v>
      </c>
      <c r="AF12" s="1">
        <f t="shared" si="11"/>
        <v>8.4290000000000003</v>
      </c>
      <c r="AG12" s="1">
        <v>37.333333333333336</v>
      </c>
      <c r="AH12" s="1">
        <v>49.5</v>
      </c>
    </row>
    <row r="13" spans="1:34" x14ac:dyDescent="0.25">
      <c r="A13" t="s">
        <v>45</v>
      </c>
      <c r="B13">
        <v>2020</v>
      </c>
      <c r="C13" s="1">
        <v>7</v>
      </c>
      <c r="D13" s="1">
        <v>2</v>
      </c>
      <c r="E13" s="1">
        <v>12.558721976845442</v>
      </c>
      <c r="F13" s="1">
        <v>48875.057400000005</v>
      </c>
      <c r="G13" s="1">
        <f t="shared" si="0"/>
        <v>48.875057400000003</v>
      </c>
      <c r="H13" s="1">
        <v>25673.75</v>
      </c>
      <c r="I13" s="1">
        <f t="shared" si="1"/>
        <v>25.673749999999998</v>
      </c>
      <c r="J13" s="1">
        <v>4579.9348810399997</v>
      </c>
      <c r="K13" s="1">
        <f t="shared" si="2"/>
        <v>4.5799348810399998</v>
      </c>
      <c r="L13" s="1">
        <v>672998</v>
      </c>
      <c r="M13" s="1">
        <f t="shared" si="3"/>
        <v>67.299800000000005</v>
      </c>
      <c r="N13" s="1">
        <v>5.6030606272572836</v>
      </c>
      <c r="O13" s="1">
        <f t="shared" si="4"/>
        <v>17.84738853503185</v>
      </c>
      <c r="P13" s="1">
        <v>10.532150776053216</v>
      </c>
      <c r="Q13" s="1">
        <f t="shared" si="5"/>
        <v>9.4947368421052634</v>
      </c>
      <c r="R13" s="1">
        <v>2.3708982141286179</v>
      </c>
      <c r="S13" s="1">
        <f t="shared" si="6"/>
        <v>42.178107606679035</v>
      </c>
      <c r="T13" s="1">
        <v>37756</v>
      </c>
      <c r="U13" s="1">
        <f t="shared" si="7"/>
        <v>0.26485856552600912</v>
      </c>
      <c r="V13" s="1">
        <v>95.81</v>
      </c>
      <c r="W13" s="1">
        <v>4180</v>
      </c>
      <c r="X13" s="1">
        <f t="shared" si="8"/>
        <v>41.8</v>
      </c>
      <c r="Y13" s="1">
        <v>87</v>
      </c>
      <c r="Z13" s="1">
        <v>68764</v>
      </c>
      <c r="AA13" s="1">
        <f t="shared" si="9"/>
        <v>68.763999999999996</v>
      </c>
      <c r="AB13" s="1">
        <v>167</v>
      </c>
      <c r="AC13" s="1">
        <f t="shared" si="10"/>
        <v>5.9880239520958085</v>
      </c>
      <c r="AD13" s="1">
        <v>86.5</v>
      </c>
      <c r="AE13" s="1">
        <v>20854</v>
      </c>
      <c r="AF13" s="1">
        <f t="shared" si="11"/>
        <v>20.853999999999999</v>
      </c>
      <c r="AG13" s="1">
        <v>28.333333333333332</v>
      </c>
      <c r="AH13" s="1">
        <v>45.5</v>
      </c>
    </row>
    <row r="14" spans="1:34" x14ac:dyDescent="0.25">
      <c r="A14" t="s">
        <v>46</v>
      </c>
      <c r="B14">
        <v>2020</v>
      </c>
      <c r="C14" s="1">
        <v>5</v>
      </c>
      <c r="D14" s="1">
        <v>1</v>
      </c>
      <c r="E14" s="1">
        <v>9.5425314247656736</v>
      </c>
      <c r="F14" s="1">
        <v>44908.130499999999</v>
      </c>
      <c r="G14" s="1">
        <f t="shared" si="0"/>
        <v>44.908130499999999</v>
      </c>
      <c r="H14" s="1">
        <v>34733.398062</v>
      </c>
      <c r="I14" s="1">
        <f t="shared" si="1"/>
        <v>34.733398061999999</v>
      </c>
      <c r="J14" s="1">
        <v>3544.3738613400001</v>
      </c>
      <c r="K14" s="1">
        <f t="shared" si="2"/>
        <v>3.54437386134</v>
      </c>
      <c r="L14" s="1">
        <v>701253</v>
      </c>
      <c r="M14" s="1">
        <f t="shared" si="3"/>
        <v>70.125299999999996</v>
      </c>
      <c r="N14" s="1">
        <v>5.0169945646488516</v>
      </c>
      <c r="O14" s="1">
        <f t="shared" si="4"/>
        <v>19.932252010920642</v>
      </c>
      <c r="P14" s="1">
        <v>6.0421625304423099</v>
      </c>
      <c r="Q14" s="1">
        <f t="shared" si="5"/>
        <v>16.550365783139505</v>
      </c>
      <c r="R14" s="1">
        <v>6.7182668137511978</v>
      </c>
      <c r="S14" s="1">
        <f t="shared" si="6"/>
        <v>14.884791386271869</v>
      </c>
      <c r="T14" s="1">
        <v>2603</v>
      </c>
      <c r="U14" s="1">
        <f t="shared" si="7"/>
        <v>3.84172109104879</v>
      </c>
      <c r="V14" s="1">
        <v>96.38</v>
      </c>
      <c r="W14" s="1">
        <v>3671</v>
      </c>
      <c r="X14" s="1">
        <f t="shared" si="8"/>
        <v>36.71</v>
      </c>
      <c r="Y14" s="1">
        <v>83</v>
      </c>
      <c r="Z14" s="1">
        <v>30686</v>
      </c>
      <c r="AA14" s="1">
        <f t="shared" si="9"/>
        <v>30.686</v>
      </c>
      <c r="AB14" s="1">
        <v>149</v>
      </c>
      <c r="AC14" s="1">
        <f t="shared" si="10"/>
        <v>6.7114093959731544</v>
      </c>
      <c r="AD14" s="1">
        <v>113.5</v>
      </c>
      <c r="AE14" s="1">
        <v>21837</v>
      </c>
      <c r="AF14" s="1">
        <f t="shared" si="11"/>
        <v>21.837</v>
      </c>
      <c r="AG14" s="1">
        <v>40.333333333333336</v>
      </c>
      <c r="AH14" s="1">
        <v>65</v>
      </c>
    </row>
    <row r="15" spans="1:34" x14ac:dyDescent="0.25">
      <c r="A15" t="s">
        <v>47</v>
      </c>
      <c r="B15">
        <v>2020</v>
      </c>
      <c r="C15" s="1">
        <v>5</v>
      </c>
      <c r="D15" s="1">
        <v>2</v>
      </c>
      <c r="E15" s="1">
        <v>9.2758978679731694</v>
      </c>
      <c r="F15" s="1">
        <v>52664.595519999995</v>
      </c>
      <c r="G15" s="1">
        <f t="shared" si="0"/>
        <v>52.664595519999992</v>
      </c>
      <c r="H15" s="1">
        <v>34595.544656999999</v>
      </c>
      <c r="I15" s="1">
        <f t="shared" si="1"/>
        <v>34.595544656999998</v>
      </c>
      <c r="J15" s="1">
        <v>5275.2910541100018</v>
      </c>
      <c r="K15" s="1">
        <f t="shared" si="2"/>
        <v>5.275291054110002</v>
      </c>
      <c r="L15" s="1">
        <v>739102</v>
      </c>
      <c r="M15" s="1">
        <f t="shared" si="3"/>
        <v>73.910200000000003</v>
      </c>
      <c r="N15" s="1">
        <v>5.3112833265500496</v>
      </c>
      <c r="O15" s="1">
        <f t="shared" si="4"/>
        <v>18.827841380654633</v>
      </c>
      <c r="P15" s="1">
        <v>9.7566070792029969</v>
      </c>
      <c r="Q15" s="1">
        <f t="shared" si="5"/>
        <v>10.249464715367921</v>
      </c>
      <c r="R15" s="1">
        <v>2.2092873681502443</v>
      </c>
      <c r="S15" s="1">
        <f t="shared" si="6"/>
        <v>45.26346433770015</v>
      </c>
      <c r="T15" s="1">
        <v>9240</v>
      </c>
      <c r="U15" s="1">
        <f t="shared" si="7"/>
        <v>1.0822510822510822</v>
      </c>
      <c r="V15" s="1">
        <v>95.45</v>
      </c>
      <c r="W15" s="1">
        <v>1654</v>
      </c>
      <c r="X15" s="1">
        <f t="shared" si="8"/>
        <v>16.54</v>
      </c>
      <c r="Y15" s="1">
        <v>83</v>
      </c>
      <c r="Z15" s="1">
        <v>21963</v>
      </c>
      <c r="AA15" s="1">
        <f t="shared" si="9"/>
        <v>21.963000000000001</v>
      </c>
      <c r="AB15" s="1">
        <v>118</v>
      </c>
      <c r="AC15" s="1">
        <f t="shared" si="10"/>
        <v>8.4745762711864412</v>
      </c>
      <c r="AD15" s="1">
        <v>106.8</v>
      </c>
      <c r="AE15" s="1">
        <v>20553</v>
      </c>
      <c r="AF15" s="1">
        <f t="shared" si="11"/>
        <v>20.553000000000001</v>
      </c>
      <c r="AG15" s="1">
        <v>33</v>
      </c>
      <c r="AH15" s="1">
        <v>54</v>
      </c>
    </row>
    <row r="16" spans="1:34" x14ac:dyDescent="0.25">
      <c r="A16" t="s">
        <v>48</v>
      </c>
      <c r="B16">
        <v>2020</v>
      </c>
      <c r="C16" s="1">
        <v>1</v>
      </c>
      <c r="D16" s="1">
        <v>1</v>
      </c>
      <c r="E16" s="1">
        <v>9.4550404256638618</v>
      </c>
      <c r="F16" s="1">
        <v>50437.023900000007</v>
      </c>
      <c r="G16" s="1">
        <f t="shared" si="0"/>
        <v>50.437023900000007</v>
      </c>
      <c r="H16" s="1">
        <v>27622.099299999998</v>
      </c>
      <c r="I16" s="1">
        <f t="shared" si="1"/>
        <v>27.622099299999999</v>
      </c>
      <c r="J16" s="1">
        <v>7499.9735033300021</v>
      </c>
      <c r="K16" s="1">
        <f t="shared" si="2"/>
        <v>7.4999735033300023</v>
      </c>
      <c r="L16" s="1">
        <v>510944</v>
      </c>
      <c r="M16" s="1">
        <f t="shared" si="3"/>
        <v>51.0944</v>
      </c>
      <c r="N16" s="1">
        <v>4.5676665023330614</v>
      </c>
      <c r="O16" s="1">
        <f t="shared" si="4"/>
        <v>21.893016915513041</v>
      </c>
      <c r="P16" s="1">
        <v>11.769999212900807</v>
      </c>
      <c r="Q16" s="1">
        <f t="shared" si="5"/>
        <v>8.4961772886435245</v>
      </c>
      <c r="R16" s="1">
        <v>4.9916573971078977</v>
      </c>
      <c r="S16" s="1">
        <f t="shared" si="6"/>
        <v>20.033426183844011</v>
      </c>
      <c r="T16" s="1">
        <v>33917</v>
      </c>
      <c r="U16" s="1">
        <f t="shared" si="7"/>
        <v>0.29483739717545776</v>
      </c>
      <c r="V16" s="1">
        <v>98.83</v>
      </c>
      <c r="W16" s="1">
        <v>5134</v>
      </c>
      <c r="X16" s="1">
        <f t="shared" si="8"/>
        <v>51.34</v>
      </c>
      <c r="Y16" s="1">
        <v>81</v>
      </c>
      <c r="Z16" s="1">
        <v>52041</v>
      </c>
      <c r="AA16" s="1">
        <f t="shared" si="9"/>
        <v>52.040999999999997</v>
      </c>
      <c r="AB16" s="1">
        <v>213</v>
      </c>
      <c r="AC16" s="1">
        <f t="shared" si="10"/>
        <v>4.694835680751174</v>
      </c>
      <c r="AD16" s="1">
        <v>110.3</v>
      </c>
      <c r="AE16" s="1">
        <v>21431</v>
      </c>
      <c r="AF16" s="1">
        <f t="shared" si="11"/>
        <v>21.431000000000001</v>
      </c>
      <c r="AG16" s="1">
        <v>39.333333333333336</v>
      </c>
      <c r="AH16" s="1">
        <v>54.5</v>
      </c>
    </row>
    <row r="17" spans="1:34" x14ac:dyDescent="0.25">
      <c r="A17" t="s">
        <v>49</v>
      </c>
      <c r="B17">
        <v>2020</v>
      </c>
      <c r="C17" s="1">
        <v>2</v>
      </c>
      <c r="D17" s="1">
        <v>1</v>
      </c>
      <c r="E17" s="1">
        <v>7.2926647326978866</v>
      </c>
      <c r="F17" s="1">
        <v>33862</v>
      </c>
      <c r="G17" s="1">
        <f t="shared" si="0"/>
        <v>33.862000000000002</v>
      </c>
      <c r="H17" s="1">
        <v>31954.165642</v>
      </c>
      <c r="I17" s="1">
        <f t="shared" si="1"/>
        <v>31.954165642</v>
      </c>
      <c r="J17" s="1">
        <v>8811.5408644299987</v>
      </c>
      <c r="K17" s="1">
        <f t="shared" si="2"/>
        <v>8.8115408644299986</v>
      </c>
      <c r="L17" s="1">
        <v>546300</v>
      </c>
      <c r="M17" s="1">
        <f t="shared" si="3"/>
        <v>54.63</v>
      </c>
      <c r="N17" s="1">
        <v>5.1651429953755654</v>
      </c>
      <c r="O17" s="1">
        <f t="shared" si="4"/>
        <v>19.360548215128137</v>
      </c>
      <c r="P17" s="1">
        <v>5.9375850872225797</v>
      </c>
      <c r="Q17" s="1">
        <f t="shared" si="5"/>
        <v>16.841863911170819</v>
      </c>
      <c r="R17" s="1">
        <v>2.3994710180660781</v>
      </c>
      <c r="S17" s="1">
        <f t="shared" si="6"/>
        <v>41.675852405418027</v>
      </c>
      <c r="T17" s="1">
        <v>888</v>
      </c>
      <c r="U17" s="1">
        <f t="shared" si="7"/>
        <v>11.261261261261261</v>
      </c>
      <c r="V17" s="1">
        <v>98.740000000000009</v>
      </c>
      <c r="W17" s="1">
        <v>3926</v>
      </c>
      <c r="X17" s="1">
        <f t="shared" si="8"/>
        <v>39.26</v>
      </c>
      <c r="Y17" s="1">
        <v>82</v>
      </c>
      <c r="Z17" s="1">
        <v>47870</v>
      </c>
      <c r="AA17" s="1">
        <f t="shared" si="9"/>
        <v>47.87</v>
      </c>
      <c r="AB17" s="1">
        <v>96</v>
      </c>
      <c r="AC17" s="1">
        <f t="shared" si="10"/>
        <v>10.416666666666666</v>
      </c>
      <c r="AD17" s="1">
        <v>116.7</v>
      </c>
      <c r="AE17" s="1">
        <v>14658</v>
      </c>
      <c r="AF17" s="1">
        <f t="shared" si="11"/>
        <v>14.657999999999999</v>
      </c>
      <c r="AG17" s="1">
        <v>35</v>
      </c>
      <c r="AH17" s="1">
        <v>44</v>
      </c>
    </row>
    <row r="18" spans="1:34" x14ac:dyDescent="0.25">
      <c r="A18" t="s">
        <v>50</v>
      </c>
      <c r="B18">
        <v>2020</v>
      </c>
      <c r="C18" s="1">
        <v>4</v>
      </c>
      <c r="D18" s="1">
        <v>1</v>
      </c>
      <c r="E18" s="1">
        <v>16.278366579976943</v>
      </c>
      <c r="F18" s="1">
        <v>68219.581640000004</v>
      </c>
      <c r="G18" s="1">
        <f t="shared" si="0"/>
        <v>68.219581640000001</v>
      </c>
      <c r="H18" s="1">
        <v>48345.082838000002</v>
      </c>
      <c r="I18" s="1">
        <f t="shared" si="1"/>
        <v>48.345082838000003</v>
      </c>
      <c r="J18" s="1">
        <v>7925.0557215599993</v>
      </c>
      <c r="K18" s="1">
        <f t="shared" si="2"/>
        <v>7.9250557215599988</v>
      </c>
      <c r="L18" s="1">
        <v>941352</v>
      </c>
      <c r="M18" s="1">
        <f t="shared" si="3"/>
        <v>94.135199999999998</v>
      </c>
      <c r="N18" s="1">
        <v>4.3736884901229187</v>
      </c>
      <c r="O18" s="1">
        <f t="shared" si="4"/>
        <v>22.86399688176914</v>
      </c>
      <c r="P18" s="1">
        <v>8.4939401332957551</v>
      </c>
      <c r="Q18" s="1">
        <f t="shared" si="5"/>
        <v>11.773099224941058</v>
      </c>
      <c r="R18" s="1">
        <v>5.7173678532901828</v>
      </c>
      <c r="S18" s="1">
        <f t="shared" si="6"/>
        <v>17.490566037735849</v>
      </c>
      <c r="T18" s="1">
        <v>628</v>
      </c>
      <c r="U18" s="1">
        <f t="shared" si="7"/>
        <v>15.923566878980893</v>
      </c>
      <c r="V18" s="1">
        <v>96.69</v>
      </c>
      <c r="W18" s="1">
        <v>4929</v>
      </c>
      <c r="X18" s="1">
        <f t="shared" si="8"/>
        <v>49.29</v>
      </c>
      <c r="Y18" s="1">
        <v>78</v>
      </c>
      <c r="Z18" s="1">
        <v>64299</v>
      </c>
      <c r="AA18" s="1">
        <f t="shared" si="9"/>
        <v>64.299000000000007</v>
      </c>
      <c r="AB18" s="1">
        <v>214</v>
      </c>
      <c r="AC18" s="1">
        <f t="shared" si="10"/>
        <v>4.6728971962616823</v>
      </c>
      <c r="AD18" s="1">
        <v>92</v>
      </c>
      <c r="AE18" s="1">
        <v>35322</v>
      </c>
      <c r="AF18" s="1">
        <f t="shared" si="11"/>
        <v>35.322000000000003</v>
      </c>
      <c r="AG18" s="1">
        <v>30</v>
      </c>
      <c r="AH18" s="1">
        <v>54.5</v>
      </c>
    </row>
    <row r="19" spans="1:34" x14ac:dyDescent="0.25">
      <c r="A19" s="2" t="s">
        <v>51</v>
      </c>
      <c r="B19">
        <v>2020</v>
      </c>
      <c r="C19" s="1">
        <v>6</v>
      </c>
      <c r="D19" s="1">
        <v>3</v>
      </c>
      <c r="E19" s="1">
        <v>13.847435879603411</v>
      </c>
      <c r="F19" s="1">
        <v>72210.794399999999</v>
      </c>
      <c r="G19" s="1">
        <f t="shared" si="0"/>
        <v>72.210794399999997</v>
      </c>
      <c r="H19" s="1">
        <v>61772.926998000003</v>
      </c>
      <c r="I19" s="1">
        <f t="shared" si="1"/>
        <v>61.772926998000003</v>
      </c>
      <c r="J19" s="1">
        <v>4439.2899195601121</v>
      </c>
      <c r="K19" s="1">
        <f t="shared" si="2"/>
        <v>4.4392899195601121</v>
      </c>
      <c r="L19" s="1"/>
      <c r="M19" s="1">
        <f t="shared" si="3"/>
        <v>0</v>
      </c>
      <c r="N19" s="1">
        <v>5.0529117421435208</v>
      </c>
      <c r="O19" s="1">
        <f t="shared" si="4"/>
        <v>19.790569300064302</v>
      </c>
      <c r="P19" s="1">
        <v>8.9020899387359229</v>
      </c>
      <c r="Q19" s="1">
        <f t="shared" si="5"/>
        <v>11.233317197219845</v>
      </c>
      <c r="R19" s="1">
        <v>10.843373493975903</v>
      </c>
      <c r="S19" s="1">
        <f t="shared" si="6"/>
        <v>9.2222222222222214</v>
      </c>
      <c r="T19" s="1">
        <v>5773</v>
      </c>
      <c r="U19" s="1">
        <f t="shared" si="7"/>
        <v>1.7322016282695307</v>
      </c>
      <c r="V19" s="1">
        <v>97.34</v>
      </c>
      <c r="W19" s="1">
        <v>260</v>
      </c>
      <c r="X19" s="1">
        <f t="shared" si="8"/>
        <v>2.6</v>
      </c>
      <c r="Y19" s="1">
        <v>79</v>
      </c>
      <c r="Z19" s="1">
        <v>48675</v>
      </c>
      <c r="AA19" s="1">
        <f t="shared" si="9"/>
        <v>48.674999999999997</v>
      </c>
      <c r="AB19" s="1">
        <v>144</v>
      </c>
      <c r="AC19" s="1">
        <f t="shared" si="10"/>
        <v>6.9444444444444438</v>
      </c>
      <c r="AD19" s="1">
        <v>101.7</v>
      </c>
      <c r="AE19" s="1">
        <v>29685</v>
      </c>
      <c r="AF19" s="1">
        <f t="shared" si="11"/>
        <v>29.684999999999999</v>
      </c>
      <c r="AG19" s="1">
        <v>30.333333333333332</v>
      </c>
      <c r="AH19" s="1">
        <v>46</v>
      </c>
    </row>
    <row r="20" spans="1:34" x14ac:dyDescent="0.25">
      <c r="A20" t="s">
        <v>52</v>
      </c>
      <c r="B20">
        <v>2020</v>
      </c>
      <c r="C20" s="1">
        <v>5</v>
      </c>
      <c r="D20" s="1">
        <v>1</v>
      </c>
      <c r="E20" s="1">
        <v>9.1780748421848752</v>
      </c>
      <c r="F20" s="1">
        <v>44388.470799999996</v>
      </c>
      <c r="G20" s="1">
        <f t="shared" si="0"/>
        <v>44.388470799999993</v>
      </c>
      <c r="H20" s="1">
        <v>24981.320068000001</v>
      </c>
      <c r="I20" s="1">
        <f t="shared" si="1"/>
        <v>24.981320068000002</v>
      </c>
      <c r="J20" s="1">
        <v>2118.3852857100001</v>
      </c>
      <c r="K20" s="1">
        <f t="shared" si="2"/>
        <v>2.1183852857100001</v>
      </c>
      <c r="L20" s="1">
        <v>328145</v>
      </c>
      <c r="M20" s="1">
        <f t="shared" si="3"/>
        <v>32.814500000000002</v>
      </c>
      <c r="N20" s="1">
        <v>6.3690712888659808</v>
      </c>
      <c r="O20" s="1">
        <f t="shared" si="4"/>
        <v>15.700876228974522</v>
      </c>
      <c r="P20" s="1">
        <v>8.3722429419070732</v>
      </c>
      <c r="Q20" s="1">
        <f t="shared" si="5"/>
        <v>11.944230559704886</v>
      </c>
      <c r="R20" s="1">
        <v>1.8356033125727194</v>
      </c>
      <c r="S20" s="1">
        <f t="shared" si="6"/>
        <v>54.478001491424308</v>
      </c>
      <c r="T20" s="1">
        <v>3631</v>
      </c>
      <c r="U20" s="1">
        <f t="shared" si="7"/>
        <v>2.7540622418066651</v>
      </c>
      <c r="V20" s="1">
        <v>93.46</v>
      </c>
      <c r="W20" s="1">
        <v>4288</v>
      </c>
      <c r="X20" s="1">
        <f t="shared" si="8"/>
        <v>42.88</v>
      </c>
      <c r="Y20" s="1">
        <v>76</v>
      </c>
      <c r="Z20" s="1">
        <v>0.5</v>
      </c>
      <c r="AA20" s="1">
        <f t="shared" si="9"/>
        <v>5.0000000000000001E-4</v>
      </c>
      <c r="AB20" s="1">
        <v>141</v>
      </c>
      <c r="AC20" s="1">
        <f t="shared" si="10"/>
        <v>7.0921985815602833</v>
      </c>
      <c r="AD20" s="1">
        <v>104.7</v>
      </c>
      <c r="AE20" s="1">
        <v>20688</v>
      </c>
      <c r="AF20" s="1">
        <f t="shared" si="11"/>
        <v>20.687999999999999</v>
      </c>
      <c r="AG20" s="1">
        <v>23.666666666666668</v>
      </c>
      <c r="AH20" s="1">
        <v>63.5</v>
      </c>
    </row>
    <row r="21" spans="1:34" x14ac:dyDescent="0.25">
      <c r="A21" t="s">
        <v>53</v>
      </c>
      <c r="B21">
        <v>2020</v>
      </c>
      <c r="C21" s="1">
        <v>2</v>
      </c>
      <c r="D21" s="1">
        <v>1</v>
      </c>
      <c r="E21" s="1">
        <v>9</v>
      </c>
      <c r="F21" s="1">
        <v>45939</v>
      </c>
      <c r="G21" s="1">
        <f t="shared" si="0"/>
        <v>45.939</v>
      </c>
      <c r="H21" s="1">
        <v>21733.749101000001</v>
      </c>
      <c r="I21" s="1">
        <f t="shared" si="1"/>
        <v>21.733749101000001</v>
      </c>
      <c r="J21" s="1">
        <v>5304.9979369799994</v>
      </c>
      <c r="K21" s="1">
        <f t="shared" si="2"/>
        <v>5.3049979369799996</v>
      </c>
      <c r="L21" s="1">
        <v>587565</v>
      </c>
      <c r="M21" s="1">
        <f t="shared" si="3"/>
        <v>58.756500000000003</v>
      </c>
      <c r="N21" s="1">
        <v>5.5073031628899196</v>
      </c>
      <c r="O21" s="1">
        <f t="shared" si="4"/>
        <v>18.157707509881423</v>
      </c>
      <c r="P21" s="1">
        <v>9.5541401273885338</v>
      </c>
      <c r="Q21" s="1">
        <f t="shared" si="5"/>
        <v>10.466666666666669</v>
      </c>
      <c r="R21" s="1">
        <v>1.6094788762599184</v>
      </c>
      <c r="S21" s="1">
        <f t="shared" si="6"/>
        <v>62.131912058627591</v>
      </c>
      <c r="T21" s="1">
        <v>723</v>
      </c>
      <c r="U21" s="1">
        <f t="shared" si="7"/>
        <v>13.831258644536653</v>
      </c>
      <c r="V21" s="1">
        <v>95.46</v>
      </c>
      <c r="W21" s="1">
        <v>814</v>
      </c>
      <c r="X21" s="1">
        <f t="shared" si="8"/>
        <v>8.14</v>
      </c>
      <c r="Y21" s="1">
        <v>79</v>
      </c>
      <c r="Z21" s="1">
        <v>43445</v>
      </c>
      <c r="AA21" s="1">
        <f t="shared" si="9"/>
        <v>43.445</v>
      </c>
      <c r="AB21" s="1">
        <v>121</v>
      </c>
      <c r="AC21" s="1">
        <f t="shared" si="10"/>
        <v>8.2644628099173563</v>
      </c>
      <c r="AD21" s="1">
        <v>95.1</v>
      </c>
      <c r="AE21" s="1">
        <v>16570</v>
      </c>
      <c r="AF21" s="1">
        <f t="shared" si="11"/>
        <v>16.57</v>
      </c>
      <c r="AG21" s="1">
        <v>39.666666666666664</v>
      </c>
      <c r="AH21" s="1">
        <v>53.5</v>
      </c>
    </row>
    <row r="22" spans="1:34" x14ac:dyDescent="0.25">
      <c r="A22" t="s">
        <v>54</v>
      </c>
      <c r="B22">
        <v>2020</v>
      </c>
      <c r="C22" s="1">
        <v>6</v>
      </c>
      <c r="D22" s="1">
        <v>1</v>
      </c>
      <c r="E22" s="1">
        <v>24.429417084144845</v>
      </c>
      <c r="F22" s="1">
        <v>128518.52589999998</v>
      </c>
      <c r="G22" s="1">
        <f t="shared" si="0"/>
        <v>128.51852589999999</v>
      </c>
      <c r="H22" s="1">
        <v>43304.565892999999</v>
      </c>
      <c r="I22" s="1">
        <f t="shared" si="1"/>
        <v>43.304565892999996</v>
      </c>
      <c r="J22" s="1">
        <v>6947.1265627100011</v>
      </c>
      <c r="K22" s="1">
        <f t="shared" si="2"/>
        <v>6.9471265627100012</v>
      </c>
      <c r="L22" s="1">
        <v>1577245</v>
      </c>
      <c r="M22" s="1">
        <f t="shared" si="3"/>
        <v>157.72450000000001</v>
      </c>
      <c r="N22" s="1">
        <v>5.3683006486702078</v>
      </c>
      <c r="O22" s="1">
        <f t="shared" si="4"/>
        <v>18.627868769751409</v>
      </c>
      <c r="P22" s="1">
        <v>7.6816913871629486</v>
      </c>
      <c r="Q22" s="1">
        <f t="shared" si="5"/>
        <v>13.017966351409575</v>
      </c>
      <c r="R22" s="1">
        <v>1.560559919488701</v>
      </c>
      <c r="S22" s="1">
        <f t="shared" si="6"/>
        <v>64.079564489112229</v>
      </c>
      <c r="T22" s="1">
        <v>8976</v>
      </c>
      <c r="U22" s="1">
        <f t="shared" si="7"/>
        <v>1.1140819964349375</v>
      </c>
      <c r="V22" s="1">
        <v>96.88</v>
      </c>
      <c r="W22" s="1">
        <v>6548</v>
      </c>
      <c r="X22" s="1">
        <f t="shared" si="8"/>
        <v>65.48</v>
      </c>
      <c r="Y22" s="1">
        <v>76</v>
      </c>
      <c r="Z22" s="1">
        <v>15980</v>
      </c>
      <c r="AA22" s="1">
        <f t="shared" si="9"/>
        <v>15.98</v>
      </c>
      <c r="AB22" s="1">
        <v>232</v>
      </c>
      <c r="AC22" s="1">
        <f t="shared" si="10"/>
        <v>4.3103448275862064</v>
      </c>
      <c r="AD22" s="1">
        <v>105.4</v>
      </c>
      <c r="AE22" s="1">
        <v>48331</v>
      </c>
      <c r="AF22" s="1">
        <f t="shared" si="11"/>
        <v>48.331000000000003</v>
      </c>
      <c r="AG22" s="1">
        <v>39</v>
      </c>
      <c r="AH22" s="1">
        <v>42</v>
      </c>
    </row>
    <row r="23" spans="1:34" x14ac:dyDescent="0.25">
      <c r="A23" t="s">
        <v>55</v>
      </c>
      <c r="B23">
        <v>2020</v>
      </c>
      <c r="C23" s="1">
        <v>7</v>
      </c>
      <c r="D23" s="1">
        <v>1</v>
      </c>
      <c r="E23" s="1">
        <v>7.7484319995431905</v>
      </c>
      <c r="F23" s="1">
        <v>30154.745000000003</v>
      </c>
      <c r="G23" s="1">
        <f t="shared" si="0"/>
        <v>30.154745000000002</v>
      </c>
      <c r="H23" s="1">
        <v>15789.666530999999</v>
      </c>
      <c r="I23" s="1">
        <f t="shared" si="1"/>
        <v>15.789666530999998</v>
      </c>
      <c r="J23" s="1">
        <v>3167.5628130799996</v>
      </c>
      <c r="K23" s="1">
        <f t="shared" si="2"/>
        <v>3.1675628130799995</v>
      </c>
      <c r="L23" s="1">
        <v>448971</v>
      </c>
      <c r="M23" s="1">
        <f t="shared" si="3"/>
        <v>44.897100000000002</v>
      </c>
      <c r="N23" s="1">
        <v>5.6030606272572836</v>
      </c>
      <c r="O23" s="1">
        <f t="shared" si="4"/>
        <v>17.84738853503185</v>
      </c>
      <c r="P23" s="1">
        <v>10.532150776053214</v>
      </c>
      <c r="Q23" s="1">
        <f t="shared" si="5"/>
        <v>9.4947368421052634</v>
      </c>
      <c r="R23" s="1">
        <v>4.557522123893806</v>
      </c>
      <c r="S23" s="1">
        <f t="shared" si="6"/>
        <v>21.941747572815533</v>
      </c>
      <c r="T23" s="1">
        <v>14006</v>
      </c>
      <c r="U23" s="1">
        <f t="shared" si="7"/>
        <v>0.71397972297586743</v>
      </c>
      <c r="V23" s="1">
        <v>95.7</v>
      </c>
      <c r="W23" s="1">
        <v>2397</v>
      </c>
      <c r="X23" s="1">
        <f t="shared" si="8"/>
        <v>23.97</v>
      </c>
      <c r="Y23" s="1">
        <v>81</v>
      </c>
      <c r="Z23" s="1">
        <v>22367</v>
      </c>
      <c r="AA23" s="1">
        <f t="shared" si="9"/>
        <v>22.367000000000001</v>
      </c>
      <c r="AB23" s="1">
        <v>156</v>
      </c>
      <c r="AC23" s="1">
        <f t="shared" si="10"/>
        <v>6.4102564102564097</v>
      </c>
      <c r="AD23" s="1">
        <v>103.3</v>
      </c>
      <c r="AE23" s="1">
        <v>13768</v>
      </c>
      <c r="AF23" s="1">
        <f t="shared" si="11"/>
        <v>13.768000000000001</v>
      </c>
      <c r="AG23" s="1">
        <v>36.333333333333336</v>
      </c>
      <c r="AH23" s="1">
        <v>46.5</v>
      </c>
    </row>
    <row r="24" spans="1:34" x14ac:dyDescent="0.25">
      <c r="A24" t="s">
        <v>56</v>
      </c>
      <c r="B24">
        <v>2020</v>
      </c>
      <c r="C24" s="1">
        <v>7</v>
      </c>
      <c r="D24" s="1">
        <v>1</v>
      </c>
      <c r="E24" s="1">
        <v>5.4116930320922751</v>
      </c>
      <c r="F24" s="1">
        <v>20810.322899999999</v>
      </c>
      <c r="G24" s="1">
        <f t="shared" si="0"/>
        <v>20.810322899999999</v>
      </c>
      <c r="H24" s="1">
        <v>10267</v>
      </c>
      <c r="I24" s="1">
        <f t="shared" si="1"/>
        <v>10.266999999999999</v>
      </c>
      <c r="J24" s="1">
        <v>3231.6259517699996</v>
      </c>
      <c r="K24" s="1">
        <f t="shared" si="2"/>
        <v>3.2316259517699994</v>
      </c>
      <c r="L24" s="1">
        <v>281226</v>
      </c>
      <c r="M24" s="1">
        <f t="shared" si="3"/>
        <v>28.122599999999998</v>
      </c>
      <c r="N24" s="1">
        <v>5.5903819391720004</v>
      </c>
      <c r="O24" s="1">
        <f t="shared" si="4"/>
        <v>17.887865460371593</v>
      </c>
      <c r="P24" s="1">
        <v>10.434574301413774</v>
      </c>
      <c r="Q24" s="1">
        <f t="shared" si="5"/>
        <v>9.5835246471387983</v>
      </c>
      <c r="R24" s="1">
        <v>2.3434868389394157</v>
      </c>
      <c r="S24" s="1">
        <f t="shared" si="6"/>
        <v>42.671457905544152</v>
      </c>
      <c r="T24" s="1">
        <v>12276</v>
      </c>
      <c r="U24" s="1">
        <f t="shared" si="7"/>
        <v>0.81459758879113719</v>
      </c>
      <c r="V24" s="1">
        <v>93.08</v>
      </c>
      <c r="W24" s="1">
        <v>1870</v>
      </c>
      <c r="X24" s="1">
        <f t="shared" si="8"/>
        <v>18.7</v>
      </c>
      <c r="Y24" s="1">
        <v>81</v>
      </c>
      <c r="Z24" s="1">
        <v>37441</v>
      </c>
      <c r="AA24" s="1">
        <f t="shared" si="9"/>
        <v>37.441000000000003</v>
      </c>
      <c r="AB24" s="1">
        <v>60</v>
      </c>
      <c r="AC24" s="1">
        <f t="shared" si="10"/>
        <v>16.666666666666668</v>
      </c>
      <c r="AD24" s="1">
        <v>100.7</v>
      </c>
      <c r="AE24" s="1">
        <v>9703</v>
      </c>
      <c r="AF24" s="1">
        <f t="shared" si="11"/>
        <v>9.7029999999999994</v>
      </c>
      <c r="AG24" s="1">
        <v>36</v>
      </c>
      <c r="AH24" s="1">
        <v>39.5</v>
      </c>
    </row>
    <row r="25" spans="1:34" x14ac:dyDescent="0.25">
      <c r="A25" t="s">
        <v>57</v>
      </c>
      <c r="B25">
        <v>2020</v>
      </c>
      <c r="C25" s="1">
        <v>3</v>
      </c>
      <c r="D25" s="1">
        <v>1</v>
      </c>
      <c r="E25" s="1">
        <v>11.489961228022842</v>
      </c>
      <c r="F25" s="1">
        <v>51105.049549999996</v>
      </c>
      <c r="G25" s="1">
        <f t="shared" si="0"/>
        <v>51.105049549999997</v>
      </c>
      <c r="H25" s="1">
        <v>23773.249993000001</v>
      </c>
      <c r="I25" s="1">
        <f t="shared" si="1"/>
        <v>23.773249993</v>
      </c>
      <c r="J25" s="1">
        <v>3511.3125015400001</v>
      </c>
      <c r="K25" s="1">
        <f t="shared" si="2"/>
        <v>3.51131250154</v>
      </c>
      <c r="L25" s="1">
        <v>554202</v>
      </c>
      <c r="M25" s="1">
        <f t="shared" si="3"/>
        <v>55.420200000000001</v>
      </c>
      <c r="N25" s="1">
        <v>3.707201063197286</v>
      </c>
      <c r="O25" s="1">
        <f t="shared" si="4"/>
        <v>26.974528301886792</v>
      </c>
      <c r="P25" s="1">
        <v>7.1581961345740872</v>
      </c>
      <c r="Q25" s="1">
        <f t="shared" si="5"/>
        <v>13.969999999999999</v>
      </c>
      <c r="R25" s="1">
        <v>7.501051856526769</v>
      </c>
      <c r="S25" s="1">
        <f t="shared" si="6"/>
        <v>13.331463628396145</v>
      </c>
      <c r="T25" s="1">
        <v>4480</v>
      </c>
      <c r="U25" s="1">
        <f t="shared" si="7"/>
        <v>2.2321428571428572</v>
      </c>
      <c r="V25" s="1">
        <v>97.899999999999991</v>
      </c>
      <c r="W25" s="1">
        <v>1998</v>
      </c>
      <c r="X25" s="1">
        <f t="shared" si="8"/>
        <v>19.98</v>
      </c>
      <c r="Y25" s="1">
        <v>83</v>
      </c>
      <c r="Z25" s="1">
        <v>77</v>
      </c>
      <c r="AA25" s="1">
        <f t="shared" si="9"/>
        <v>7.6999999999999999E-2</v>
      </c>
      <c r="AB25" s="1">
        <v>244</v>
      </c>
      <c r="AC25" s="1">
        <f t="shared" si="10"/>
        <v>4.0983606557377055</v>
      </c>
      <c r="AD25" s="1">
        <v>103.1</v>
      </c>
      <c r="AE25" s="1">
        <v>26743</v>
      </c>
      <c r="AF25" s="1">
        <f t="shared" si="11"/>
        <v>26.742999999999999</v>
      </c>
      <c r="AG25" s="1">
        <v>37.333333333333336</v>
      </c>
      <c r="AH25" s="1">
        <v>38.5</v>
      </c>
    </row>
    <row r="26" spans="1:34" x14ac:dyDescent="0.25">
      <c r="A26" t="s">
        <v>58</v>
      </c>
      <c r="B26">
        <v>2020</v>
      </c>
      <c r="C26" s="1">
        <v>7</v>
      </c>
      <c r="D26" s="1">
        <v>1</v>
      </c>
      <c r="E26" s="1">
        <v>2.6199528686242881</v>
      </c>
      <c r="F26" s="1">
        <v>10196.1288</v>
      </c>
      <c r="G26" s="1">
        <f t="shared" si="0"/>
        <v>10.1961288</v>
      </c>
      <c r="H26" s="1">
        <v>8273.5</v>
      </c>
      <c r="I26" s="1">
        <f t="shared" si="1"/>
        <v>8.2735000000000003</v>
      </c>
      <c r="J26" s="1">
        <v>1974.4826566000006</v>
      </c>
      <c r="K26" s="1">
        <f t="shared" si="2"/>
        <v>1.9744826566000007</v>
      </c>
      <c r="L26" s="1">
        <v>96986</v>
      </c>
      <c r="M26" s="1">
        <f t="shared" si="3"/>
        <v>9.6986000000000008</v>
      </c>
      <c r="N26" s="1">
        <v>5.6030606272572845</v>
      </c>
      <c r="O26" s="1">
        <f t="shared" si="4"/>
        <v>17.847388535031847</v>
      </c>
      <c r="P26" s="1">
        <v>10.532150776053214</v>
      </c>
      <c r="Q26" s="1">
        <f t="shared" si="5"/>
        <v>9.4947368421052634</v>
      </c>
      <c r="R26" s="1">
        <v>3.9968136574243243</v>
      </c>
      <c r="S26" s="1">
        <f t="shared" si="6"/>
        <v>25.019930517462058</v>
      </c>
      <c r="T26" s="1">
        <v>3698</v>
      </c>
      <c r="U26" s="1">
        <f t="shared" si="7"/>
        <v>2.7041644131963225</v>
      </c>
      <c r="V26" s="1">
        <v>87.01</v>
      </c>
      <c r="W26" s="1">
        <v>548</v>
      </c>
      <c r="X26" s="1">
        <f t="shared" si="8"/>
        <v>5.48</v>
      </c>
      <c r="Y26" s="1">
        <v>78</v>
      </c>
      <c r="Z26" s="1">
        <v>13640</v>
      </c>
      <c r="AA26" s="1">
        <f t="shared" si="9"/>
        <v>13.64</v>
      </c>
      <c r="AB26" s="1">
        <v>26</v>
      </c>
      <c r="AC26" s="1">
        <f t="shared" si="10"/>
        <v>38.461538461538467</v>
      </c>
      <c r="AD26" s="1">
        <v>89.8</v>
      </c>
      <c r="AE26" s="1">
        <v>5332</v>
      </c>
      <c r="AF26" s="1">
        <f t="shared" si="11"/>
        <v>5.3319999999999999</v>
      </c>
      <c r="AG26" s="1">
        <v>41.666666666666664</v>
      </c>
      <c r="AH26" s="1">
        <v>59</v>
      </c>
    </row>
    <row r="27" spans="1:34" x14ac:dyDescent="0.25">
      <c r="A27" t="s">
        <v>59</v>
      </c>
      <c r="B27">
        <v>2020</v>
      </c>
      <c r="C27" s="1">
        <v>2</v>
      </c>
      <c r="D27" s="1">
        <v>1</v>
      </c>
      <c r="E27" s="1">
        <v>1.6440450539568348</v>
      </c>
      <c r="F27" s="1">
        <v>4701.0294000000004</v>
      </c>
      <c r="G27" s="1">
        <f t="shared" si="0"/>
        <v>4.7010294000000004</v>
      </c>
      <c r="H27" s="1">
        <v>3651.75</v>
      </c>
      <c r="I27" s="1">
        <f t="shared" si="1"/>
        <v>3.6517499999999998</v>
      </c>
      <c r="J27" s="1">
        <v>982.81957291000049</v>
      </c>
      <c r="K27" s="1">
        <f t="shared" si="2"/>
        <v>0.98281957291000044</v>
      </c>
      <c r="L27" s="1">
        <v>73614</v>
      </c>
      <c r="M27" s="1">
        <f t="shared" si="3"/>
        <v>7.3613999999999997</v>
      </c>
      <c r="N27" s="1">
        <v>5.1958433253397285</v>
      </c>
      <c r="O27" s="1">
        <f t="shared" si="4"/>
        <v>19.246153846153845</v>
      </c>
      <c r="P27" s="1">
        <v>7.6045627376425857</v>
      </c>
      <c r="Q27" s="1">
        <f t="shared" si="5"/>
        <v>13.15</v>
      </c>
      <c r="R27" s="1">
        <v>2.0210984932529197</v>
      </c>
      <c r="S27" s="1">
        <f t="shared" si="6"/>
        <v>49.47804391217565</v>
      </c>
      <c r="T27" s="1">
        <v>113</v>
      </c>
      <c r="U27" s="1">
        <f t="shared" si="7"/>
        <v>88.495575221238937</v>
      </c>
      <c r="V27" s="1">
        <v>100</v>
      </c>
      <c r="W27" s="1">
        <v>348</v>
      </c>
      <c r="X27" s="1">
        <f t="shared" si="8"/>
        <v>3.48</v>
      </c>
      <c r="Y27" s="1">
        <v>79</v>
      </c>
      <c r="Z27" s="1">
        <v>994</v>
      </c>
      <c r="AA27" s="1">
        <f t="shared" si="9"/>
        <v>0.99399999999999999</v>
      </c>
      <c r="AB27" s="1">
        <v>9</v>
      </c>
      <c r="AC27" s="1">
        <f t="shared" si="10"/>
        <v>111.1111111111111</v>
      </c>
      <c r="AD27" s="1">
        <v>100.9</v>
      </c>
      <c r="AE27" s="1">
        <v>2655</v>
      </c>
      <c r="AF27" s="1">
        <f t="shared" si="11"/>
        <v>2.6549999999999998</v>
      </c>
      <c r="AG27" s="1">
        <v>27.333333333333332</v>
      </c>
      <c r="AH27" s="1">
        <v>48</v>
      </c>
    </row>
    <row r="28" spans="1:34" x14ac:dyDescent="0.25">
      <c r="A28" t="s">
        <v>60</v>
      </c>
      <c r="B28">
        <v>2020</v>
      </c>
      <c r="C28" s="1">
        <v>6</v>
      </c>
      <c r="D28" s="1">
        <v>3</v>
      </c>
      <c r="E28" s="1">
        <v>16.706260260053686</v>
      </c>
      <c r="F28" s="1">
        <v>109858.16664000001</v>
      </c>
      <c r="G28" s="1">
        <f t="shared" si="0"/>
        <v>109.85816664000001</v>
      </c>
      <c r="H28" s="1">
        <v>94175.107761000007</v>
      </c>
      <c r="I28" s="1">
        <f t="shared" si="1"/>
        <v>94.175107761000007</v>
      </c>
      <c r="J28" s="1">
        <v>12162.219090414304</v>
      </c>
      <c r="K28" s="1">
        <f t="shared" si="2"/>
        <v>12.162219090414304</v>
      </c>
      <c r="L28" s="1">
        <v>2199944</v>
      </c>
      <c r="M28" s="1">
        <f t="shared" si="3"/>
        <v>219.99440000000001</v>
      </c>
      <c r="N28" s="1">
        <v>5.4689370098481973</v>
      </c>
      <c r="O28" s="1">
        <f t="shared" si="4"/>
        <v>18.285089007228432</v>
      </c>
      <c r="P28" s="1">
        <v>7.0032940721539578</v>
      </c>
      <c r="Q28" s="1">
        <f t="shared" si="5"/>
        <v>14.278994851524725</v>
      </c>
      <c r="R28" s="1">
        <v>4.7470480228097145</v>
      </c>
      <c r="S28" s="1">
        <f t="shared" si="6"/>
        <v>21.065723270440255</v>
      </c>
      <c r="T28" s="1">
        <v>5545</v>
      </c>
      <c r="U28" s="1">
        <f t="shared" si="7"/>
        <v>1.8034265103697025</v>
      </c>
      <c r="V28" s="1">
        <v>93.24</v>
      </c>
      <c r="W28" s="1">
        <v>5049</v>
      </c>
      <c r="X28" s="1">
        <f t="shared" si="8"/>
        <v>50.49</v>
      </c>
      <c r="Y28" s="1">
        <v>85</v>
      </c>
      <c r="Z28" s="1">
        <v>45108</v>
      </c>
      <c r="AA28" s="1">
        <f t="shared" si="9"/>
        <v>45.107999999999997</v>
      </c>
      <c r="AB28" s="1">
        <v>242</v>
      </c>
      <c r="AC28" s="1">
        <f t="shared" si="10"/>
        <v>4.1322314049586781</v>
      </c>
      <c r="AD28" s="1">
        <v>112.1</v>
      </c>
      <c r="AE28" s="1">
        <v>65406</v>
      </c>
      <c r="AF28" s="1">
        <f t="shared" si="11"/>
        <v>65.406000000000006</v>
      </c>
      <c r="AG28" s="1">
        <v>34</v>
      </c>
      <c r="AH28" s="1">
        <v>44.5</v>
      </c>
    </row>
    <row r="29" spans="1:34" x14ac:dyDescent="0.25">
      <c r="A29" t="s">
        <v>61</v>
      </c>
      <c r="B29">
        <v>2020</v>
      </c>
      <c r="C29" s="1">
        <v>6</v>
      </c>
      <c r="D29" s="1">
        <v>1</v>
      </c>
      <c r="E29" s="1">
        <v>4.3408907727699706</v>
      </c>
      <c r="F29" s="1">
        <v>21337.977899999998</v>
      </c>
      <c r="G29" s="1">
        <f t="shared" si="0"/>
        <v>21.337977899999998</v>
      </c>
      <c r="H29" s="1">
        <v>12993.811476000001</v>
      </c>
      <c r="I29" s="1">
        <f t="shared" si="1"/>
        <v>12.993811476000001</v>
      </c>
      <c r="J29" s="1">
        <v>1965.1941492000001</v>
      </c>
      <c r="K29" s="1">
        <f t="shared" si="2"/>
        <v>1.9651941492</v>
      </c>
      <c r="L29" s="1">
        <v>417645</v>
      </c>
      <c r="M29" s="1">
        <f t="shared" si="3"/>
        <v>41.764499999999998</v>
      </c>
      <c r="N29" s="1">
        <v>5.3747292816047896</v>
      </c>
      <c r="O29" s="1">
        <f t="shared" si="4"/>
        <v>18.60558825581294</v>
      </c>
      <c r="P29" s="1">
        <v>8.7528612587608077</v>
      </c>
      <c r="Q29" s="1">
        <f t="shared" si="5"/>
        <v>11.424835495925315</v>
      </c>
      <c r="R29" s="1">
        <v>1.806289526119726</v>
      </c>
      <c r="S29" s="1">
        <f t="shared" si="6"/>
        <v>55.362110311750598</v>
      </c>
      <c r="T29" s="1">
        <v>514</v>
      </c>
      <c r="U29" s="1">
        <f t="shared" si="7"/>
        <v>19.45525291828794</v>
      </c>
      <c r="V29" s="1">
        <v>97.37</v>
      </c>
      <c r="W29" s="1">
        <v>1088</v>
      </c>
      <c r="X29" s="1">
        <f t="shared" si="8"/>
        <v>10.88</v>
      </c>
      <c r="Y29" s="1">
        <v>83</v>
      </c>
      <c r="Z29" s="1">
        <v>0.5</v>
      </c>
      <c r="AA29" s="1">
        <f t="shared" si="9"/>
        <v>5.0000000000000001E-4</v>
      </c>
      <c r="AB29" s="1">
        <v>35</v>
      </c>
      <c r="AC29" s="1">
        <f t="shared" si="10"/>
        <v>28.571428571428569</v>
      </c>
      <c r="AD29" s="1">
        <v>89.2</v>
      </c>
      <c r="AE29" s="1">
        <v>13229</v>
      </c>
      <c r="AF29" s="1">
        <f t="shared" si="11"/>
        <v>13.228999999999999</v>
      </c>
      <c r="AG29" s="1">
        <v>38.666666666666664</v>
      </c>
      <c r="AH29" s="1">
        <v>51</v>
      </c>
    </row>
    <row r="30" spans="1:34" x14ac:dyDescent="0.25">
      <c r="A30" t="s">
        <v>62</v>
      </c>
      <c r="B30">
        <v>2020</v>
      </c>
      <c r="C30" s="1">
        <v>1</v>
      </c>
      <c r="D30" s="1">
        <v>1</v>
      </c>
      <c r="E30" s="1">
        <v>9.5286663255016393</v>
      </c>
      <c r="F30" s="1">
        <v>55049.626100000009</v>
      </c>
      <c r="G30" s="1">
        <f t="shared" si="0"/>
        <v>55.049626100000012</v>
      </c>
      <c r="H30" s="1">
        <v>24316.55</v>
      </c>
      <c r="I30" s="1">
        <f t="shared" si="1"/>
        <v>24.316549999999999</v>
      </c>
      <c r="J30" s="1">
        <v>3433.1521290700002</v>
      </c>
      <c r="K30" s="1">
        <f t="shared" si="2"/>
        <v>3.4331521290700002</v>
      </c>
      <c r="L30" s="1">
        <v>509740</v>
      </c>
      <c r="M30" s="1">
        <f t="shared" si="3"/>
        <v>50.973999999999997</v>
      </c>
      <c r="N30" s="1">
        <v>5.1023233533175993</v>
      </c>
      <c r="O30" s="1">
        <f t="shared" si="4"/>
        <v>19.598914665997924</v>
      </c>
      <c r="P30" s="1">
        <v>8.7286009167057834</v>
      </c>
      <c r="Q30" s="1">
        <f t="shared" si="5"/>
        <v>11.456589773580861</v>
      </c>
      <c r="R30" s="1">
        <v>4.2320819112627985</v>
      </c>
      <c r="S30" s="1">
        <f t="shared" si="6"/>
        <v>23.629032258064516</v>
      </c>
      <c r="T30" s="1">
        <v>13569</v>
      </c>
      <c r="U30" s="1">
        <f t="shared" si="7"/>
        <v>0.73697398481833587</v>
      </c>
      <c r="V30" s="1">
        <v>94.57</v>
      </c>
      <c r="W30" s="1">
        <v>4134</v>
      </c>
      <c r="X30" s="1">
        <f t="shared" si="8"/>
        <v>41.34</v>
      </c>
      <c r="Y30" s="1">
        <v>84</v>
      </c>
      <c r="Z30" s="1">
        <v>10919</v>
      </c>
      <c r="AA30" s="1">
        <f t="shared" si="9"/>
        <v>10.919</v>
      </c>
      <c r="AB30" s="1">
        <v>415</v>
      </c>
      <c r="AC30" s="1">
        <f t="shared" si="10"/>
        <v>2.4096385542168677</v>
      </c>
      <c r="AD30" s="1">
        <v>106.2</v>
      </c>
      <c r="AE30" s="1">
        <v>23121</v>
      </c>
      <c r="AF30" s="1">
        <f t="shared" si="11"/>
        <v>23.120999999999999</v>
      </c>
      <c r="AG30" s="1">
        <v>48</v>
      </c>
      <c r="AH30" s="1">
        <v>68</v>
      </c>
    </row>
    <row r="31" spans="1:34" x14ac:dyDescent="0.25">
      <c r="A31" t="s">
        <v>63</v>
      </c>
      <c r="B31">
        <v>2020</v>
      </c>
      <c r="C31" s="1">
        <v>1</v>
      </c>
      <c r="D31" s="1">
        <v>1</v>
      </c>
      <c r="E31" s="1">
        <v>15.305964738681842</v>
      </c>
      <c r="F31" s="1">
        <v>45977.672700000003</v>
      </c>
      <c r="G31" s="1">
        <f t="shared" si="0"/>
        <v>45.977672699999999</v>
      </c>
      <c r="H31" s="1">
        <v>30577.35</v>
      </c>
      <c r="I31" s="1">
        <f t="shared" si="1"/>
        <v>30.577349999999999</v>
      </c>
      <c r="J31" s="1">
        <v>3767.0265272499996</v>
      </c>
      <c r="K31" s="1">
        <f t="shared" si="2"/>
        <v>3.7670265272499996</v>
      </c>
      <c r="L31" s="1">
        <v>376281</v>
      </c>
      <c r="M31" s="1">
        <f t="shared" si="3"/>
        <v>37.628100000000003</v>
      </c>
      <c r="N31" s="1">
        <v>4.3854358561721742</v>
      </c>
      <c r="O31" s="1">
        <f t="shared" si="4"/>
        <v>22.802750577062358</v>
      </c>
      <c r="P31" s="1">
        <v>5.1710594719307981</v>
      </c>
      <c r="Q31" s="1">
        <f t="shared" si="5"/>
        <v>19.338396810714201</v>
      </c>
      <c r="R31" s="1">
        <v>6.3505904629029848</v>
      </c>
      <c r="S31" s="1">
        <f t="shared" si="6"/>
        <v>15.746567281286779</v>
      </c>
      <c r="T31" s="1">
        <v>21263</v>
      </c>
      <c r="U31" s="1">
        <f t="shared" si="7"/>
        <v>0.47030052203357942</v>
      </c>
      <c r="V31" s="1">
        <v>92.09</v>
      </c>
      <c r="W31" s="1">
        <v>3689</v>
      </c>
      <c r="X31" s="1">
        <f t="shared" si="8"/>
        <v>36.89</v>
      </c>
      <c r="Y31" s="1">
        <v>83</v>
      </c>
      <c r="Z31" s="1">
        <v>1043</v>
      </c>
      <c r="AA31" s="1">
        <f t="shared" si="9"/>
        <v>1.0429999999999999</v>
      </c>
      <c r="AB31" s="1">
        <v>316</v>
      </c>
      <c r="AC31" s="1">
        <f t="shared" si="10"/>
        <v>3.1645569620253164</v>
      </c>
      <c r="AD31" s="1">
        <v>99.7</v>
      </c>
      <c r="AE31" s="1">
        <v>24134</v>
      </c>
      <c r="AF31" s="1">
        <f t="shared" si="11"/>
        <v>24.134</v>
      </c>
      <c r="AG31" s="1">
        <v>43.333333333333336</v>
      </c>
      <c r="AH31" s="1">
        <v>45.5</v>
      </c>
    </row>
    <row r="32" spans="1:34" x14ac:dyDescent="0.25">
      <c r="A32" t="s">
        <v>64</v>
      </c>
      <c r="B32">
        <v>2020</v>
      </c>
      <c r="C32" s="1">
        <v>6</v>
      </c>
      <c r="D32" s="1">
        <v>1</v>
      </c>
      <c r="E32" s="1">
        <v>14.454593010543247</v>
      </c>
      <c r="F32" s="1">
        <v>76683.5432</v>
      </c>
      <c r="G32" s="1">
        <f t="shared" si="0"/>
        <v>76.683543200000003</v>
      </c>
      <c r="H32" s="1">
        <v>46959.428792999992</v>
      </c>
      <c r="I32" s="1">
        <f t="shared" si="1"/>
        <v>46.959428792999994</v>
      </c>
      <c r="J32" s="1">
        <v>4109.2879245499998</v>
      </c>
      <c r="K32" s="1">
        <f t="shared" si="2"/>
        <v>4.1092879245500002</v>
      </c>
      <c r="L32" s="1">
        <v>907044</v>
      </c>
      <c r="M32" s="1">
        <f t="shared" si="3"/>
        <v>90.704400000000007</v>
      </c>
      <c r="N32" s="1">
        <v>4.7752491297736785</v>
      </c>
      <c r="O32" s="1">
        <f t="shared" si="4"/>
        <v>20.941315789473684</v>
      </c>
      <c r="P32" s="1">
        <v>8.7281795511221958</v>
      </c>
      <c r="Q32" s="1">
        <f t="shared" si="5"/>
        <v>11.457142857142856</v>
      </c>
      <c r="R32" s="1">
        <v>1.619231487824625</v>
      </c>
      <c r="S32" s="1">
        <f t="shared" si="6"/>
        <v>61.757692307692302</v>
      </c>
      <c r="T32" s="1">
        <v>3461</v>
      </c>
      <c r="U32" s="1">
        <f t="shared" si="7"/>
        <v>2.889338341519792</v>
      </c>
      <c r="V32" s="1">
        <v>97.68</v>
      </c>
      <c r="W32" s="1">
        <v>691</v>
      </c>
      <c r="X32" s="1">
        <f t="shared" si="8"/>
        <v>6.91</v>
      </c>
      <c r="Y32" s="1">
        <v>79</v>
      </c>
      <c r="Z32" s="1">
        <v>0.5</v>
      </c>
      <c r="AA32" s="1">
        <f t="shared" si="9"/>
        <v>5.0000000000000001E-4</v>
      </c>
      <c r="AB32" s="1">
        <v>166</v>
      </c>
      <c r="AC32" s="1">
        <f t="shared" si="10"/>
        <v>6.024096385542169</v>
      </c>
      <c r="AD32" s="1">
        <v>96.1</v>
      </c>
      <c r="AE32" s="1">
        <v>33253</v>
      </c>
      <c r="AF32" s="1">
        <f t="shared" si="11"/>
        <v>33.253</v>
      </c>
      <c r="AG32" s="1">
        <v>42</v>
      </c>
      <c r="AH32" s="1">
        <v>45.5</v>
      </c>
    </row>
    <row r="33" spans="1:34" x14ac:dyDescent="0.25">
      <c r="A33" s="2" t="s">
        <v>65</v>
      </c>
      <c r="B33">
        <v>2020</v>
      </c>
      <c r="C33" s="1">
        <v>6</v>
      </c>
      <c r="D33" s="1">
        <v>3</v>
      </c>
      <c r="E33" s="1">
        <v>12.34581057714267</v>
      </c>
      <c r="F33" s="1">
        <v>55041.663999999997</v>
      </c>
      <c r="G33" s="1">
        <f t="shared" si="0"/>
        <v>55.041663999999997</v>
      </c>
      <c r="H33" s="1">
        <v>57622.497386000003</v>
      </c>
      <c r="I33" s="1">
        <f t="shared" si="1"/>
        <v>57.622497386000006</v>
      </c>
      <c r="J33" s="1">
        <v>15852.121121571001</v>
      </c>
      <c r="K33" s="1">
        <f t="shared" si="2"/>
        <v>15.852121121571001</v>
      </c>
      <c r="L33" s="1">
        <v>1023816</v>
      </c>
      <c r="M33" s="1">
        <f t="shared" si="3"/>
        <v>102.38160000000001</v>
      </c>
      <c r="N33" s="1">
        <v>5.4035757397801047</v>
      </c>
      <c r="O33" s="1">
        <f t="shared" si="4"/>
        <v>18.506264150943398</v>
      </c>
      <c r="P33" s="1">
        <v>10.58425063505504</v>
      </c>
      <c r="Q33" s="1">
        <f t="shared" si="5"/>
        <v>9.4479999999999986</v>
      </c>
      <c r="R33" s="1">
        <v>0.24520133328224972</v>
      </c>
      <c r="S33" s="1">
        <f t="shared" si="6"/>
        <v>407.828125</v>
      </c>
      <c r="T33" s="1">
        <v>1942</v>
      </c>
      <c r="U33" s="1">
        <f t="shared" si="7"/>
        <v>5.1493305870236865</v>
      </c>
      <c r="V33" s="1">
        <v>97.56</v>
      </c>
      <c r="W33" s="1">
        <v>761</v>
      </c>
      <c r="X33" s="1">
        <f t="shared" si="8"/>
        <v>7.61</v>
      </c>
      <c r="Y33" s="1">
        <v>79</v>
      </c>
      <c r="Z33" s="1">
        <v>104266</v>
      </c>
      <c r="AA33" s="1">
        <f t="shared" si="9"/>
        <v>104.26600000000001</v>
      </c>
      <c r="AB33" s="1">
        <v>169</v>
      </c>
      <c r="AC33" s="1">
        <f t="shared" si="10"/>
        <v>5.9171597633136095</v>
      </c>
      <c r="AD33" s="1">
        <v>95.4</v>
      </c>
      <c r="AE33" s="1">
        <v>26566</v>
      </c>
      <c r="AF33" s="1">
        <f t="shared" si="11"/>
        <v>26.565999999999999</v>
      </c>
      <c r="AG33" s="1">
        <v>31</v>
      </c>
      <c r="AH33" s="1">
        <v>48.5</v>
      </c>
    </row>
    <row r="34" spans="1:34" x14ac:dyDescent="0.25">
      <c r="A34" t="s">
        <v>66</v>
      </c>
      <c r="B34">
        <v>2020</v>
      </c>
      <c r="C34" s="1">
        <v>6</v>
      </c>
      <c r="D34" s="1">
        <v>1</v>
      </c>
      <c r="E34" s="1">
        <v>20.21191498812513</v>
      </c>
      <c r="F34" s="1">
        <v>91052.626199999984</v>
      </c>
      <c r="G34" s="1">
        <f t="shared" si="0"/>
        <v>91.052626199999978</v>
      </c>
      <c r="H34" s="1">
        <v>67134.314033999995</v>
      </c>
      <c r="I34" s="1">
        <f t="shared" si="1"/>
        <v>67.134314033999999</v>
      </c>
      <c r="J34" s="1">
        <v>5228.9313325899993</v>
      </c>
      <c r="K34" s="1">
        <f t="shared" si="2"/>
        <v>5.2289313325899993</v>
      </c>
      <c r="L34" s="1">
        <v>1229600</v>
      </c>
      <c r="M34" s="1">
        <f t="shared" si="3"/>
        <v>122.96</v>
      </c>
      <c r="N34" s="1">
        <v>5.4019460925578331</v>
      </c>
      <c r="O34" s="1">
        <f t="shared" si="4"/>
        <v>18.511847080030705</v>
      </c>
      <c r="P34" s="1">
        <v>10.442304831926592</v>
      </c>
      <c r="Q34" s="1">
        <f t="shared" si="5"/>
        <v>9.5764298791831131</v>
      </c>
      <c r="R34" s="1">
        <v>0.31091936923534663</v>
      </c>
      <c r="S34" s="1">
        <f t="shared" si="6"/>
        <v>321.6267942583732</v>
      </c>
      <c r="T34" s="1">
        <v>2409</v>
      </c>
      <c r="U34" s="1">
        <f t="shared" si="7"/>
        <v>4.1511000415110004</v>
      </c>
      <c r="V34" s="1">
        <v>96.93</v>
      </c>
      <c r="W34" s="1">
        <v>19</v>
      </c>
      <c r="X34" s="1">
        <f t="shared" si="8"/>
        <v>0.19</v>
      </c>
      <c r="Y34" s="1">
        <v>85</v>
      </c>
      <c r="Z34" s="1">
        <v>0.5</v>
      </c>
      <c r="AA34" s="1">
        <f t="shared" si="9"/>
        <v>5.0000000000000001E-4</v>
      </c>
      <c r="AB34" s="1">
        <v>254</v>
      </c>
      <c r="AC34" s="1">
        <f t="shared" si="10"/>
        <v>3.9370078740157481</v>
      </c>
      <c r="AD34" s="1">
        <v>103.6</v>
      </c>
      <c r="AE34" s="1">
        <v>43177</v>
      </c>
      <c r="AF34" s="1">
        <f t="shared" si="11"/>
        <v>43.177</v>
      </c>
      <c r="AG34" s="1">
        <v>41.666666666666664</v>
      </c>
      <c r="AH34" s="1">
        <v>60.5</v>
      </c>
    </row>
    <row r="35" spans="1:34" x14ac:dyDescent="0.25">
      <c r="A35" t="s">
        <v>67</v>
      </c>
      <c r="B35">
        <v>2020</v>
      </c>
      <c r="C35" s="1">
        <v>6</v>
      </c>
      <c r="D35" s="1">
        <v>1</v>
      </c>
      <c r="E35" s="1">
        <v>14.894157605480242</v>
      </c>
      <c r="F35" s="1">
        <v>68049.463199999998</v>
      </c>
      <c r="G35" s="1">
        <f t="shared" si="0"/>
        <v>68.049463200000005</v>
      </c>
      <c r="H35" s="1">
        <v>35774.433170000004</v>
      </c>
      <c r="I35" s="1">
        <f t="shared" si="1"/>
        <v>35.774433170000002</v>
      </c>
      <c r="J35" s="1">
        <v>4830.9743564889795</v>
      </c>
      <c r="K35" s="1">
        <f t="shared" si="2"/>
        <v>4.8309743564889791</v>
      </c>
      <c r="L35" s="1">
        <v>868227</v>
      </c>
      <c r="M35" s="1">
        <f t="shared" si="3"/>
        <v>86.822699999999998</v>
      </c>
      <c r="N35" s="1">
        <v>5.2678061311287188</v>
      </c>
      <c r="O35" s="1">
        <f t="shared" si="4"/>
        <v>18.983234673173758</v>
      </c>
      <c r="P35" s="1">
        <v>9.3949608387510448</v>
      </c>
      <c r="Q35" s="1">
        <f t="shared" si="5"/>
        <v>10.644003920435061</v>
      </c>
      <c r="R35" s="1">
        <v>2.2812859238117893</v>
      </c>
      <c r="S35" s="1">
        <f t="shared" si="6"/>
        <v>43.834926151172887</v>
      </c>
      <c r="T35" s="1">
        <v>1740</v>
      </c>
      <c r="U35" s="1">
        <f t="shared" si="7"/>
        <v>5.7471264367816088</v>
      </c>
      <c r="V35" s="1">
        <v>97.02</v>
      </c>
      <c r="W35" s="1">
        <v>3851</v>
      </c>
      <c r="X35" s="1">
        <f t="shared" si="8"/>
        <v>38.51</v>
      </c>
      <c r="Y35" s="1">
        <v>77</v>
      </c>
      <c r="Z35" s="1">
        <v>0.5</v>
      </c>
      <c r="AA35" s="1">
        <f t="shared" si="9"/>
        <v>5.0000000000000001E-4</v>
      </c>
      <c r="AB35" s="1">
        <v>154</v>
      </c>
      <c r="AC35" s="1">
        <f t="shared" si="10"/>
        <v>6.4935064935064943</v>
      </c>
      <c r="AD35" s="1">
        <v>120.2</v>
      </c>
      <c r="AE35" s="1">
        <v>30319</v>
      </c>
      <c r="AF35" s="1">
        <f t="shared" si="11"/>
        <v>30.318999999999999</v>
      </c>
      <c r="AG35" s="1">
        <v>30.333333333333332</v>
      </c>
      <c r="AH35" s="1">
        <v>50.5</v>
      </c>
    </row>
    <row r="36" spans="1:34" x14ac:dyDescent="0.25">
      <c r="A36" t="s">
        <v>68</v>
      </c>
      <c r="B36">
        <v>2020</v>
      </c>
      <c r="C36" s="1">
        <v>6</v>
      </c>
      <c r="D36" s="1">
        <v>1</v>
      </c>
      <c r="E36" s="1">
        <v>12.394054717347892</v>
      </c>
      <c r="F36" s="1">
        <v>69352.971300000005</v>
      </c>
      <c r="G36" s="1">
        <f t="shared" si="0"/>
        <v>69.352971300000007</v>
      </c>
      <c r="H36" s="1">
        <v>34069.015936999996</v>
      </c>
      <c r="I36" s="1">
        <f t="shared" si="1"/>
        <v>34.069015936999996</v>
      </c>
      <c r="J36" s="1">
        <v>4913.0155547099994</v>
      </c>
      <c r="K36" s="1">
        <f t="shared" si="2"/>
        <v>4.9130155547099994</v>
      </c>
      <c r="L36" s="1">
        <v>1075919</v>
      </c>
      <c r="M36" s="1">
        <f t="shared" si="3"/>
        <v>107.5919</v>
      </c>
      <c r="N36" s="1">
        <v>4.8027060115026883</v>
      </c>
      <c r="O36" s="1">
        <f t="shared" si="4"/>
        <v>20.82159510919379</v>
      </c>
      <c r="P36" s="1">
        <v>5.9197286426180513</v>
      </c>
      <c r="Q36" s="1">
        <f t="shared" si="5"/>
        <v>16.892666207715585</v>
      </c>
      <c r="R36" s="1">
        <v>4.9137774915990899</v>
      </c>
      <c r="S36" s="1">
        <f t="shared" si="6"/>
        <v>20.350941850941854</v>
      </c>
      <c r="T36" s="1">
        <v>22575</v>
      </c>
      <c r="U36" s="1">
        <f t="shared" si="7"/>
        <v>0.44296788482834998</v>
      </c>
      <c r="V36" s="1">
        <v>96.93</v>
      </c>
      <c r="W36" s="1">
        <v>2199</v>
      </c>
      <c r="X36" s="1">
        <f t="shared" si="8"/>
        <v>21.99</v>
      </c>
      <c r="Y36" s="1">
        <v>77</v>
      </c>
      <c r="Z36" s="1">
        <v>32968</v>
      </c>
      <c r="AA36" s="1">
        <f t="shared" si="9"/>
        <v>32.968000000000004</v>
      </c>
      <c r="AB36" s="1">
        <v>123</v>
      </c>
      <c r="AC36" s="1">
        <f t="shared" si="10"/>
        <v>8.1300813008130088</v>
      </c>
      <c r="AD36" s="1">
        <v>100</v>
      </c>
      <c r="AE36" s="1">
        <v>31542</v>
      </c>
      <c r="AF36" s="1">
        <f t="shared" si="11"/>
        <v>31.542000000000002</v>
      </c>
      <c r="AG36" s="1">
        <v>34</v>
      </c>
      <c r="AH36" s="1">
        <v>47</v>
      </c>
    </row>
    <row r="37" spans="1:34" x14ac:dyDescent="0.25">
      <c r="A37" s="2" t="s">
        <v>69</v>
      </c>
      <c r="B37">
        <v>2020</v>
      </c>
      <c r="C37" s="1">
        <v>6</v>
      </c>
      <c r="D37" s="1">
        <v>1</v>
      </c>
      <c r="E37" s="1">
        <v>16.077802368782361</v>
      </c>
      <c r="F37" s="1">
        <v>70481.580600000001</v>
      </c>
      <c r="G37" s="1">
        <f t="shared" si="0"/>
        <v>70.481580600000001</v>
      </c>
      <c r="H37" s="1">
        <v>5583.75</v>
      </c>
      <c r="I37" s="1">
        <f t="shared" si="1"/>
        <v>5.5837500000000002</v>
      </c>
      <c r="J37" s="1">
        <v>3791.8373540399998</v>
      </c>
      <c r="K37" s="1">
        <f t="shared" si="2"/>
        <v>3.7918373540399997</v>
      </c>
      <c r="L37" s="1">
        <v>776704</v>
      </c>
      <c r="M37" s="1">
        <f t="shared" si="3"/>
        <v>77.670400000000001</v>
      </c>
      <c r="N37" s="1">
        <v>5.7157218600393227</v>
      </c>
      <c r="O37" s="1">
        <f t="shared" si="4"/>
        <v>17.495602908730767</v>
      </c>
      <c r="P37" s="1">
        <v>6.4152246463308789</v>
      </c>
      <c r="Q37" s="1">
        <f t="shared" si="5"/>
        <v>15.587918664265946</v>
      </c>
      <c r="R37" s="1">
        <v>2.7348382065443824</v>
      </c>
      <c r="S37" s="1">
        <f t="shared" si="6"/>
        <v>36.565234375000003</v>
      </c>
      <c r="T37" s="1">
        <v>1950</v>
      </c>
      <c r="U37" s="1">
        <f t="shared" si="7"/>
        <v>5.1282051282051286</v>
      </c>
      <c r="V37" s="1">
        <v>96.49</v>
      </c>
      <c r="W37" s="1">
        <v>2941</v>
      </c>
      <c r="X37" s="1">
        <f t="shared" si="8"/>
        <v>29.41</v>
      </c>
      <c r="Y37" s="1">
        <v>82</v>
      </c>
      <c r="Z37" s="1">
        <v>0.5</v>
      </c>
      <c r="AA37" s="1">
        <f t="shared" si="9"/>
        <v>5.0000000000000001E-4</v>
      </c>
      <c r="AB37" s="1">
        <v>116</v>
      </c>
      <c r="AC37" s="1">
        <f t="shared" si="10"/>
        <v>8.6206896551724128</v>
      </c>
      <c r="AD37" s="1">
        <v>98.8</v>
      </c>
      <c r="AE37" s="1">
        <v>9977</v>
      </c>
      <c r="AF37" s="1">
        <f t="shared" si="11"/>
        <v>9.9770000000000003</v>
      </c>
      <c r="AG37" s="1">
        <v>55.333333333333336</v>
      </c>
      <c r="AH37" s="1">
        <v>65.5</v>
      </c>
    </row>
    <row r="38" spans="1:34" x14ac:dyDescent="0.25">
      <c r="A38" t="s">
        <v>70</v>
      </c>
      <c r="B38">
        <v>2020</v>
      </c>
      <c r="C38" s="1">
        <v>7</v>
      </c>
      <c r="D38" s="1">
        <v>1</v>
      </c>
      <c r="E38" s="1">
        <v>9.050520933347638</v>
      </c>
      <c r="F38" s="1">
        <v>38378.118399999999</v>
      </c>
      <c r="G38" s="1">
        <f t="shared" si="0"/>
        <v>38.378118399999998</v>
      </c>
      <c r="H38" s="1">
        <v>14695.5</v>
      </c>
      <c r="I38" s="1">
        <f t="shared" si="1"/>
        <v>14.695499999999999</v>
      </c>
      <c r="J38" s="1">
        <v>3862.399235710001</v>
      </c>
      <c r="K38" s="1">
        <f t="shared" si="2"/>
        <v>3.8623992357100012</v>
      </c>
      <c r="L38" s="1">
        <v>571163</v>
      </c>
      <c r="M38" s="1">
        <f t="shared" si="3"/>
        <v>57.116300000000003</v>
      </c>
      <c r="N38" s="1">
        <v>4.8232546296302923</v>
      </c>
      <c r="O38" s="1">
        <f t="shared" si="4"/>
        <v>20.732888408104863</v>
      </c>
      <c r="P38" s="1">
        <v>12.517661123916399</v>
      </c>
      <c r="Q38" s="1">
        <f t="shared" si="5"/>
        <v>7.9887128282246564</v>
      </c>
      <c r="R38" s="1">
        <v>3.8493158925480082</v>
      </c>
      <c r="S38" s="1">
        <f t="shared" si="6"/>
        <v>25.978642125368985</v>
      </c>
      <c r="T38" s="1">
        <v>19260</v>
      </c>
      <c r="U38" s="1">
        <f t="shared" si="7"/>
        <v>0.51921079958463134</v>
      </c>
      <c r="V38" s="1">
        <v>98.429999999999993</v>
      </c>
      <c r="W38" s="1">
        <v>2933</v>
      </c>
      <c r="X38" s="1">
        <f t="shared" si="8"/>
        <v>29.33</v>
      </c>
      <c r="Y38" s="1">
        <v>82</v>
      </c>
      <c r="Z38" s="1">
        <v>27505</v>
      </c>
      <c r="AA38" s="1">
        <f t="shared" si="9"/>
        <v>27.504999999999999</v>
      </c>
      <c r="AB38" s="1">
        <v>129</v>
      </c>
      <c r="AC38" s="1">
        <f t="shared" si="10"/>
        <v>7.7519379844961236</v>
      </c>
      <c r="AD38" s="1">
        <v>98</v>
      </c>
      <c r="AE38" s="1">
        <v>14967</v>
      </c>
      <c r="AF38" s="1">
        <f t="shared" si="11"/>
        <v>14.967000000000001</v>
      </c>
      <c r="AG38" s="1">
        <v>39</v>
      </c>
      <c r="AH38" s="1">
        <v>40.5</v>
      </c>
    </row>
    <row r="39" spans="1:34" x14ac:dyDescent="0.25">
      <c r="A39" t="s">
        <v>71</v>
      </c>
      <c r="B39">
        <v>2020</v>
      </c>
      <c r="C39" s="1">
        <v>3</v>
      </c>
      <c r="D39" s="1">
        <v>1</v>
      </c>
      <c r="E39" s="1">
        <v>5.8182581332436056</v>
      </c>
      <c r="F39" s="1">
        <v>25907.37428</v>
      </c>
      <c r="G39" s="1">
        <f t="shared" si="0"/>
        <v>25.907374279999999</v>
      </c>
      <c r="H39" s="1">
        <v>16175.333055999999</v>
      </c>
      <c r="I39" s="1">
        <f t="shared" si="1"/>
        <v>16.175333055999999</v>
      </c>
      <c r="J39" s="1">
        <v>2555.1125530300001</v>
      </c>
      <c r="K39" s="1">
        <f t="shared" si="2"/>
        <v>2.5551125530300003</v>
      </c>
      <c r="L39" s="1">
        <v>326155</v>
      </c>
      <c r="M39" s="1">
        <f t="shared" si="3"/>
        <v>32.615499999999997</v>
      </c>
      <c r="N39" s="1">
        <v>3.7274709825216501</v>
      </c>
      <c r="O39" s="1">
        <f t="shared" si="4"/>
        <v>26.827841308197005</v>
      </c>
      <c r="P39" s="1">
        <v>7.1507171781651042</v>
      </c>
      <c r="Q39" s="1">
        <f t="shared" si="5"/>
        <v>13.984611264636856</v>
      </c>
      <c r="R39" s="1">
        <v>2.609683298555165</v>
      </c>
      <c r="S39" s="1">
        <f t="shared" si="6"/>
        <v>38.318825910931174</v>
      </c>
      <c r="T39" s="1">
        <v>1378</v>
      </c>
      <c r="U39" s="1">
        <f t="shared" si="7"/>
        <v>7.2568940493468794</v>
      </c>
      <c r="V39" s="1">
        <v>98.05</v>
      </c>
      <c r="W39" s="1">
        <v>1190</v>
      </c>
      <c r="X39" s="1">
        <f t="shared" si="8"/>
        <v>11.9</v>
      </c>
      <c r="Y39" s="1">
        <v>86</v>
      </c>
      <c r="Z39" s="1">
        <v>257</v>
      </c>
      <c r="AA39" s="1">
        <f t="shared" si="9"/>
        <v>0.25700000000000001</v>
      </c>
      <c r="AB39" s="1">
        <v>112</v>
      </c>
      <c r="AC39" s="1">
        <f t="shared" si="10"/>
        <v>8.9285714285714288</v>
      </c>
      <c r="AD39" s="1">
        <v>103.5</v>
      </c>
      <c r="AE39" s="1">
        <v>14135</v>
      </c>
      <c r="AF39" s="1">
        <f t="shared" si="11"/>
        <v>14.135</v>
      </c>
      <c r="AG39" s="1">
        <v>35.333333333333336</v>
      </c>
      <c r="AH39" s="1">
        <v>41</v>
      </c>
    </row>
    <row r="40" spans="1:34" x14ac:dyDescent="0.25">
      <c r="A40" t="s">
        <v>72</v>
      </c>
      <c r="B40">
        <v>2020</v>
      </c>
      <c r="C40" s="1">
        <v>3</v>
      </c>
      <c r="D40" s="1">
        <v>1</v>
      </c>
      <c r="E40" s="1">
        <v>6.6789037942827392</v>
      </c>
      <c r="F40" s="1">
        <v>29849.041599999997</v>
      </c>
      <c r="G40" s="1">
        <f t="shared" si="0"/>
        <v>29.849041599999996</v>
      </c>
      <c r="H40" s="1">
        <v>13716.5</v>
      </c>
      <c r="I40" s="1">
        <f t="shared" si="1"/>
        <v>13.7165</v>
      </c>
      <c r="J40" s="1">
        <v>2686.1392535299997</v>
      </c>
      <c r="K40" s="1">
        <f t="shared" si="2"/>
        <v>2.6861392535299995</v>
      </c>
      <c r="L40" s="1">
        <v>243942</v>
      </c>
      <c r="M40" s="1">
        <f t="shared" si="3"/>
        <v>24.394200000000001</v>
      </c>
      <c r="N40" s="1">
        <v>3.800040688950634</v>
      </c>
      <c r="O40" s="1">
        <f t="shared" si="4"/>
        <v>26.315507697264838</v>
      </c>
      <c r="P40" s="1">
        <v>7.0850906413207104</v>
      </c>
      <c r="Q40" s="1">
        <f t="shared" si="5"/>
        <v>14.114145472860077</v>
      </c>
      <c r="R40" s="1">
        <v>5.4627078584115347</v>
      </c>
      <c r="S40" s="1">
        <f t="shared" si="6"/>
        <v>18.305939580133128</v>
      </c>
      <c r="T40" s="1">
        <v>716</v>
      </c>
      <c r="U40" s="1">
        <f t="shared" si="7"/>
        <v>13.966480446927374</v>
      </c>
      <c r="V40" s="1">
        <v>98.550000000000011</v>
      </c>
      <c r="W40" s="1">
        <v>2696</v>
      </c>
      <c r="X40" s="1">
        <f t="shared" si="8"/>
        <v>26.96</v>
      </c>
      <c r="Y40" s="1">
        <v>83</v>
      </c>
      <c r="Z40" s="1">
        <v>18239</v>
      </c>
      <c r="AA40" s="1">
        <f t="shared" si="9"/>
        <v>18.239000000000001</v>
      </c>
      <c r="AB40" s="1">
        <v>82</v>
      </c>
      <c r="AC40" s="1">
        <f t="shared" si="10"/>
        <v>12.195121951219512</v>
      </c>
      <c r="AD40" s="1">
        <v>101</v>
      </c>
      <c r="AE40" s="1">
        <v>14042</v>
      </c>
      <c r="AF40" s="1">
        <f t="shared" si="11"/>
        <v>14.042</v>
      </c>
      <c r="AG40" s="1">
        <v>40</v>
      </c>
      <c r="AH40" s="1">
        <v>47</v>
      </c>
    </row>
    <row r="41" spans="1:34" x14ac:dyDescent="0.25">
      <c r="A41" t="s">
        <v>73</v>
      </c>
      <c r="B41">
        <v>2020</v>
      </c>
      <c r="C41" s="1">
        <v>7</v>
      </c>
      <c r="D41" s="1">
        <v>1</v>
      </c>
      <c r="E41" s="1">
        <v>5.3271782273322659</v>
      </c>
      <c r="F41" s="1">
        <v>28276.0416</v>
      </c>
      <c r="G41" s="1">
        <f t="shared" si="0"/>
        <v>28.276041599999999</v>
      </c>
      <c r="H41" s="1">
        <v>12499.016299000001</v>
      </c>
      <c r="I41" s="1">
        <f t="shared" si="1"/>
        <v>12.499016299000001</v>
      </c>
      <c r="J41" s="1">
        <v>3589.09190175</v>
      </c>
      <c r="K41" s="1">
        <f t="shared" si="2"/>
        <v>3.5890919017499998</v>
      </c>
      <c r="L41" s="1">
        <v>228999</v>
      </c>
      <c r="M41" s="1">
        <f t="shared" si="3"/>
        <v>22.899899999999999</v>
      </c>
      <c r="N41" s="1">
        <v>3.6830659156796628</v>
      </c>
      <c r="O41" s="1">
        <f t="shared" si="4"/>
        <v>27.151292507222553</v>
      </c>
      <c r="P41" s="1">
        <v>13.182747474238766</v>
      </c>
      <c r="Q41" s="1">
        <f t="shared" si="5"/>
        <v>7.5856721214918421</v>
      </c>
      <c r="R41" s="1">
        <v>1.3237829406452672</v>
      </c>
      <c r="S41" s="1">
        <f t="shared" si="6"/>
        <v>75.541085271317826</v>
      </c>
      <c r="T41" s="1">
        <v>6423</v>
      </c>
      <c r="U41" s="1">
        <f t="shared" si="7"/>
        <v>1.5569048731122528</v>
      </c>
      <c r="V41" s="1">
        <v>95.77</v>
      </c>
      <c r="W41" s="1">
        <v>1725</v>
      </c>
      <c r="X41" s="1">
        <f t="shared" si="8"/>
        <v>17.25</v>
      </c>
      <c r="Y41" s="1">
        <v>84</v>
      </c>
      <c r="Z41" s="1">
        <v>38824</v>
      </c>
      <c r="AA41" s="1">
        <f t="shared" si="9"/>
        <v>38.823999999999998</v>
      </c>
      <c r="AB41" s="1">
        <v>69</v>
      </c>
      <c r="AC41" s="1">
        <f t="shared" si="10"/>
        <v>14.492753623188406</v>
      </c>
      <c r="AD41" s="1">
        <v>86.7</v>
      </c>
      <c r="AE41" s="1">
        <v>9727</v>
      </c>
      <c r="AF41" s="1">
        <f t="shared" si="11"/>
        <v>9.7270000000000003</v>
      </c>
      <c r="AG41" s="1">
        <v>32</v>
      </c>
      <c r="AH41" s="1">
        <v>46</v>
      </c>
    </row>
    <row r="42" spans="1:34" x14ac:dyDescent="0.25">
      <c r="A42" t="s">
        <v>74</v>
      </c>
      <c r="B42">
        <v>2020</v>
      </c>
      <c r="C42" s="1">
        <v>6</v>
      </c>
      <c r="D42" s="1">
        <v>1</v>
      </c>
      <c r="E42" s="1">
        <v>7.5246881511843506</v>
      </c>
      <c r="F42" s="1">
        <v>43395.245239999997</v>
      </c>
      <c r="G42" s="1">
        <f t="shared" si="0"/>
        <v>43.395245239999994</v>
      </c>
      <c r="H42" s="1">
        <v>18589.064852999996</v>
      </c>
      <c r="I42" s="1">
        <f t="shared" si="1"/>
        <v>18.589064852999996</v>
      </c>
      <c r="J42" s="1">
        <v>2730.4765164447149</v>
      </c>
      <c r="K42" s="1">
        <f t="shared" si="2"/>
        <v>2.7304765164447149</v>
      </c>
      <c r="L42" s="1">
        <v>460119</v>
      </c>
      <c r="M42" s="1">
        <f t="shared" si="3"/>
        <v>46.011899999999997</v>
      </c>
      <c r="N42" s="1">
        <v>6.0696086744141686</v>
      </c>
      <c r="O42" s="1">
        <f t="shared" si="4"/>
        <v>16.475526737257386</v>
      </c>
      <c r="P42" s="1">
        <v>8.177721492713351</v>
      </c>
      <c r="Q42" s="1">
        <f t="shared" si="5"/>
        <v>12.228345033406146</v>
      </c>
      <c r="R42" s="1">
        <v>8.8982590362755118</v>
      </c>
      <c r="S42" s="1">
        <f t="shared" si="6"/>
        <v>11.238153395212505</v>
      </c>
      <c r="T42" s="1">
        <v>15404</v>
      </c>
      <c r="U42" s="1">
        <f t="shared" si="7"/>
        <v>0.64918203064139179</v>
      </c>
      <c r="V42" s="1">
        <v>94.33</v>
      </c>
      <c r="W42" s="1">
        <v>651</v>
      </c>
      <c r="X42" s="1">
        <f t="shared" si="8"/>
        <v>6.51</v>
      </c>
      <c r="Y42" s="1">
        <v>81</v>
      </c>
      <c r="Z42" s="1">
        <v>1114</v>
      </c>
      <c r="AA42" s="1">
        <f t="shared" si="9"/>
        <v>1.1140000000000001</v>
      </c>
      <c r="AB42" s="1">
        <v>88</v>
      </c>
      <c r="AC42" s="1">
        <f t="shared" si="10"/>
        <v>11.363636363636363</v>
      </c>
      <c r="AD42" s="1">
        <v>124.2</v>
      </c>
      <c r="AE42" s="1">
        <v>17834</v>
      </c>
      <c r="AF42" s="1">
        <f t="shared" si="11"/>
        <v>17.834</v>
      </c>
      <c r="AG42" s="1">
        <v>40</v>
      </c>
      <c r="AH42" s="1">
        <v>45.5</v>
      </c>
    </row>
    <row r="43" spans="1:34" x14ac:dyDescent="0.25">
      <c r="A43" t="s">
        <v>75</v>
      </c>
      <c r="B43">
        <v>2020</v>
      </c>
      <c r="C43" s="1">
        <v>6</v>
      </c>
      <c r="D43" s="1">
        <v>2</v>
      </c>
      <c r="E43" s="1">
        <v>9.1232466087709803</v>
      </c>
      <c r="F43" s="1">
        <v>52658.239020000001</v>
      </c>
      <c r="G43" s="1">
        <f t="shared" si="0"/>
        <v>52.658239020000003</v>
      </c>
      <c r="H43" s="1">
        <v>47301.829918999996</v>
      </c>
      <c r="I43" s="1">
        <f t="shared" si="1"/>
        <v>47.301829918999999</v>
      </c>
      <c r="J43" s="1">
        <v>1530.1344453422175</v>
      </c>
      <c r="K43" s="1">
        <f t="shared" si="2"/>
        <v>1.5301344453422174</v>
      </c>
      <c r="L43" s="1">
        <v>967524</v>
      </c>
      <c r="M43" s="1">
        <f t="shared" si="3"/>
        <v>96.752399999999994</v>
      </c>
      <c r="N43" s="1">
        <v>6.078325212055586</v>
      </c>
      <c r="O43" s="1">
        <f t="shared" si="4"/>
        <v>16.451900237529689</v>
      </c>
      <c r="P43" s="1">
        <v>8.169934640522877</v>
      </c>
      <c r="Q43" s="1">
        <f t="shared" si="5"/>
        <v>12.239999999999998</v>
      </c>
      <c r="R43" s="1">
        <v>10.160418632581282</v>
      </c>
      <c r="S43" s="1">
        <f t="shared" si="6"/>
        <v>9.8421141506247896</v>
      </c>
      <c r="T43" s="1">
        <v>24386</v>
      </c>
      <c r="U43" s="1">
        <f t="shared" si="7"/>
        <v>0.41007135241532028</v>
      </c>
      <c r="V43" s="1">
        <v>98.02</v>
      </c>
      <c r="W43" s="1">
        <v>1931</v>
      </c>
      <c r="X43" s="1">
        <f t="shared" si="8"/>
        <v>19.309999999999999</v>
      </c>
      <c r="Y43" s="1">
        <v>82</v>
      </c>
      <c r="Z43" s="1">
        <v>89652</v>
      </c>
      <c r="AA43" s="1">
        <f t="shared" si="9"/>
        <v>89.652000000000001</v>
      </c>
      <c r="AB43" s="1">
        <v>132</v>
      </c>
      <c r="AC43" s="1">
        <f t="shared" si="10"/>
        <v>7.5757575757575761</v>
      </c>
      <c r="AD43" s="1">
        <v>85.8</v>
      </c>
      <c r="AE43" s="1">
        <v>26275</v>
      </c>
      <c r="AF43" s="1">
        <f t="shared" si="11"/>
        <v>26.274999999999999</v>
      </c>
      <c r="AG43" s="1">
        <v>38.666666666666664</v>
      </c>
      <c r="AH43" s="1">
        <v>51</v>
      </c>
    </row>
    <row r="44" spans="1:34" x14ac:dyDescent="0.25">
      <c r="A44" t="s">
        <v>76</v>
      </c>
      <c r="B44">
        <v>2020</v>
      </c>
      <c r="C44" s="1">
        <v>1</v>
      </c>
      <c r="D44" s="1">
        <v>1</v>
      </c>
      <c r="E44" s="1">
        <v>8.7753736244004159</v>
      </c>
      <c r="F44" s="1">
        <v>43889.123899999999</v>
      </c>
      <c r="G44" s="1">
        <f t="shared" si="0"/>
        <v>43.889123900000001</v>
      </c>
      <c r="H44" s="1">
        <v>36058.6</v>
      </c>
      <c r="I44" s="1">
        <f t="shared" si="1"/>
        <v>36.058599999999998</v>
      </c>
      <c r="J44" s="1">
        <v>5383.5972264700004</v>
      </c>
      <c r="K44" s="1">
        <f t="shared" si="2"/>
        <v>5.3835972264700001</v>
      </c>
      <c r="L44" s="1">
        <v>422666</v>
      </c>
      <c r="M44" s="1">
        <f t="shared" si="3"/>
        <v>42.266599999999997</v>
      </c>
      <c r="N44" s="1">
        <v>4.2949254284803411</v>
      </c>
      <c r="O44" s="1">
        <f t="shared" si="4"/>
        <v>23.283291331878296</v>
      </c>
      <c r="P44" s="1">
        <v>8.2222664323057941</v>
      </c>
      <c r="Q44" s="1">
        <f t="shared" si="5"/>
        <v>12.162096767759046</v>
      </c>
      <c r="R44" s="1">
        <v>5.4494261886093094</v>
      </c>
      <c r="S44" s="1">
        <f t="shared" si="6"/>
        <v>18.350555918901243</v>
      </c>
      <c r="T44" s="1">
        <v>10950</v>
      </c>
      <c r="U44" s="1">
        <f t="shared" si="7"/>
        <v>0.91324200913242015</v>
      </c>
      <c r="V44" s="1">
        <v>95.820000000000007</v>
      </c>
      <c r="W44" s="1">
        <v>8218</v>
      </c>
      <c r="X44" s="1">
        <f t="shared" si="8"/>
        <v>82.18</v>
      </c>
      <c r="Y44" s="1">
        <v>84</v>
      </c>
      <c r="Z44" s="1">
        <v>14048</v>
      </c>
      <c r="AA44" s="1">
        <f t="shared" si="9"/>
        <v>14.048</v>
      </c>
      <c r="AB44" s="1">
        <v>338</v>
      </c>
      <c r="AC44" s="1">
        <f t="shared" si="10"/>
        <v>2.9585798816568047</v>
      </c>
      <c r="AD44" s="1">
        <v>118.7</v>
      </c>
      <c r="AE44" s="1">
        <v>23966</v>
      </c>
      <c r="AF44" s="1">
        <f t="shared" si="11"/>
        <v>23.966000000000001</v>
      </c>
      <c r="AG44" s="1">
        <v>41.666666666666664</v>
      </c>
      <c r="AH44" s="1">
        <v>57</v>
      </c>
    </row>
    <row r="45" spans="1:34" x14ac:dyDescent="0.25">
      <c r="A45" t="s">
        <v>77</v>
      </c>
      <c r="B45">
        <v>2020</v>
      </c>
      <c r="C45" s="1">
        <v>5</v>
      </c>
      <c r="D45" s="1">
        <v>1</v>
      </c>
      <c r="E45" s="1">
        <v>14.136384463743406</v>
      </c>
      <c r="F45" s="1">
        <v>78037</v>
      </c>
      <c r="G45" s="1">
        <f t="shared" si="0"/>
        <v>78.037000000000006</v>
      </c>
      <c r="H45" s="1">
        <v>33385.166505000001</v>
      </c>
      <c r="I45" s="1">
        <f t="shared" si="1"/>
        <v>33.385166505000001</v>
      </c>
      <c r="J45" s="1">
        <v>4334.0202857300001</v>
      </c>
      <c r="K45" s="1">
        <f t="shared" si="2"/>
        <v>4.3340202857300003</v>
      </c>
      <c r="L45" s="1">
        <v>1018485</v>
      </c>
      <c r="M45" s="1">
        <f t="shared" si="3"/>
        <v>101.8485</v>
      </c>
      <c r="N45" s="1">
        <v>4.6139911556289626</v>
      </c>
      <c r="O45" s="1">
        <f t="shared" si="4"/>
        <v>21.673210161662819</v>
      </c>
      <c r="P45" s="1">
        <v>7.2992700729927007</v>
      </c>
      <c r="Q45" s="1">
        <f t="shared" si="5"/>
        <v>13.700000000000001</v>
      </c>
      <c r="R45" s="1">
        <v>3.4589571502323184</v>
      </c>
      <c r="S45" s="1">
        <f t="shared" si="6"/>
        <v>28.910447761194025</v>
      </c>
      <c r="T45" s="1">
        <v>876</v>
      </c>
      <c r="U45" s="1">
        <f t="shared" si="7"/>
        <v>11.415525114155251</v>
      </c>
      <c r="V45" s="1">
        <v>95.73</v>
      </c>
      <c r="W45" s="1">
        <v>3090</v>
      </c>
      <c r="X45" s="1">
        <f t="shared" si="8"/>
        <v>30.9</v>
      </c>
      <c r="Y45" s="1">
        <v>83</v>
      </c>
      <c r="Z45" s="1">
        <v>0.5</v>
      </c>
      <c r="AA45" s="1">
        <f t="shared" si="9"/>
        <v>5.0000000000000001E-4</v>
      </c>
      <c r="AB45" s="1">
        <v>343</v>
      </c>
      <c r="AC45" s="1">
        <f t="shared" si="10"/>
        <v>2.9154518950437316</v>
      </c>
      <c r="AD45" s="1">
        <v>106.1</v>
      </c>
      <c r="AE45" s="1">
        <v>34557</v>
      </c>
      <c r="AF45" s="1">
        <f t="shared" si="11"/>
        <v>34.557000000000002</v>
      </c>
      <c r="AG45" s="1">
        <v>40.333333333333336</v>
      </c>
      <c r="AH45" s="1">
        <v>54.5</v>
      </c>
    </row>
    <row r="46" spans="1:34" x14ac:dyDescent="0.25">
      <c r="A46" t="s">
        <v>78</v>
      </c>
      <c r="B46">
        <v>2020</v>
      </c>
      <c r="C46" s="1">
        <v>4</v>
      </c>
      <c r="D46" s="1">
        <v>1</v>
      </c>
      <c r="E46" s="1">
        <v>11.36980213455762</v>
      </c>
      <c r="F46" s="1">
        <v>51929.161359999998</v>
      </c>
      <c r="G46" s="1">
        <f t="shared" si="0"/>
        <v>51.929161359999995</v>
      </c>
      <c r="H46" s="1">
        <v>21924.999774</v>
      </c>
      <c r="I46" s="1">
        <f t="shared" si="1"/>
        <v>21.924999774</v>
      </c>
      <c r="J46" s="1">
        <v>4783.9522545499995</v>
      </c>
      <c r="K46" s="1">
        <f t="shared" si="2"/>
        <v>4.7839522545499991</v>
      </c>
      <c r="L46" s="1">
        <v>671676</v>
      </c>
      <c r="M46" s="1">
        <f t="shared" si="3"/>
        <v>67.167599999999993</v>
      </c>
      <c r="N46" s="1">
        <v>3.7067541015030954</v>
      </c>
      <c r="O46" s="1">
        <f t="shared" si="4"/>
        <v>26.977780899857862</v>
      </c>
      <c r="P46" s="1">
        <v>15.177283599268458</v>
      </c>
      <c r="Q46" s="1">
        <f t="shared" si="5"/>
        <v>6.5887943218521645</v>
      </c>
      <c r="R46" s="1">
        <v>5.5757484917750215</v>
      </c>
      <c r="S46" s="1">
        <f t="shared" si="6"/>
        <v>17.934811827956988</v>
      </c>
      <c r="T46" s="1">
        <v>13818</v>
      </c>
      <c r="U46" s="1">
        <f t="shared" si="7"/>
        <v>0.72369373281227378</v>
      </c>
      <c r="V46" s="1">
        <v>95.71</v>
      </c>
      <c r="W46" s="1">
        <v>2029</v>
      </c>
      <c r="X46" s="1">
        <f t="shared" si="8"/>
        <v>20.29</v>
      </c>
      <c r="Y46" s="1">
        <v>75</v>
      </c>
      <c r="Z46" s="1">
        <v>75413</v>
      </c>
      <c r="AA46" s="1">
        <f t="shared" si="9"/>
        <v>75.412999999999997</v>
      </c>
      <c r="AB46" s="1">
        <v>145</v>
      </c>
      <c r="AC46" s="1">
        <f t="shared" si="10"/>
        <v>6.8965517241379306</v>
      </c>
      <c r="AD46" s="1">
        <v>101.4</v>
      </c>
      <c r="AE46" s="1">
        <v>22861</v>
      </c>
      <c r="AF46" s="1">
        <f t="shared" si="11"/>
        <v>22.861000000000001</v>
      </c>
      <c r="AG46" s="1">
        <v>38.666666666666664</v>
      </c>
      <c r="AH46" s="1">
        <v>49.5</v>
      </c>
    </row>
    <row r="47" spans="1:34" x14ac:dyDescent="0.25">
      <c r="A47" t="s">
        <v>79</v>
      </c>
      <c r="B47">
        <v>2020</v>
      </c>
      <c r="C47" s="1">
        <v>4</v>
      </c>
      <c r="D47" s="1">
        <v>1</v>
      </c>
      <c r="E47" s="1">
        <v>20.55556410679052</v>
      </c>
      <c r="F47" s="1">
        <v>86468.1201</v>
      </c>
      <c r="G47" s="1">
        <f t="shared" si="0"/>
        <v>86.468120099999993</v>
      </c>
      <c r="H47" s="1">
        <v>42733.289206000001</v>
      </c>
      <c r="I47" s="1">
        <f t="shared" si="1"/>
        <v>42.733289206000002</v>
      </c>
      <c r="J47" s="1">
        <v>4707.9494500000001</v>
      </c>
      <c r="K47" s="1">
        <f t="shared" si="2"/>
        <v>4.7079494500000001</v>
      </c>
      <c r="L47" s="1">
        <v>1126004</v>
      </c>
      <c r="M47" s="1">
        <f t="shared" si="3"/>
        <v>112.60039999999999</v>
      </c>
      <c r="N47" s="1">
        <v>4.3434538182980731</v>
      </c>
      <c r="O47" s="1">
        <f t="shared" si="4"/>
        <v>23.023152583946139</v>
      </c>
      <c r="P47" s="1">
        <v>8.9069728027859139</v>
      </c>
      <c r="Q47" s="1">
        <f t="shared" si="5"/>
        <v>11.227159015094568</v>
      </c>
      <c r="R47" s="1">
        <v>2.650627688219044</v>
      </c>
      <c r="S47" s="1">
        <f t="shared" si="6"/>
        <v>37.726912928759894</v>
      </c>
      <c r="T47" s="1">
        <v>1720</v>
      </c>
      <c r="U47" s="1">
        <f t="shared" si="7"/>
        <v>5.8139534883720927</v>
      </c>
      <c r="V47" s="1">
        <v>97.850000000000009</v>
      </c>
      <c r="W47" s="1">
        <v>1781</v>
      </c>
      <c r="X47" s="1">
        <f t="shared" si="8"/>
        <v>17.809999999999999</v>
      </c>
      <c r="Y47" s="1">
        <v>77</v>
      </c>
      <c r="Z47" s="1">
        <v>5149</v>
      </c>
      <c r="AA47" s="1">
        <f t="shared" si="9"/>
        <v>5.149</v>
      </c>
      <c r="AB47" s="1">
        <v>319</v>
      </c>
      <c r="AC47" s="1">
        <f t="shared" si="10"/>
        <v>3.134796238244514</v>
      </c>
      <c r="AD47" s="1">
        <v>109</v>
      </c>
      <c r="AE47" s="1">
        <v>40630</v>
      </c>
      <c r="AF47" s="1">
        <f t="shared" si="11"/>
        <v>40.630000000000003</v>
      </c>
      <c r="AG47" s="1">
        <v>35.666666666666664</v>
      </c>
      <c r="AH47" s="1">
        <v>45.5</v>
      </c>
    </row>
    <row r="48" spans="1:34" x14ac:dyDescent="0.25">
      <c r="A48" t="s">
        <v>80</v>
      </c>
      <c r="B48">
        <v>2020</v>
      </c>
      <c r="C48" s="1">
        <v>3</v>
      </c>
      <c r="D48" s="1">
        <v>1</v>
      </c>
      <c r="E48" s="1">
        <v>3.9177411926528221</v>
      </c>
      <c r="F48" s="1">
        <v>18829.327999999998</v>
      </c>
      <c r="G48" s="1">
        <f t="shared" si="0"/>
        <v>18.829327999999997</v>
      </c>
      <c r="H48" s="1">
        <v>12558.583155</v>
      </c>
      <c r="I48" s="1">
        <f t="shared" si="1"/>
        <v>12.558583155000001</v>
      </c>
      <c r="J48" s="1">
        <v>2436.8352517600001</v>
      </c>
      <c r="K48" s="1">
        <f t="shared" si="2"/>
        <v>2.4368352517600003</v>
      </c>
      <c r="L48" s="1">
        <v>215107</v>
      </c>
      <c r="M48" s="1">
        <f t="shared" si="3"/>
        <v>21.5107</v>
      </c>
      <c r="N48" s="1">
        <v>3.1750250981902273</v>
      </c>
      <c r="O48" s="1">
        <f t="shared" si="4"/>
        <v>31.495814019549094</v>
      </c>
      <c r="P48" s="1">
        <v>5.3601996138967357E-2</v>
      </c>
      <c r="Q48" s="1">
        <f t="shared" si="5"/>
        <v>1865.6021641571367</v>
      </c>
      <c r="R48" s="1">
        <v>2.9529296592896919</v>
      </c>
      <c r="S48" s="1">
        <f t="shared" si="6"/>
        <v>33.864673913043482</v>
      </c>
      <c r="T48" s="1">
        <v>4420</v>
      </c>
      <c r="U48" s="1">
        <f t="shared" si="7"/>
        <v>2.2624434389140271</v>
      </c>
      <c r="V48" s="1">
        <v>95.05</v>
      </c>
      <c r="W48" s="1">
        <v>1457</v>
      </c>
      <c r="X48" s="1">
        <f t="shared" si="8"/>
        <v>14.57</v>
      </c>
      <c r="Y48" s="1">
        <v>85</v>
      </c>
      <c r="Z48" s="1">
        <v>19826</v>
      </c>
      <c r="AA48" s="1">
        <f t="shared" si="9"/>
        <v>19.826000000000001</v>
      </c>
      <c r="AB48" s="1">
        <v>62</v>
      </c>
      <c r="AC48" s="1">
        <f t="shared" si="10"/>
        <v>16.129032258064516</v>
      </c>
      <c r="AD48" s="1">
        <v>104.3</v>
      </c>
      <c r="AE48" s="1">
        <v>8721</v>
      </c>
      <c r="AF48" s="1">
        <f t="shared" si="11"/>
        <v>8.7210000000000001</v>
      </c>
      <c r="AG48" s="1">
        <v>41.333333333333336</v>
      </c>
      <c r="AH48" s="1">
        <v>53.5</v>
      </c>
    </row>
    <row r="49" spans="1:34" x14ac:dyDescent="0.25">
      <c r="A49" t="s">
        <v>81</v>
      </c>
      <c r="B49">
        <v>2020</v>
      </c>
      <c r="C49" s="1">
        <v>6</v>
      </c>
      <c r="D49" s="1">
        <v>3</v>
      </c>
      <c r="E49" s="1">
        <v>11.805491262471284</v>
      </c>
      <c r="F49" s="1">
        <v>61212.000799999987</v>
      </c>
      <c r="G49" s="1">
        <f t="shared" si="0"/>
        <v>61.212000799999984</v>
      </c>
      <c r="H49" s="1">
        <v>62795.297299000005</v>
      </c>
      <c r="I49" s="1">
        <f t="shared" si="1"/>
        <v>62.795297299000005</v>
      </c>
      <c r="J49" s="1">
        <v>8828.4235018358468</v>
      </c>
      <c r="K49" s="1">
        <f t="shared" si="2"/>
        <v>8.8284235018358466</v>
      </c>
      <c r="L49" s="1">
        <v>1168977</v>
      </c>
      <c r="M49" s="1">
        <f t="shared" si="3"/>
        <v>116.8977</v>
      </c>
      <c r="N49" s="1">
        <v>6.6810977610694362</v>
      </c>
      <c r="O49" s="1">
        <f t="shared" si="4"/>
        <v>14.967600172339509</v>
      </c>
      <c r="P49" s="1">
        <v>6.7831985390033909</v>
      </c>
      <c r="Q49" s="1">
        <f t="shared" si="5"/>
        <v>14.742307692307694</v>
      </c>
      <c r="R49" s="1">
        <v>2.0265291083271921</v>
      </c>
      <c r="S49" s="1">
        <f t="shared" si="6"/>
        <v>49.345454545454551</v>
      </c>
      <c r="T49" s="1">
        <v>3049</v>
      </c>
      <c r="U49" s="1">
        <f t="shared" si="7"/>
        <v>3.2797638570022958</v>
      </c>
      <c r="V49" s="1">
        <v>91.29</v>
      </c>
      <c r="W49" s="1">
        <v>3100</v>
      </c>
      <c r="X49" s="1">
        <f t="shared" si="8"/>
        <v>31</v>
      </c>
      <c r="Y49" s="1">
        <v>79</v>
      </c>
      <c r="Z49" s="1">
        <v>78810</v>
      </c>
      <c r="AA49" s="1">
        <f t="shared" si="9"/>
        <v>78.81</v>
      </c>
      <c r="AB49" s="1">
        <v>244</v>
      </c>
      <c r="AC49" s="1">
        <f t="shared" si="10"/>
        <v>4.0983606557377055</v>
      </c>
      <c r="AD49" s="1">
        <v>112.3</v>
      </c>
      <c r="AE49" s="1">
        <v>30972</v>
      </c>
      <c r="AF49" s="1">
        <f t="shared" si="11"/>
        <v>30.972000000000001</v>
      </c>
      <c r="AG49" s="1">
        <v>41</v>
      </c>
      <c r="AH49" s="1">
        <v>50</v>
      </c>
    </row>
    <row r="50" spans="1:34" x14ac:dyDescent="0.25">
      <c r="A50" t="s">
        <v>82</v>
      </c>
      <c r="B50">
        <v>2020</v>
      </c>
      <c r="C50" s="1">
        <v>5</v>
      </c>
      <c r="D50" s="1">
        <v>1</v>
      </c>
      <c r="E50" s="1">
        <v>16.532706633031307</v>
      </c>
      <c r="F50" s="1">
        <v>86169.513080000004</v>
      </c>
      <c r="G50" s="1">
        <f t="shared" si="0"/>
        <v>86.169513080000002</v>
      </c>
      <c r="H50" s="1">
        <v>30528.466551999998</v>
      </c>
      <c r="I50" s="1">
        <f t="shared" si="1"/>
        <v>30.528466551999998</v>
      </c>
      <c r="J50" s="1">
        <v>6884.5873475000008</v>
      </c>
      <c r="K50" s="1">
        <f t="shared" si="2"/>
        <v>6.884587347500001</v>
      </c>
      <c r="L50" s="1">
        <v>993829</v>
      </c>
      <c r="M50" s="1">
        <f t="shared" si="3"/>
        <v>99.382900000000006</v>
      </c>
      <c r="N50" s="1">
        <v>5.2843960679825317</v>
      </c>
      <c r="O50" s="1">
        <f t="shared" si="4"/>
        <v>18.92363833322165</v>
      </c>
      <c r="P50" s="1">
        <v>7.9766775822879463</v>
      </c>
      <c r="Q50" s="1">
        <f t="shared" si="5"/>
        <v>12.536547825632066</v>
      </c>
      <c r="R50" s="1">
        <v>5.7861441135627221</v>
      </c>
      <c r="S50" s="1">
        <f t="shared" si="6"/>
        <v>17.282666666666664</v>
      </c>
      <c r="T50" s="1">
        <v>21783</v>
      </c>
      <c r="U50" s="1">
        <f t="shared" si="7"/>
        <v>0.45907358949639632</v>
      </c>
      <c r="V50" s="1">
        <v>93.789999999999992</v>
      </c>
      <c r="W50" s="1">
        <v>2991</v>
      </c>
      <c r="X50" s="1">
        <f t="shared" si="8"/>
        <v>29.91</v>
      </c>
      <c r="Y50" s="1">
        <v>78</v>
      </c>
      <c r="Z50" s="1">
        <v>71732</v>
      </c>
      <c r="AA50" s="1">
        <f t="shared" si="9"/>
        <v>71.731999999999999</v>
      </c>
      <c r="AB50" s="1">
        <v>261</v>
      </c>
      <c r="AC50" s="1">
        <f t="shared" si="10"/>
        <v>3.8314176245210727</v>
      </c>
      <c r="AD50" s="1">
        <v>85</v>
      </c>
      <c r="AE50" s="1">
        <v>32544</v>
      </c>
      <c r="AF50" s="1">
        <f t="shared" si="11"/>
        <v>32.543999999999997</v>
      </c>
      <c r="AG50" s="1">
        <v>34</v>
      </c>
      <c r="AH50" s="1">
        <v>43</v>
      </c>
    </row>
    <row r="51" spans="1:34" x14ac:dyDescent="0.25">
      <c r="A51" t="s">
        <v>83</v>
      </c>
      <c r="B51">
        <v>2020</v>
      </c>
      <c r="C51" s="1">
        <v>5</v>
      </c>
      <c r="D51" s="1">
        <v>1</v>
      </c>
      <c r="E51" s="1">
        <v>12.788627182838949</v>
      </c>
      <c r="F51" s="1">
        <v>65408.347200000011</v>
      </c>
      <c r="G51" s="1">
        <f t="shared" si="0"/>
        <v>65.408347200000009</v>
      </c>
      <c r="H51" s="1">
        <v>31025</v>
      </c>
      <c r="I51" s="1">
        <f t="shared" si="1"/>
        <v>31.024999999999999</v>
      </c>
      <c r="J51" s="1">
        <v>3881.85405687</v>
      </c>
      <c r="K51" s="1">
        <f t="shared" si="2"/>
        <v>3.88185405687</v>
      </c>
      <c r="L51" s="1">
        <v>721086</v>
      </c>
      <c r="M51" s="1">
        <f t="shared" si="3"/>
        <v>72.108599999999996</v>
      </c>
      <c r="N51" s="1">
        <v>5.2930003910396071</v>
      </c>
      <c r="O51" s="1">
        <f t="shared" si="4"/>
        <v>18.892875989445908</v>
      </c>
      <c r="P51" s="1">
        <v>7.2150072150072155</v>
      </c>
      <c r="Q51" s="1">
        <f t="shared" si="5"/>
        <v>13.86</v>
      </c>
      <c r="R51" s="1">
        <v>1.5574286073719965</v>
      </c>
      <c r="S51" s="1">
        <f t="shared" si="6"/>
        <v>64.208400646203557</v>
      </c>
      <c r="T51" s="1">
        <v>10966</v>
      </c>
      <c r="U51" s="1">
        <f t="shared" si="7"/>
        <v>0.91190953857377344</v>
      </c>
      <c r="V51" s="1">
        <v>90.820000000000007</v>
      </c>
      <c r="W51" s="1">
        <v>3437</v>
      </c>
      <c r="X51" s="1">
        <f t="shared" si="8"/>
        <v>34.369999999999997</v>
      </c>
      <c r="Y51" s="1">
        <v>77</v>
      </c>
      <c r="Z51" s="1">
        <v>11697</v>
      </c>
      <c r="AA51" s="1">
        <f t="shared" si="9"/>
        <v>11.696999999999999</v>
      </c>
      <c r="AB51" s="1">
        <v>189</v>
      </c>
      <c r="AC51" s="1">
        <f t="shared" si="10"/>
        <v>5.2910052910052912</v>
      </c>
      <c r="AD51" s="1">
        <v>106.9</v>
      </c>
      <c r="AE51" s="1">
        <v>27066</v>
      </c>
      <c r="AF51" s="1">
        <f t="shared" si="11"/>
        <v>27.065999999999999</v>
      </c>
      <c r="AG51" s="1">
        <v>31.333333333333332</v>
      </c>
      <c r="AH51" s="1">
        <v>48</v>
      </c>
    </row>
    <row r="52" spans="1:34" x14ac:dyDescent="0.25">
      <c r="A52" t="s">
        <v>84</v>
      </c>
      <c r="B52">
        <v>2020</v>
      </c>
      <c r="C52" s="1">
        <v>2</v>
      </c>
      <c r="D52" s="1">
        <v>1</v>
      </c>
      <c r="E52" s="1">
        <v>1.9166544669299803</v>
      </c>
      <c r="F52" s="1">
        <v>7656.0564000000004</v>
      </c>
      <c r="G52" s="1">
        <f t="shared" si="0"/>
        <v>7.6560564000000007</v>
      </c>
      <c r="H52" s="1">
        <v>5579.5</v>
      </c>
      <c r="I52" s="1">
        <f t="shared" si="1"/>
        <v>5.5795000000000003</v>
      </c>
      <c r="J52" s="1">
        <v>1351.5314514799995</v>
      </c>
      <c r="K52" s="1">
        <f t="shared" si="2"/>
        <v>1.3515314514799994</v>
      </c>
      <c r="L52" s="1">
        <v>122531</v>
      </c>
      <c r="M52" s="1">
        <f t="shared" si="3"/>
        <v>12.2531</v>
      </c>
      <c r="N52" s="1">
        <v>5.7705742665518418</v>
      </c>
      <c r="O52" s="1">
        <f t="shared" si="4"/>
        <v>17.329297810034799</v>
      </c>
      <c r="P52" s="1">
        <v>0.10523218351772305</v>
      </c>
      <c r="Q52" s="1">
        <f t="shared" si="5"/>
        <v>950.27962603435049</v>
      </c>
      <c r="R52" s="1">
        <v>5.5478502080443817E-2</v>
      </c>
      <c r="S52" s="1">
        <f t="shared" si="6"/>
        <v>1802.5000000000002</v>
      </c>
      <c r="T52" s="1">
        <v>962</v>
      </c>
      <c r="U52" s="1">
        <f t="shared" si="7"/>
        <v>10.395010395010395</v>
      </c>
      <c r="V52" s="1">
        <v>98.25</v>
      </c>
      <c r="W52" s="1">
        <v>646</v>
      </c>
      <c r="X52" s="1">
        <f t="shared" si="8"/>
        <v>6.46</v>
      </c>
      <c r="Y52" s="1">
        <v>85</v>
      </c>
      <c r="Z52" s="1">
        <v>3297</v>
      </c>
      <c r="AA52" s="1">
        <f t="shared" si="9"/>
        <v>3.2970000000000002</v>
      </c>
      <c r="AB52" s="1">
        <v>48</v>
      </c>
      <c r="AC52" s="1">
        <f t="shared" si="10"/>
        <v>20.833333333333332</v>
      </c>
      <c r="AD52" s="1">
        <v>107.9</v>
      </c>
      <c r="AE52" s="1">
        <v>4120</v>
      </c>
      <c r="AF52" s="1">
        <f t="shared" si="11"/>
        <v>4.12</v>
      </c>
      <c r="AG52" s="1">
        <v>30.666666666666668</v>
      </c>
      <c r="AH52" s="1">
        <v>56</v>
      </c>
    </row>
    <row r="53" spans="1:34" x14ac:dyDescent="0.25">
      <c r="A53" t="s">
        <v>85</v>
      </c>
      <c r="B53">
        <v>2020</v>
      </c>
      <c r="C53" s="1">
        <v>5</v>
      </c>
      <c r="D53" s="1">
        <v>1</v>
      </c>
      <c r="E53" s="1">
        <v>6.1433524678672526</v>
      </c>
      <c r="F53" s="1">
        <v>31874.400319999997</v>
      </c>
      <c r="G53" s="1">
        <f t="shared" si="0"/>
        <v>31.874400319999996</v>
      </c>
      <c r="H53" s="1">
        <v>15825.95</v>
      </c>
      <c r="I53" s="1">
        <f t="shared" si="1"/>
        <v>15.825950000000001</v>
      </c>
      <c r="J53" s="1">
        <v>3765.9080131800001</v>
      </c>
      <c r="K53" s="1">
        <f t="shared" si="2"/>
        <v>3.7659080131800002</v>
      </c>
      <c r="L53" s="1">
        <v>399839</v>
      </c>
      <c r="M53" s="1">
        <f t="shared" si="3"/>
        <v>39.983899999999998</v>
      </c>
      <c r="N53" s="1">
        <v>3.3969764500391499</v>
      </c>
      <c r="O53" s="1">
        <f t="shared" si="4"/>
        <v>29.437943262411341</v>
      </c>
      <c r="P53" s="1">
        <v>5.574136008918618</v>
      </c>
      <c r="Q53" s="1">
        <f t="shared" si="5"/>
        <v>17.939999999999998</v>
      </c>
      <c r="R53" s="1">
        <v>2.9302661388702167</v>
      </c>
      <c r="S53" s="1">
        <f t="shared" si="6"/>
        <v>34.126593033135087</v>
      </c>
      <c r="T53" s="1">
        <v>9818</v>
      </c>
      <c r="U53" s="1">
        <f t="shared" si="7"/>
        <v>1.0185373803218578</v>
      </c>
      <c r="V53" s="1">
        <v>94.320000000000007</v>
      </c>
      <c r="W53" s="1">
        <v>778</v>
      </c>
      <c r="X53" s="1">
        <f t="shared" si="8"/>
        <v>7.78</v>
      </c>
      <c r="Y53" s="1">
        <v>79</v>
      </c>
      <c r="Z53" s="1">
        <v>34458</v>
      </c>
      <c r="AA53" s="1">
        <f t="shared" si="9"/>
        <v>34.457999999999998</v>
      </c>
      <c r="AB53" s="1">
        <v>82</v>
      </c>
      <c r="AC53" s="1">
        <f t="shared" si="10"/>
        <v>12.195121951219512</v>
      </c>
      <c r="AD53" s="1">
        <v>126</v>
      </c>
      <c r="AE53" s="1">
        <v>14326</v>
      </c>
      <c r="AF53" s="1">
        <f t="shared" si="11"/>
        <v>14.326000000000001</v>
      </c>
      <c r="AG53" s="1">
        <v>38</v>
      </c>
      <c r="AH53" s="1">
        <v>56.5</v>
      </c>
    </row>
    <row r="54" spans="1:34" x14ac:dyDescent="0.25">
      <c r="A54" t="s">
        <v>86</v>
      </c>
      <c r="B54">
        <v>2020</v>
      </c>
      <c r="C54" s="1">
        <v>2</v>
      </c>
      <c r="D54" s="1">
        <v>1</v>
      </c>
      <c r="E54" s="1">
        <v>7</v>
      </c>
      <c r="F54" s="1">
        <v>27090</v>
      </c>
      <c r="G54" s="1">
        <f t="shared" si="0"/>
        <v>27.09</v>
      </c>
      <c r="H54" s="1">
        <v>7104.6833120000001</v>
      </c>
      <c r="I54" s="1">
        <f t="shared" si="1"/>
        <v>7.1046833119999997</v>
      </c>
      <c r="J54" s="1">
        <v>2653.2907267299997</v>
      </c>
      <c r="K54" s="1">
        <f t="shared" si="2"/>
        <v>2.6532907267299999</v>
      </c>
      <c r="L54" s="1">
        <v>185090</v>
      </c>
      <c r="M54" s="1">
        <f t="shared" si="3"/>
        <v>18.509</v>
      </c>
      <c r="N54" s="1">
        <v>4.1712809154669621</v>
      </c>
      <c r="O54" s="1">
        <f t="shared" si="4"/>
        <v>23.973451327433629</v>
      </c>
      <c r="P54" s="1">
        <v>13.157894736842104</v>
      </c>
      <c r="Q54" s="1">
        <f t="shared" si="5"/>
        <v>7.6</v>
      </c>
      <c r="R54" s="1">
        <v>0.70245236689149293</v>
      </c>
      <c r="S54" s="1">
        <f t="shared" si="6"/>
        <v>142.35840707964599</v>
      </c>
      <c r="T54" s="1">
        <v>9882</v>
      </c>
      <c r="U54" s="1">
        <f t="shared" si="7"/>
        <v>1.0119409026512853</v>
      </c>
      <c r="V54" s="1">
        <v>91.95</v>
      </c>
      <c r="W54" s="1">
        <v>2647</v>
      </c>
      <c r="X54" s="1">
        <f t="shared" si="8"/>
        <v>26.47</v>
      </c>
      <c r="Y54" s="1">
        <v>83</v>
      </c>
      <c r="Z54" s="1">
        <v>25604</v>
      </c>
      <c r="AA54" s="1">
        <f t="shared" si="9"/>
        <v>25.603999999999999</v>
      </c>
      <c r="AB54" s="1">
        <v>71</v>
      </c>
      <c r="AC54" s="1">
        <f t="shared" si="10"/>
        <v>14.084507042253522</v>
      </c>
      <c r="AD54" s="1">
        <v>80.900000000000006</v>
      </c>
      <c r="AE54" s="1">
        <v>6684</v>
      </c>
      <c r="AF54" s="1">
        <f t="shared" si="11"/>
        <v>6.6840000000000002</v>
      </c>
      <c r="AG54" s="1">
        <v>34.666666666666664</v>
      </c>
      <c r="AH54" s="1">
        <v>52</v>
      </c>
    </row>
    <row r="55" spans="1:34" x14ac:dyDescent="0.25">
      <c r="A55" t="s">
        <v>87</v>
      </c>
      <c r="B55">
        <v>2020</v>
      </c>
      <c r="C55" s="1">
        <v>2</v>
      </c>
      <c r="D55" s="1">
        <v>1</v>
      </c>
      <c r="E55" s="1">
        <v>11</v>
      </c>
      <c r="F55" s="1">
        <v>76969</v>
      </c>
      <c r="G55" s="1">
        <f t="shared" si="0"/>
        <v>76.968999999999994</v>
      </c>
      <c r="H55" s="1">
        <v>11349.6</v>
      </c>
      <c r="I55" s="1">
        <f t="shared" si="1"/>
        <v>11.349600000000001</v>
      </c>
      <c r="J55" s="1">
        <v>3765.0979209099996</v>
      </c>
      <c r="K55" s="1">
        <f t="shared" si="2"/>
        <v>3.7650979209099997</v>
      </c>
      <c r="L55" s="1">
        <v>237212</v>
      </c>
      <c r="M55" s="1">
        <f t="shared" si="3"/>
        <v>23.7212</v>
      </c>
      <c r="N55" s="1">
        <v>4.8980758487183156</v>
      </c>
      <c r="O55" s="1">
        <f t="shared" si="4"/>
        <v>20.416180371352784</v>
      </c>
      <c r="P55" s="1">
        <v>7.3327222731439052</v>
      </c>
      <c r="Q55" s="1">
        <f t="shared" si="5"/>
        <v>13.637499999999999</v>
      </c>
      <c r="R55" s="1">
        <v>4.3155284740556334</v>
      </c>
      <c r="S55" s="1">
        <f t="shared" si="6"/>
        <v>23.17213305419865</v>
      </c>
      <c r="T55" s="1">
        <v>637</v>
      </c>
      <c r="U55" s="1">
        <f t="shared" si="7"/>
        <v>15.698587127158557</v>
      </c>
      <c r="V55" s="1">
        <v>95.59</v>
      </c>
      <c r="W55" s="1">
        <v>1191</v>
      </c>
      <c r="X55" s="1">
        <f t="shared" si="8"/>
        <v>11.91</v>
      </c>
      <c r="Y55" s="1">
        <v>80</v>
      </c>
      <c r="Z55" s="1">
        <v>21576</v>
      </c>
      <c r="AA55" s="1">
        <f t="shared" si="9"/>
        <v>21.576000000000001</v>
      </c>
      <c r="AB55" s="1">
        <v>72</v>
      </c>
      <c r="AC55" s="1">
        <f t="shared" si="10"/>
        <v>13.888888888888888</v>
      </c>
      <c r="AD55" s="1">
        <v>99.2</v>
      </c>
      <c r="AE55" s="1">
        <v>9279</v>
      </c>
      <c r="AF55" s="1">
        <f t="shared" si="11"/>
        <v>9.2789999999999999</v>
      </c>
      <c r="AG55" s="1">
        <v>30.333333333333332</v>
      </c>
      <c r="AH55" s="1">
        <v>34.5</v>
      </c>
    </row>
    <row r="56" spans="1:34" x14ac:dyDescent="0.25">
      <c r="A56" t="s">
        <v>88</v>
      </c>
      <c r="B56">
        <v>2020</v>
      </c>
      <c r="C56" s="1">
        <v>6</v>
      </c>
      <c r="D56" s="1">
        <v>1</v>
      </c>
      <c r="E56" s="1">
        <v>7.6554329878764191</v>
      </c>
      <c r="F56" s="1">
        <v>39149.884300000005</v>
      </c>
      <c r="G56" s="1">
        <f t="shared" si="0"/>
        <v>39.149884300000004</v>
      </c>
      <c r="H56" s="1">
        <v>21257.598456</v>
      </c>
      <c r="I56" s="1">
        <f t="shared" si="1"/>
        <v>21.257598456</v>
      </c>
      <c r="J56" s="1">
        <v>3667.6754574500001</v>
      </c>
      <c r="K56" s="1">
        <f t="shared" si="2"/>
        <v>3.6676754574500001</v>
      </c>
      <c r="L56" s="1">
        <v>600259</v>
      </c>
      <c r="M56" s="1">
        <f t="shared" si="3"/>
        <v>60.0259</v>
      </c>
      <c r="N56" s="1">
        <v>4.6841113520816302</v>
      </c>
      <c r="O56" s="1">
        <f t="shared" si="4"/>
        <v>21.348766603415559</v>
      </c>
      <c r="P56" s="1">
        <v>4.4563279857397502</v>
      </c>
      <c r="Q56" s="1">
        <f t="shared" si="5"/>
        <v>22.44</v>
      </c>
      <c r="R56" s="1">
        <v>5.8510473074414229</v>
      </c>
      <c r="S56" s="1">
        <f t="shared" si="6"/>
        <v>17.090957352680938</v>
      </c>
      <c r="T56" s="1">
        <v>3817</v>
      </c>
      <c r="U56" s="1">
        <f t="shared" si="7"/>
        <v>2.6198585276395079</v>
      </c>
      <c r="V56" s="1">
        <v>97.55</v>
      </c>
      <c r="W56" s="1">
        <v>3728</v>
      </c>
      <c r="X56" s="1">
        <f t="shared" si="8"/>
        <v>37.28</v>
      </c>
      <c r="Y56" s="1">
        <v>84</v>
      </c>
      <c r="Z56" s="1">
        <v>20578</v>
      </c>
      <c r="AA56" s="1">
        <f t="shared" si="9"/>
        <v>20.577999999999999</v>
      </c>
      <c r="AB56" s="1">
        <v>101</v>
      </c>
      <c r="AC56" s="1">
        <f t="shared" si="10"/>
        <v>9.9009900990099009</v>
      </c>
      <c r="AD56" s="1">
        <v>91.8</v>
      </c>
      <c r="AE56" s="1">
        <v>20710</v>
      </c>
      <c r="AF56" s="1">
        <f t="shared" si="11"/>
        <v>20.71</v>
      </c>
      <c r="AG56" s="1">
        <v>43.666666666666664</v>
      </c>
      <c r="AH56" s="1">
        <v>51.5</v>
      </c>
    </row>
    <row r="57" spans="1:34" x14ac:dyDescent="0.25">
      <c r="A57" s="2" t="s">
        <v>89</v>
      </c>
      <c r="B57">
        <v>2020</v>
      </c>
      <c r="C57" s="1">
        <v>2</v>
      </c>
      <c r="D57" s="1">
        <v>1</v>
      </c>
      <c r="E57" s="1">
        <v>4.2874507508271824</v>
      </c>
      <c r="F57" s="1">
        <v>10107.2364</v>
      </c>
      <c r="G57" s="1">
        <f t="shared" si="0"/>
        <v>10.1072364</v>
      </c>
      <c r="H57" s="1">
        <v>22605.999890999999</v>
      </c>
      <c r="I57" s="1">
        <f t="shared" si="1"/>
        <v>22.605999891</v>
      </c>
      <c r="J57" s="1">
        <v>2939.8226040999998</v>
      </c>
      <c r="K57" s="1">
        <f t="shared" si="2"/>
        <v>2.9398226040999997</v>
      </c>
      <c r="L57" s="1"/>
      <c r="M57" s="1">
        <f t="shared" si="3"/>
        <v>0</v>
      </c>
      <c r="N57" s="1">
        <v>4.2419614829897352</v>
      </c>
      <c r="O57" s="1">
        <f t="shared" si="4"/>
        <v>23.573999999999995</v>
      </c>
      <c r="P57" s="1">
        <v>0.05</v>
      </c>
      <c r="Q57" s="1">
        <f t="shared" si="5"/>
        <v>2000</v>
      </c>
      <c r="R57" s="1">
        <v>7.5470544351633304</v>
      </c>
      <c r="S57" s="1">
        <f t="shared" si="6"/>
        <v>13.250202560362986</v>
      </c>
      <c r="T57" s="1">
        <v>1201</v>
      </c>
      <c r="U57" s="1">
        <f t="shared" si="7"/>
        <v>8.3263946711074102</v>
      </c>
      <c r="V57" s="1"/>
      <c r="W57" s="1">
        <v>1761</v>
      </c>
      <c r="X57" s="1">
        <f t="shared" si="8"/>
        <v>17.61</v>
      </c>
      <c r="Y57" s="1">
        <v>79</v>
      </c>
      <c r="Z57" s="1">
        <v>0.5</v>
      </c>
      <c r="AA57" s="1">
        <f t="shared" si="9"/>
        <v>5.0000000000000001E-4</v>
      </c>
      <c r="AB57" s="1">
        <v>330</v>
      </c>
      <c r="AC57" s="1">
        <f t="shared" si="10"/>
        <v>3.0303030303030303</v>
      </c>
      <c r="AD57" s="1">
        <v>85</v>
      </c>
      <c r="AE57" s="1">
        <v>26244</v>
      </c>
      <c r="AF57" s="1">
        <f t="shared" si="11"/>
        <v>26.244</v>
      </c>
      <c r="AG57" s="1">
        <v>33</v>
      </c>
      <c r="AH57" s="1">
        <v>47.5</v>
      </c>
    </row>
    <row r="58" spans="1:34" x14ac:dyDescent="0.25">
      <c r="A58" t="s">
        <v>90</v>
      </c>
      <c r="B58">
        <v>2020</v>
      </c>
      <c r="C58" s="1">
        <v>4</v>
      </c>
      <c r="D58" s="1">
        <v>1</v>
      </c>
      <c r="E58" s="1">
        <v>20.11716174526223</v>
      </c>
      <c r="F58" s="1">
        <v>80336.678400000004</v>
      </c>
      <c r="G58" s="1">
        <f t="shared" si="0"/>
        <v>80.336678400000011</v>
      </c>
      <c r="H58" s="1">
        <v>45424.25</v>
      </c>
      <c r="I58" s="1">
        <f t="shared" si="1"/>
        <v>45.424250000000001</v>
      </c>
      <c r="J58" s="1">
        <v>5739.1533153499986</v>
      </c>
      <c r="K58" s="1">
        <f t="shared" si="2"/>
        <v>5.7391533153499985</v>
      </c>
      <c r="L58" s="1">
        <v>992795</v>
      </c>
      <c r="M58" s="1">
        <f t="shared" si="3"/>
        <v>99.279499999999999</v>
      </c>
      <c r="N58" s="1">
        <v>5.8195440522456829</v>
      </c>
      <c r="O58" s="1">
        <f t="shared" si="4"/>
        <v>17.183476764199657</v>
      </c>
      <c r="P58" s="1">
        <v>9.4979647218453191</v>
      </c>
      <c r="Q58" s="1">
        <f t="shared" si="5"/>
        <v>10.528571428571428</v>
      </c>
      <c r="R58" s="1">
        <v>3.0220202809035297</v>
      </c>
      <c r="S58" s="1">
        <f t="shared" si="6"/>
        <v>33.090446358653089</v>
      </c>
      <c r="T58" s="1">
        <v>944</v>
      </c>
      <c r="U58" s="1">
        <f t="shared" si="7"/>
        <v>10.59322033898305</v>
      </c>
      <c r="V58" s="1">
        <v>93.74</v>
      </c>
      <c r="W58" s="1">
        <v>2515</v>
      </c>
      <c r="X58" s="1">
        <f t="shared" si="8"/>
        <v>25.15</v>
      </c>
      <c r="Y58" s="1">
        <v>82</v>
      </c>
      <c r="Z58" s="1">
        <v>13203</v>
      </c>
      <c r="AA58" s="1">
        <f t="shared" si="9"/>
        <v>13.202999999999999</v>
      </c>
      <c r="AB58" s="1">
        <v>402</v>
      </c>
      <c r="AC58" s="1">
        <f t="shared" si="10"/>
        <v>2.4875621890547261</v>
      </c>
      <c r="AD58" s="1">
        <v>99.1</v>
      </c>
      <c r="AE58" s="1">
        <v>39606</v>
      </c>
      <c r="AF58" s="1">
        <f t="shared" si="11"/>
        <v>39.606000000000002</v>
      </c>
      <c r="AG58" s="1">
        <v>30.666666666666668</v>
      </c>
      <c r="AH58" s="1">
        <v>45</v>
      </c>
    </row>
    <row r="59" spans="1:34" x14ac:dyDescent="0.25">
      <c r="A59" t="s">
        <v>91</v>
      </c>
      <c r="B59">
        <v>2020</v>
      </c>
      <c r="C59" s="1">
        <v>3</v>
      </c>
      <c r="D59" s="1">
        <v>1</v>
      </c>
      <c r="E59" s="1">
        <v>7.0189362831062549</v>
      </c>
      <c r="F59" s="1">
        <v>33773.224800000004</v>
      </c>
      <c r="G59" s="1">
        <f t="shared" si="0"/>
        <v>33.773224800000001</v>
      </c>
      <c r="H59" s="1">
        <v>15225.883331999999</v>
      </c>
      <c r="I59" s="1">
        <f t="shared" si="1"/>
        <v>15.225883331999999</v>
      </c>
      <c r="J59" s="1">
        <v>2393.5302429099993</v>
      </c>
      <c r="K59" s="1">
        <f t="shared" si="2"/>
        <v>2.3935302429099994</v>
      </c>
      <c r="L59" s="1">
        <v>279197</v>
      </c>
      <c r="M59" s="1">
        <f t="shared" si="3"/>
        <v>27.919699999999999</v>
      </c>
      <c r="N59" s="1">
        <v>3.266263109944644</v>
      </c>
      <c r="O59" s="1">
        <f t="shared" si="4"/>
        <v>30.616027133740243</v>
      </c>
      <c r="P59" s="1">
        <v>7.0055682130475283</v>
      </c>
      <c r="Q59" s="1">
        <f t="shared" si="5"/>
        <v>14.274359617790159</v>
      </c>
      <c r="R59" s="1">
        <v>1.7756680731364276</v>
      </c>
      <c r="S59" s="1">
        <f t="shared" si="6"/>
        <v>56.31683168316831</v>
      </c>
      <c r="T59" s="1">
        <v>1420</v>
      </c>
      <c r="U59" s="1">
        <f t="shared" si="7"/>
        <v>7.042253521126761</v>
      </c>
      <c r="V59" s="1">
        <v>94.47</v>
      </c>
      <c r="W59" s="1">
        <v>2932</v>
      </c>
      <c r="X59" s="1">
        <f t="shared" si="8"/>
        <v>29.32</v>
      </c>
      <c r="Y59" s="1">
        <v>83</v>
      </c>
      <c r="Z59" s="1">
        <v>897</v>
      </c>
      <c r="AA59" s="1">
        <f t="shared" si="9"/>
        <v>0.89700000000000002</v>
      </c>
      <c r="AB59" s="1">
        <v>182</v>
      </c>
      <c r="AC59" s="1">
        <f t="shared" si="10"/>
        <v>5.4945054945054945</v>
      </c>
      <c r="AD59" s="1">
        <v>102.7</v>
      </c>
      <c r="AE59" s="1">
        <v>13971</v>
      </c>
      <c r="AF59" s="1">
        <f t="shared" si="11"/>
        <v>13.971</v>
      </c>
      <c r="AG59" s="1">
        <v>34.666666666666664</v>
      </c>
      <c r="AH59" s="1">
        <v>46</v>
      </c>
    </row>
    <row r="60" spans="1:34" x14ac:dyDescent="0.25">
      <c r="A60" t="s">
        <v>92</v>
      </c>
      <c r="B60">
        <v>2020</v>
      </c>
      <c r="C60" s="1">
        <v>6</v>
      </c>
      <c r="D60" s="1">
        <v>1</v>
      </c>
      <c r="E60" s="1">
        <v>8.9986358832410662</v>
      </c>
      <c r="F60" s="1">
        <v>40246.578999999998</v>
      </c>
      <c r="G60" s="1">
        <f t="shared" si="0"/>
        <v>40.246578999999997</v>
      </c>
      <c r="H60" s="1">
        <v>19851.582300000002</v>
      </c>
      <c r="I60" s="1">
        <f t="shared" si="1"/>
        <v>19.8515823</v>
      </c>
      <c r="J60" s="1">
        <v>4620.4802241099997</v>
      </c>
      <c r="K60" s="1">
        <f t="shared" si="2"/>
        <v>4.6204802241099996</v>
      </c>
      <c r="L60" s="1">
        <v>710677</v>
      </c>
      <c r="M60" s="1">
        <f t="shared" si="3"/>
        <v>71.067700000000002</v>
      </c>
      <c r="N60" s="1">
        <v>5.2169027034354736</v>
      </c>
      <c r="O60" s="1">
        <f t="shared" si="4"/>
        <v>19.168461764515417</v>
      </c>
      <c r="P60" s="1">
        <v>13.283982710579048</v>
      </c>
      <c r="Q60" s="1">
        <f t="shared" si="5"/>
        <v>7.5278628539889914</v>
      </c>
      <c r="R60" s="1">
        <v>0.89372816817194833</v>
      </c>
      <c r="S60" s="1">
        <f t="shared" si="6"/>
        <v>111.89084507042253</v>
      </c>
      <c r="T60" s="1">
        <v>7473</v>
      </c>
      <c r="U60" s="1">
        <f t="shared" si="7"/>
        <v>1.3381506757660913</v>
      </c>
      <c r="V60" s="1">
        <v>95.13000000000001</v>
      </c>
      <c r="W60" s="1">
        <v>2044</v>
      </c>
      <c r="X60" s="1">
        <f t="shared" si="8"/>
        <v>20.440000000000001</v>
      </c>
      <c r="Y60" s="1">
        <v>79</v>
      </c>
      <c r="Z60" s="1">
        <v>25906</v>
      </c>
      <c r="AA60" s="1">
        <f t="shared" si="9"/>
        <v>25.905999999999999</v>
      </c>
      <c r="AB60" s="1">
        <v>70</v>
      </c>
      <c r="AC60" s="1">
        <f t="shared" si="10"/>
        <v>14.285714285714285</v>
      </c>
      <c r="AD60" s="1">
        <v>97.9</v>
      </c>
      <c r="AE60" s="1">
        <v>18271</v>
      </c>
      <c r="AF60" s="1">
        <f t="shared" si="11"/>
        <v>18.271000000000001</v>
      </c>
      <c r="AG60" s="1">
        <v>34.333333333333336</v>
      </c>
      <c r="AH60" s="1">
        <v>48.5</v>
      </c>
    </row>
    <row r="61" spans="1:34" x14ac:dyDescent="0.25">
      <c r="A61" t="s">
        <v>93</v>
      </c>
      <c r="B61">
        <v>2020</v>
      </c>
      <c r="C61" s="1">
        <v>6</v>
      </c>
      <c r="D61" s="1">
        <v>3</v>
      </c>
      <c r="E61" s="1">
        <v>6.5092976931358262</v>
      </c>
      <c r="F61" s="1">
        <v>33751</v>
      </c>
      <c r="G61" s="1">
        <f t="shared" si="0"/>
        <v>33.750999999999998</v>
      </c>
      <c r="H61" s="1">
        <v>57645.049749999998</v>
      </c>
      <c r="I61" s="1">
        <f t="shared" si="1"/>
        <v>57.645049749999998</v>
      </c>
      <c r="J61" s="1">
        <v>6247.5216424258697</v>
      </c>
      <c r="K61" s="1">
        <f t="shared" si="2"/>
        <v>6.2475216424258697</v>
      </c>
      <c r="L61" s="1">
        <v>676607</v>
      </c>
      <c r="M61" s="1">
        <f t="shared" si="3"/>
        <v>67.660700000000006</v>
      </c>
      <c r="N61" s="1">
        <v>6.6810977610694353</v>
      </c>
      <c r="O61" s="1">
        <f t="shared" si="4"/>
        <v>14.967600172339509</v>
      </c>
      <c r="P61" s="1">
        <v>6.7831985390033909</v>
      </c>
      <c r="Q61" s="1">
        <f t="shared" si="5"/>
        <v>14.742307692307694</v>
      </c>
      <c r="R61" s="1">
        <v>1.452495147655636</v>
      </c>
      <c r="S61" s="1">
        <f t="shared" si="6"/>
        <v>68.847045831032574</v>
      </c>
      <c r="T61" s="1">
        <v>2654</v>
      </c>
      <c r="U61" s="1">
        <f t="shared" si="7"/>
        <v>3.7678975131876413</v>
      </c>
      <c r="V61" s="1">
        <v>91.600000000000009</v>
      </c>
      <c r="W61" s="1">
        <v>656</v>
      </c>
      <c r="X61" s="1">
        <f t="shared" si="8"/>
        <v>6.56</v>
      </c>
      <c r="Y61" s="1">
        <v>81</v>
      </c>
      <c r="Z61" s="1">
        <v>29213</v>
      </c>
      <c r="AA61" s="1">
        <f t="shared" si="9"/>
        <v>29.213000000000001</v>
      </c>
      <c r="AB61" s="1">
        <v>150</v>
      </c>
      <c r="AC61" s="1">
        <f t="shared" si="10"/>
        <v>6.666666666666667</v>
      </c>
      <c r="AD61" s="1">
        <v>96.7</v>
      </c>
      <c r="AE61" s="1">
        <v>20495</v>
      </c>
      <c r="AF61" s="1">
        <f t="shared" si="11"/>
        <v>20.495000000000001</v>
      </c>
      <c r="AG61" s="1">
        <v>41.666666666666664</v>
      </c>
      <c r="AH61" s="1">
        <v>56.5</v>
      </c>
    </row>
    <row r="62" spans="1:34" x14ac:dyDescent="0.25">
      <c r="A62" t="s">
        <v>94</v>
      </c>
      <c r="B62">
        <v>2020</v>
      </c>
      <c r="C62" s="1">
        <v>4</v>
      </c>
      <c r="D62" s="1">
        <v>1</v>
      </c>
      <c r="E62" s="1">
        <v>10.991804562409712</v>
      </c>
      <c r="F62" s="1">
        <v>46344.445800000001</v>
      </c>
      <c r="G62" s="1">
        <f t="shared" si="0"/>
        <v>46.344445800000003</v>
      </c>
      <c r="H62" s="1">
        <v>23396.966387</v>
      </c>
      <c r="I62" s="1">
        <f t="shared" si="1"/>
        <v>23.396966386999999</v>
      </c>
      <c r="J62" s="1">
        <v>5145.3989043599995</v>
      </c>
      <c r="K62" s="1">
        <f t="shared" si="2"/>
        <v>5.1453989043599995</v>
      </c>
      <c r="L62" s="1">
        <v>518875</v>
      </c>
      <c r="M62" s="1">
        <f t="shared" si="3"/>
        <v>51.887500000000003</v>
      </c>
      <c r="N62" s="1">
        <v>4.6788417171564713</v>
      </c>
      <c r="O62" s="1">
        <f t="shared" si="4"/>
        <v>21.372811059907836</v>
      </c>
      <c r="P62" s="1">
        <v>6.2111801242236018</v>
      </c>
      <c r="Q62" s="1">
        <f t="shared" si="5"/>
        <v>16.100000000000001</v>
      </c>
      <c r="R62" s="1">
        <v>4.1598010259598945</v>
      </c>
      <c r="S62" s="1">
        <f t="shared" si="6"/>
        <v>24.03961136023916</v>
      </c>
      <c r="T62" s="1">
        <v>2066</v>
      </c>
      <c r="U62" s="1">
        <f t="shared" si="7"/>
        <v>4.8402710551790902</v>
      </c>
      <c r="V62" s="1">
        <v>92.7</v>
      </c>
      <c r="W62" s="1">
        <v>2544</v>
      </c>
      <c r="X62" s="1">
        <f t="shared" si="8"/>
        <v>25.44</v>
      </c>
      <c r="Y62" s="1">
        <v>77</v>
      </c>
      <c r="Z62" s="1">
        <v>68335</v>
      </c>
      <c r="AA62" s="1">
        <f t="shared" si="9"/>
        <v>68.334999999999994</v>
      </c>
      <c r="AB62" s="1">
        <v>108</v>
      </c>
      <c r="AC62" s="1">
        <f t="shared" si="10"/>
        <v>9.2592592592592595</v>
      </c>
      <c r="AD62" s="1">
        <v>103.7</v>
      </c>
      <c r="AE62" s="1">
        <v>21874</v>
      </c>
      <c r="AF62" s="1">
        <f t="shared" si="11"/>
        <v>21.873999999999999</v>
      </c>
      <c r="AG62" s="1">
        <v>31.666666666666668</v>
      </c>
      <c r="AH62" s="1">
        <v>49.5</v>
      </c>
    </row>
    <row r="63" spans="1:34" x14ac:dyDescent="0.25">
      <c r="A63" t="s">
        <v>95</v>
      </c>
      <c r="B63">
        <v>2020</v>
      </c>
      <c r="C63" s="1">
        <v>7</v>
      </c>
      <c r="D63" s="1">
        <v>1</v>
      </c>
      <c r="E63" s="1">
        <v>4.2160416855084426</v>
      </c>
      <c r="F63" s="1">
        <v>15173.461599999999</v>
      </c>
      <c r="G63" s="1">
        <f t="shared" si="0"/>
        <v>15.1734616</v>
      </c>
      <c r="H63" s="1">
        <v>11279.1</v>
      </c>
      <c r="I63" s="1">
        <f t="shared" si="1"/>
        <v>11.2791</v>
      </c>
      <c r="J63" s="1">
        <v>2233.8522567499999</v>
      </c>
      <c r="K63" s="1">
        <f t="shared" si="2"/>
        <v>2.2338522567500001</v>
      </c>
      <c r="L63" s="1">
        <v>275081</v>
      </c>
      <c r="M63" s="1">
        <f t="shared" si="3"/>
        <v>27.508099999999999</v>
      </c>
      <c r="N63" s="1">
        <v>6.442914354001279</v>
      </c>
      <c r="O63" s="1">
        <f t="shared" si="4"/>
        <v>15.520926479163338</v>
      </c>
      <c r="P63" s="1">
        <v>12.657734315414762</v>
      </c>
      <c r="Q63" s="1">
        <f t="shared" si="5"/>
        <v>7.9003080257592879</v>
      </c>
      <c r="R63" s="1">
        <v>2.8058361391694726</v>
      </c>
      <c r="S63" s="1">
        <f t="shared" si="6"/>
        <v>35.64</v>
      </c>
      <c r="T63" s="1">
        <v>769</v>
      </c>
      <c r="U63" s="1">
        <f t="shared" si="7"/>
        <v>13.003901170351106</v>
      </c>
      <c r="V63" s="1">
        <v>96.53</v>
      </c>
      <c r="W63" s="1">
        <v>2092</v>
      </c>
      <c r="X63" s="1">
        <f t="shared" si="8"/>
        <v>20.92</v>
      </c>
      <c r="Y63" s="1">
        <v>84</v>
      </c>
      <c r="Z63" s="1">
        <v>19405</v>
      </c>
      <c r="AA63" s="1">
        <f t="shared" si="9"/>
        <v>19.405000000000001</v>
      </c>
      <c r="AB63" s="1">
        <v>50</v>
      </c>
      <c r="AC63" s="1">
        <f t="shared" si="10"/>
        <v>20</v>
      </c>
      <c r="AD63" s="1">
        <v>115</v>
      </c>
      <c r="AE63" s="1">
        <v>8577</v>
      </c>
      <c r="AF63" s="1">
        <f t="shared" si="11"/>
        <v>8.577</v>
      </c>
      <c r="AG63" s="1">
        <v>38.666666666666664</v>
      </c>
      <c r="AH63" s="1">
        <v>49</v>
      </c>
    </row>
    <row r="64" spans="1:34" x14ac:dyDescent="0.25">
      <c r="A64" t="s">
        <v>96</v>
      </c>
      <c r="B64">
        <v>2020</v>
      </c>
      <c r="C64" s="1">
        <v>6</v>
      </c>
      <c r="D64" s="1">
        <v>1</v>
      </c>
      <c r="E64" s="1">
        <v>6.9139119958941224</v>
      </c>
      <c r="F64" s="1">
        <v>34157</v>
      </c>
      <c r="G64" s="1">
        <f t="shared" si="0"/>
        <v>34.156999999999996</v>
      </c>
      <c r="H64" s="1">
        <v>22232.653514999998</v>
      </c>
      <c r="I64" s="1">
        <f t="shared" si="1"/>
        <v>22.232653514999999</v>
      </c>
      <c r="J64" s="1">
        <v>4127.7795973099992</v>
      </c>
      <c r="K64" s="1">
        <f t="shared" si="2"/>
        <v>4.1277795973099991</v>
      </c>
      <c r="L64" s="1">
        <v>515871</v>
      </c>
      <c r="M64" s="1">
        <f t="shared" si="3"/>
        <v>51.5871</v>
      </c>
      <c r="N64" s="1">
        <v>5.697363846899794</v>
      </c>
      <c r="O64" s="1">
        <f t="shared" si="4"/>
        <v>17.551977140167157</v>
      </c>
      <c r="P64" s="1">
        <v>10.305968782060512</v>
      </c>
      <c r="Q64" s="1">
        <f t="shared" si="5"/>
        <v>9.7031149729532373</v>
      </c>
      <c r="R64" s="1">
        <v>3.6965729688101656</v>
      </c>
      <c r="S64" s="1">
        <f t="shared" si="6"/>
        <v>27.052083333333332</v>
      </c>
      <c r="T64" s="1">
        <v>6358</v>
      </c>
      <c r="U64" s="1">
        <f t="shared" si="7"/>
        <v>1.5728216420257941</v>
      </c>
      <c r="V64" s="1">
        <v>97.49</v>
      </c>
      <c r="W64" s="1">
        <v>2069</v>
      </c>
      <c r="X64" s="1">
        <f t="shared" si="8"/>
        <v>20.69</v>
      </c>
      <c r="Y64" s="1">
        <v>81</v>
      </c>
      <c r="Z64" s="1">
        <v>23620</v>
      </c>
      <c r="AA64" s="1">
        <f t="shared" si="9"/>
        <v>23.62</v>
      </c>
      <c r="AB64" s="1">
        <v>76</v>
      </c>
      <c r="AC64" s="1">
        <f t="shared" si="10"/>
        <v>13.157894736842104</v>
      </c>
      <c r="AD64" s="1">
        <v>110</v>
      </c>
      <c r="AE64" s="1">
        <v>18562</v>
      </c>
      <c r="AF64" s="1">
        <f t="shared" si="11"/>
        <v>18.562000000000001</v>
      </c>
      <c r="AG64" s="1">
        <v>39.666666666666664</v>
      </c>
      <c r="AH64" s="1">
        <v>36</v>
      </c>
    </row>
    <row r="65" spans="1:34" x14ac:dyDescent="0.25">
      <c r="A65" t="s">
        <v>97</v>
      </c>
      <c r="B65">
        <v>2020</v>
      </c>
      <c r="C65" s="1">
        <v>6</v>
      </c>
      <c r="D65" s="1">
        <v>1</v>
      </c>
      <c r="E65" s="1">
        <v>12.53646435867312</v>
      </c>
      <c r="F65" s="1">
        <v>56261.0245</v>
      </c>
      <c r="G65" s="1">
        <f t="shared" si="0"/>
        <v>56.261024499999998</v>
      </c>
      <c r="H65" s="1">
        <v>27855.732582000001</v>
      </c>
      <c r="I65" s="1">
        <f t="shared" si="1"/>
        <v>27.855732582000002</v>
      </c>
      <c r="J65" s="1">
        <v>4015.0865448799996</v>
      </c>
      <c r="K65" s="1">
        <f t="shared" si="2"/>
        <v>4.0150865448799999</v>
      </c>
      <c r="L65" s="1">
        <v>704355</v>
      </c>
      <c r="M65" s="1">
        <f t="shared" si="3"/>
        <v>70.435500000000005</v>
      </c>
      <c r="N65" s="1">
        <v>5.6310982730928707</v>
      </c>
      <c r="O65" s="1">
        <f t="shared" si="4"/>
        <v>17.75852509586468</v>
      </c>
      <c r="P65" s="1">
        <v>8.087681730740071</v>
      </c>
      <c r="Q65" s="1">
        <f t="shared" si="5"/>
        <v>12.36448259578699</v>
      </c>
      <c r="R65" s="1">
        <v>4.5105192576677391</v>
      </c>
      <c r="S65" s="1">
        <f t="shared" si="6"/>
        <v>22.170396419437338</v>
      </c>
      <c r="T65" s="1">
        <v>13642</v>
      </c>
      <c r="U65" s="1">
        <f t="shared" si="7"/>
        <v>0.73303034745638462</v>
      </c>
      <c r="V65" s="1">
        <v>95.86</v>
      </c>
      <c r="W65" s="1">
        <v>1279</v>
      </c>
      <c r="X65" s="1">
        <f t="shared" si="8"/>
        <v>12.79</v>
      </c>
      <c r="Y65" s="1">
        <v>79</v>
      </c>
      <c r="Z65" s="1">
        <v>0.5</v>
      </c>
      <c r="AA65" s="1">
        <f t="shared" si="9"/>
        <v>5.0000000000000001E-4</v>
      </c>
      <c r="AB65" s="1">
        <v>122</v>
      </c>
      <c r="AC65" s="1">
        <f t="shared" si="10"/>
        <v>8.1967213114754109</v>
      </c>
      <c r="AD65" s="1">
        <v>94</v>
      </c>
      <c r="AE65" s="1">
        <v>24599</v>
      </c>
      <c r="AF65" s="1">
        <f t="shared" si="11"/>
        <v>24.599</v>
      </c>
      <c r="AG65" s="1">
        <v>31.666666666666668</v>
      </c>
      <c r="AH65" s="1">
        <v>48</v>
      </c>
    </row>
    <row r="66" spans="1:34" x14ac:dyDescent="0.25">
      <c r="A66" t="s">
        <v>98</v>
      </c>
      <c r="B66">
        <v>2020</v>
      </c>
      <c r="C66" s="1">
        <v>2</v>
      </c>
      <c r="D66" s="1">
        <v>1</v>
      </c>
      <c r="E66" s="1">
        <v>14.969257506705407</v>
      </c>
      <c r="F66" s="1">
        <v>56502.519900000014</v>
      </c>
      <c r="G66" s="1">
        <f t="shared" ref="G66:G105" si="12">F66/1000</f>
        <v>56.502519900000017</v>
      </c>
      <c r="H66" s="1">
        <v>8529.9162790000009</v>
      </c>
      <c r="I66" s="1">
        <f t="shared" ref="I66:I105" si="13">H66/1000</f>
        <v>8.5299162790000018</v>
      </c>
      <c r="J66" s="1">
        <v>2016.5418187699995</v>
      </c>
      <c r="K66" s="1">
        <f t="shared" ref="K66:K105" si="14">J66/1000</f>
        <v>2.0165418187699995</v>
      </c>
      <c r="L66" s="1">
        <v>187744</v>
      </c>
      <c r="M66" s="1">
        <f t="shared" ref="M66:M105" si="15">L66/10000</f>
        <v>18.7744</v>
      </c>
      <c r="N66" s="1">
        <v>6.759116425679637</v>
      </c>
      <c r="O66" s="1">
        <f t="shared" ref="O66:O105" si="16">1/N66*100</f>
        <v>14.794833185603085</v>
      </c>
      <c r="P66" s="1">
        <v>5.1666147381306331</v>
      </c>
      <c r="Q66" s="1">
        <f t="shared" ref="Q66:Q105" si="17">1/P66*100</f>
        <v>19.355033241007952</v>
      </c>
      <c r="R66" s="1">
        <v>4.7494891704127502</v>
      </c>
      <c r="S66" s="1">
        <f t="shared" ref="S66:S105" si="18">1/R66*100</f>
        <v>21.054895887110654</v>
      </c>
      <c r="T66" s="1">
        <v>2913</v>
      </c>
      <c r="U66" s="1">
        <f t="shared" ref="U66:U105" si="19">1/T66*10000</f>
        <v>3.4328870580157913</v>
      </c>
      <c r="V66" s="1">
        <v>98.36</v>
      </c>
      <c r="W66" s="1">
        <v>2880</v>
      </c>
      <c r="X66" s="1">
        <f t="shared" ref="X66:X105" si="20">W66/100</f>
        <v>28.8</v>
      </c>
      <c r="Y66" s="1">
        <v>84</v>
      </c>
      <c r="Z66" s="1">
        <v>8854</v>
      </c>
      <c r="AA66" s="1">
        <f t="shared" ref="AA66:AA105" si="21">Z66/1000</f>
        <v>8.8539999999999992</v>
      </c>
      <c r="AB66" s="1">
        <v>59</v>
      </c>
      <c r="AC66" s="1">
        <f t="shared" ref="AC66:AC105" si="22">1/AB66*1000</f>
        <v>16.949152542372882</v>
      </c>
      <c r="AD66" s="1">
        <v>117.4</v>
      </c>
      <c r="AE66" s="1">
        <v>6276</v>
      </c>
      <c r="AF66" s="1">
        <f t="shared" ref="AF66:AF105" si="23">AE66/1000</f>
        <v>6.2759999999999998</v>
      </c>
      <c r="AG66" s="1">
        <v>31.333333333333332</v>
      </c>
      <c r="AH66" s="1">
        <v>45.5</v>
      </c>
    </row>
    <row r="67" spans="1:34" x14ac:dyDescent="0.25">
      <c r="A67" t="s">
        <v>99</v>
      </c>
      <c r="B67">
        <v>2020</v>
      </c>
      <c r="C67" s="1">
        <v>5</v>
      </c>
      <c r="D67" s="1">
        <v>1</v>
      </c>
      <c r="E67" s="1">
        <v>10.303316578898839</v>
      </c>
      <c r="F67" s="1">
        <v>45712.069000000003</v>
      </c>
      <c r="G67" s="1">
        <f t="shared" si="12"/>
        <v>45.712069</v>
      </c>
      <c r="H67" s="1">
        <v>29044.365728000001</v>
      </c>
      <c r="I67" s="1">
        <f t="shared" si="13"/>
        <v>29.044365727999999</v>
      </c>
      <c r="J67" s="1">
        <v>3636.6002959599996</v>
      </c>
      <c r="K67" s="1">
        <f t="shared" si="14"/>
        <v>3.6366002959599997</v>
      </c>
      <c r="L67" s="1">
        <v>634653</v>
      </c>
      <c r="M67" s="1">
        <f t="shared" si="15"/>
        <v>63.465299999999999</v>
      </c>
      <c r="N67" s="1">
        <v>4.4669385078786137</v>
      </c>
      <c r="O67" s="1">
        <f t="shared" si="16"/>
        <v>22.386697247706426</v>
      </c>
      <c r="P67" s="1">
        <v>3.9840637450199203</v>
      </c>
      <c r="Q67" s="1">
        <f t="shared" si="17"/>
        <v>25.1</v>
      </c>
      <c r="R67" s="1">
        <v>9.2224804563701657</v>
      </c>
      <c r="S67" s="1">
        <f t="shared" si="18"/>
        <v>10.84306987399771</v>
      </c>
      <c r="T67" s="1">
        <v>635</v>
      </c>
      <c r="U67" s="1">
        <f t="shared" si="19"/>
        <v>15.748031496062993</v>
      </c>
      <c r="V67" s="1">
        <v>97.08</v>
      </c>
      <c r="W67" s="1">
        <v>2882</v>
      </c>
      <c r="X67" s="1">
        <f t="shared" si="20"/>
        <v>28.82</v>
      </c>
      <c r="Y67" s="1">
        <v>81</v>
      </c>
      <c r="Z67" s="1">
        <v>17018</v>
      </c>
      <c r="AA67" s="1">
        <f t="shared" si="21"/>
        <v>17.018000000000001</v>
      </c>
      <c r="AB67" s="1">
        <v>120</v>
      </c>
      <c r="AC67" s="1">
        <f t="shared" si="22"/>
        <v>8.3333333333333339</v>
      </c>
      <c r="AD67" s="1">
        <v>111.8</v>
      </c>
      <c r="AE67" s="1">
        <v>23794</v>
      </c>
      <c r="AF67" s="1">
        <f t="shared" si="23"/>
        <v>23.794</v>
      </c>
      <c r="AG67" s="1">
        <v>27.333333333333332</v>
      </c>
      <c r="AH67" s="1">
        <v>42</v>
      </c>
    </row>
    <row r="68" spans="1:34" x14ac:dyDescent="0.25">
      <c r="A68" t="s">
        <v>100</v>
      </c>
      <c r="B68">
        <v>2020</v>
      </c>
      <c r="C68" s="1">
        <v>2</v>
      </c>
      <c r="D68" s="1">
        <v>1</v>
      </c>
      <c r="E68" s="1">
        <v>13.114088026364616</v>
      </c>
      <c r="F68" s="1">
        <v>69369.423699999999</v>
      </c>
      <c r="G68" s="1">
        <f t="shared" si="12"/>
        <v>69.369423699999999</v>
      </c>
      <c r="H68" s="1">
        <v>26093.5</v>
      </c>
      <c r="I68" s="1">
        <f t="shared" si="13"/>
        <v>26.093499999999999</v>
      </c>
      <c r="J68" s="1">
        <v>4253.8737051799999</v>
      </c>
      <c r="K68" s="1">
        <f t="shared" si="14"/>
        <v>4.2538737051800002</v>
      </c>
      <c r="L68" s="1">
        <v>580615</v>
      </c>
      <c r="M68" s="1">
        <f t="shared" si="15"/>
        <v>58.061500000000002</v>
      </c>
      <c r="N68" s="1">
        <v>5.3613397339858517</v>
      </c>
      <c r="O68" s="1">
        <f t="shared" si="16"/>
        <v>18.652054330020171</v>
      </c>
      <c r="P68" s="1">
        <v>8.1669216113797063</v>
      </c>
      <c r="Q68" s="1">
        <f t="shared" si="17"/>
        <v>12.244515713321039</v>
      </c>
      <c r="R68" s="1">
        <v>2.5883199532258425</v>
      </c>
      <c r="S68" s="1">
        <f t="shared" si="18"/>
        <v>38.635099913119028</v>
      </c>
      <c r="T68" s="1">
        <v>17323</v>
      </c>
      <c r="U68" s="1">
        <f t="shared" si="19"/>
        <v>0.57726721699474681</v>
      </c>
      <c r="V68" s="1">
        <v>75</v>
      </c>
      <c r="W68" s="1">
        <v>3590</v>
      </c>
      <c r="X68" s="1">
        <f t="shared" si="20"/>
        <v>35.9</v>
      </c>
      <c r="Y68" s="1">
        <v>80</v>
      </c>
      <c r="Z68" s="1">
        <v>0.5</v>
      </c>
      <c r="AA68" s="1">
        <f t="shared" si="21"/>
        <v>5.0000000000000001E-4</v>
      </c>
      <c r="AB68" s="1">
        <v>467</v>
      </c>
      <c r="AC68" s="1">
        <f t="shared" si="22"/>
        <v>2.1413276231263385</v>
      </c>
      <c r="AD68" s="1">
        <v>89.5</v>
      </c>
      <c r="AE68" s="1">
        <v>25225</v>
      </c>
      <c r="AF68" s="1">
        <f t="shared" si="23"/>
        <v>25.225000000000001</v>
      </c>
      <c r="AG68" s="1">
        <v>27</v>
      </c>
      <c r="AH68" s="1">
        <v>52</v>
      </c>
    </row>
    <row r="69" spans="1:34" x14ac:dyDescent="0.25">
      <c r="A69" t="s">
        <v>101</v>
      </c>
      <c r="B69">
        <v>2020</v>
      </c>
      <c r="C69" s="1">
        <v>6</v>
      </c>
      <c r="D69" s="1">
        <v>1</v>
      </c>
      <c r="E69" s="1">
        <v>12.519905998132177</v>
      </c>
      <c r="F69" s="1">
        <v>58659.751399999994</v>
      </c>
      <c r="G69" s="1">
        <f t="shared" si="12"/>
        <v>58.65975139999999</v>
      </c>
      <c r="H69" s="1">
        <v>29997.816347</v>
      </c>
      <c r="I69" s="1">
        <f t="shared" si="13"/>
        <v>29.997816347000001</v>
      </c>
      <c r="J69" s="1">
        <v>4123.8684081899992</v>
      </c>
      <c r="K69" s="1">
        <f t="shared" si="14"/>
        <v>4.123868408189999</v>
      </c>
      <c r="L69" s="1">
        <v>1107391</v>
      </c>
      <c r="M69" s="1">
        <f t="shared" si="15"/>
        <v>110.73909999999999</v>
      </c>
      <c r="N69" s="1">
        <v>5.0574408079264739</v>
      </c>
      <c r="O69" s="1">
        <f t="shared" si="16"/>
        <v>19.772846346173946</v>
      </c>
      <c r="P69" s="1">
        <v>8.3335887464793377</v>
      </c>
      <c r="Q69" s="1">
        <f t="shared" si="17"/>
        <v>11.999632216342167</v>
      </c>
      <c r="R69" s="1">
        <v>2.7019378038223349</v>
      </c>
      <c r="S69" s="1">
        <f t="shared" si="18"/>
        <v>37.010474430067774</v>
      </c>
      <c r="T69" s="1">
        <v>2951</v>
      </c>
      <c r="U69" s="1">
        <f t="shared" si="19"/>
        <v>3.3886818027787191</v>
      </c>
      <c r="V69" s="1">
        <v>97.89</v>
      </c>
      <c r="W69" s="1">
        <v>2281</v>
      </c>
      <c r="X69" s="1">
        <f t="shared" si="20"/>
        <v>22.81</v>
      </c>
      <c r="Y69" s="1">
        <v>83</v>
      </c>
      <c r="Z69" s="1">
        <v>0.5</v>
      </c>
      <c r="AA69" s="1">
        <f t="shared" si="21"/>
        <v>5.0000000000000001E-4</v>
      </c>
      <c r="AB69" s="1">
        <v>111</v>
      </c>
      <c r="AC69" s="1">
        <f t="shared" si="22"/>
        <v>9.0090090090090094</v>
      </c>
      <c r="AD69" s="1">
        <v>114.6</v>
      </c>
      <c r="AE69" s="1">
        <v>30013</v>
      </c>
      <c r="AF69" s="1">
        <f t="shared" si="23"/>
        <v>30.013000000000002</v>
      </c>
      <c r="AG69" s="1">
        <v>37</v>
      </c>
      <c r="AH69" s="1">
        <v>53.5</v>
      </c>
    </row>
    <row r="70" spans="1:34" x14ac:dyDescent="0.25">
      <c r="A70" t="s">
        <v>102</v>
      </c>
      <c r="B70">
        <v>2020</v>
      </c>
      <c r="C70" s="1">
        <v>7</v>
      </c>
      <c r="D70" s="1">
        <v>1</v>
      </c>
      <c r="E70" s="1">
        <v>8.1088874653872534</v>
      </c>
      <c r="F70" s="1">
        <v>31874.173879999998</v>
      </c>
      <c r="G70" s="1">
        <f t="shared" si="12"/>
        <v>31.874173879999997</v>
      </c>
      <c r="H70" s="1">
        <v>18933.999925</v>
      </c>
      <c r="I70" s="1">
        <f t="shared" si="13"/>
        <v>18.933999924999998</v>
      </c>
      <c r="J70" s="1">
        <v>3080.20248997</v>
      </c>
      <c r="K70" s="1">
        <f t="shared" si="14"/>
        <v>3.08020248997</v>
      </c>
      <c r="L70" s="1">
        <v>526960</v>
      </c>
      <c r="M70" s="1">
        <f t="shared" si="15"/>
        <v>52.695999999999998</v>
      </c>
      <c r="N70" s="1">
        <v>5.0865386008286562</v>
      </c>
      <c r="O70" s="1">
        <f t="shared" si="16"/>
        <v>19.659734811352624</v>
      </c>
      <c r="P70" s="1">
        <v>12.522855230565796</v>
      </c>
      <c r="Q70" s="1">
        <f t="shared" si="17"/>
        <v>7.9853993485383352</v>
      </c>
      <c r="R70" s="1">
        <v>4.3396226415094334</v>
      </c>
      <c r="S70" s="1">
        <f t="shared" si="18"/>
        <v>23.04347826086957</v>
      </c>
      <c r="T70" s="1">
        <v>1412</v>
      </c>
      <c r="U70" s="1">
        <f t="shared" si="19"/>
        <v>7.0821529745042495</v>
      </c>
      <c r="V70" s="1">
        <v>98.31</v>
      </c>
      <c r="W70" s="1">
        <v>7953</v>
      </c>
      <c r="X70" s="1">
        <f t="shared" si="20"/>
        <v>79.53</v>
      </c>
      <c r="Y70" s="1">
        <v>80</v>
      </c>
      <c r="Z70" s="1">
        <v>20545</v>
      </c>
      <c r="AA70" s="1">
        <f t="shared" si="21"/>
        <v>20.545000000000002</v>
      </c>
      <c r="AB70" s="1">
        <v>91</v>
      </c>
      <c r="AC70" s="1">
        <f t="shared" si="22"/>
        <v>10.989010989010989</v>
      </c>
      <c r="AD70" s="1">
        <v>103.3</v>
      </c>
      <c r="AE70" s="1">
        <v>14394</v>
      </c>
      <c r="AF70" s="1">
        <f t="shared" si="23"/>
        <v>14.394</v>
      </c>
      <c r="AG70" s="1">
        <v>26.666666666666668</v>
      </c>
      <c r="AH70" s="1">
        <v>48.5</v>
      </c>
    </row>
    <row r="71" spans="1:34" x14ac:dyDescent="0.25">
      <c r="A71" t="s">
        <v>103</v>
      </c>
      <c r="B71">
        <v>2020</v>
      </c>
      <c r="C71" s="1">
        <v>1</v>
      </c>
      <c r="D71" s="1">
        <v>1</v>
      </c>
      <c r="E71" s="1">
        <v>9.6725440765599409</v>
      </c>
      <c r="F71" s="1">
        <v>30119.334999999999</v>
      </c>
      <c r="G71" s="1">
        <f t="shared" si="12"/>
        <v>30.119335</v>
      </c>
      <c r="H71" s="1">
        <v>22593.1</v>
      </c>
      <c r="I71" s="1">
        <f t="shared" si="13"/>
        <v>22.5931</v>
      </c>
      <c r="J71" s="1">
        <v>3662.6726399600002</v>
      </c>
      <c r="K71" s="1">
        <f t="shared" si="14"/>
        <v>3.6626726399600003</v>
      </c>
      <c r="L71" s="1">
        <v>446275</v>
      </c>
      <c r="M71" s="1">
        <f t="shared" si="15"/>
        <v>44.627499999999998</v>
      </c>
      <c r="N71" s="1">
        <v>5.6841902437457845</v>
      </c>
      <c r="O71" s="1">
        <f t="shared" si="16"/>
        <v>17.592655367231639</v>
      </c>
      <c r="P71" s="1">
        <v>7.731958762886598</v>
      </c>
      <c r="Q71" s="1">
        <f t="shared" si="17"/>
        <v>12.933333333333334</v>
      </c>
      <c r="R71" s="1">
        <v>6.8537083137096593</v>
      </c>
      <c r="S71" s="1">
        <f t="shared" si="18"/>
        <v>14.590641361256546</v>
      </c>
      <c r="T71" s="1">
        <v>13269</v>
      </c>
      <c r="U71" s="1">
        <f t="shared" si="19"/>
        <v>0.75363629512397323</v>
      </c>
      <c r="V71" s="1">
        <v>96.3</v>
      </c>
      <c r="W71" s="1">
        <v>3893</v>
      </c>
      <c r="X71" s="1">
        <f t="shared" si="20"/>
        <v>38.93</v>
      </c>
      <c r="Y71" s="1">
        <v>82</v>
      </c>
      <c r="Z71" s="1">
        <v>3982</v>
      </c>
      <c r="AA71" s="1">
        <f t="shared" si="21"/>
        <v>3.9820000000000002</v>
      </c>
      <c r="AB71" s="1">
        <v>342</v>
      </c>
      <c r="AC71" s="1">
        <f t="shared" si="22"/>
        <v>2.9239766081871341</v>
      </c>
      <c r="AD71" s="1">
        <v>115.6</v>
      </c>
      <c r="AE71" s="1">
        <v>17349</v>
      </c>
      <c r="AF71" s="1">
        <f t="shared" si="23"/>
        <v>17.349</v>
      </c>
      <c r="AG71" s="1">
        <v>42</v>
      </c>
      <c r="AH71" s="1">
        <v>49.5</v>
      </c>
    </row>
    <row r="72" spans="1:34" x14ac:dyDescent="0.25">
      <c r="A72" t="s">
        <v>104</v>
      </c>
      <c r="B72">
        <v>2020</v>
      </c>
      <c r="C72" s="1">
        <v>5</v>
      </c>
      <c r="D72" s="1">
        <v>1</v>
      </c>
      <c r="E72" s="1">
        <v>7</v>
      </c>
      <c r="F72" s="1">
        <v>40928</v>
      </c>
      <c r="G72" s="1">
        <f t="shared" si="12"/>
        <v>40.927999999999997</v>
      </c>
      <c r="H72" s="1">
        <v>16501.315262</v>
      </c>
      <c r="I72" s="1">
        <f t="shared" si="13"/>
        <v>16.501315261999999</v>
      </c>
      <c r="J72" s="1">
        <v>3047.5828219600007</v>
      </c>
      <c r="K72" s="1">
        <f t="shared" si="14"/>
        <v>3.0475828219600007</v>
      </c>
      <c r="L72" s="1">
        <v>631443</v>
      </c>
      <c r="M72" s="1">
        <f t="shared" si="15"/>
        <v>63.144300000000001</v>
      </c>
      <c r="N72" s="1">
        <v>5.4241594996090701</v>
      </c>
      <c r="O72" s="1">
        <f t="shared" si="16"/>
        <v>18.436036036036036</v>
      </c>
      <c r="P72" s="1">
        <v>5.333333333333333</v>
      </c>
      <c r="Q72" s="1">
        <f t="shared" si="17"/>
        <v>18.75</v>
      </c>
      <c r="R72" s="1">
        <v>3.7909531822231024</v>
      </c>
      <c r="S72" s="1">
        <f t="shared" si="18"/>
        <v>26.37859007832898</v>
      </c>
      <c r="T72" s="1">
        <v>11622</v>
      </c>
      <c r="U72" s="1">
        <f t="shared" si="19"/>
        <v>0.86043710204784041</v>
      </c>
      <c r="V72" s="1">
        <v>98.5</v>
      </c>
      <c r="W72" s="1">
        <v>1296</v>
      </c>
      <c r="X72" s="1">
        <f t="shared" si="20"/>
        <v>12.96</v>
      </c>
      <c r="Y72" s="1">
        <v>84</v>
      </c>
      <c r="Z72" s="1">
        <v>14168</v>
      </c>
      <c r="AA72" s="1">
        <f t="shared" si="21"/>
        <v>14.167999999999999</v>
      </c>
      <c r="AB72" s="1">
        <v>133</v>
      </c>
      <c r="AC72" s="1">
        <f t="shared" si="22"/>
        <v>7.518796992481203</v>
      </c>
      <c r="AD72" s="1">
        <v>107.2</v>
      </c>
      <c r="AE72" s="1">
        <v>17521</v>
      </c>
      <c r="AF72" s="1">
        <f t="shared" si="23"/>
        <v>17.521000000000001</v>
      </c>
      <c r="AG72" s="1">
        <v>33.666666666666664</v>
      </c>
      <c r="AH72" s="1">
        <v>54</v>
      </c>
    </row>
    <row r="73" spans="1:34" x14ac:dyDescent="0.25">
      <c r="A73" t="s">
        <v>105</v>
      </c>
      <c r="B73">
        <v>2020</v>
      </c>
      <c r="C73" s="1">
        <v>7</v>
      </c>
      <c r="D73" s="1">
        <v>1</v>
      </c>
      <c r="E73" s="1">
        <v>1.7476190775292286</v>
      </c>
      <c r="F73" s="1">
        <v>6801.2479999999996</v>
      </c>
      <c r="G73" s="1">
        <f t="shared" si="12"/>
        <v>6.8012479999999993</v>
      </c>
      <c r="H73" s="1">
        <v>6902.1499940000003</v>
      </c>
      <c r="I73" s="1">
        <f t="shared" si="13"/>
        <v>6.9021499940000002</v>
      </c>
      <c r="J73" s="1">
        <v>2180.7328403399997</v>
      </c>
      <c r="K73" s="1">
        <f t="shared" si="14"/>
        <v>2.1807328403399997</v>
      </c>
      <c r="L73" s="1">
        <v>72264</v>
      </c>
      <c r="M73" s="1">
        <f t="shared" si="15"/>
        <v>7.2263999999999999</v>
      </c>
      <c r="N73" s="1">
        <v>5.6030606272572845</v>
      </c>
      <c r="O73" s="1">
        <f t="shared" si="16"/>
        <v>17.847388535031847</v>
      </c>
      <c r="P73" s="1">
        <v>10.532150776053216</v>
      </c>
      <c r="Q73" s="1">
        <f t="shared" si="17"/>
        <v>9.4947368421052634</v>
      </c>
      <c r="R73" s="1">
        <v>2.3957017702131074</v>
      </c>
      <c r="S73" s="1">
        <f t="shared" si="18"/>
        <v>41.741422594142257</v>
      </c>
      <c r="T73" s="1">
        <v>3636</v>
      </c>
      <c r="U73" s="1">
        <f t="shared" si="19"/>
        <v>2.7502750275027501</v>
      </c>
      <c r="V73" s="1">
        <v>92.190000000000012</v>
      </c>
      <c r="W73" s="1">
        <v>600</v>
      </c>
      <c r="X73" s="1">
        <f t="shared" si="20"/>
        <v>6</v>
      </c>
      <c r="Y73" s="1">
        <v>82</v>
      </c>
      <c r="Z73" s="1">
        <v>14068</v>
      </c>
      <c r="AA73" s="1">
        <f t="shared" si="21"/>
        <v>14.068</v>
      </c>
      <c r="AB73" s="1">
        <v>13</v>
      </c>
      <c r="AC73" s="1">
        <f t="shared" si="22"/>
        <v>76.923076923076934</v>
      </c>
      <c r="AD73" s="1">
        <v>178.8</v>
      </c>
      <c r="AE73" s="1">
        <v>3509</v>
      </c>
      <c r="AF73" s="1">
        <f t="shared" si="23"/>
        <v>3.5089999999999999</v>
      </c>
      <c r="AG73" s="1">
        <v>39</v>
      </c>
      <c r="AH73" s="1">
        <v>65</v>
      </c>
    </row>
    <row r="74" spans="1:34" x14ac:dyDescent="0.25">
      <c r="A74" t="s">
        <v>106</v>
      </c>
      <c r="B74">
        <v>2020</v>
      </c>
      <c r="C74" s="1">
        <v>6</v>
      </c>
      <c r="D74" s="1">
        <v>1</v>
      </c>
      <c r="E74" s="1">
        <v>13.443214393317621</v>
      </c>
      <c r="F74" s="1">
        <v>70383.102400000003</v>
      </c>
      <c r="G74" s="1">
        <f t="shared" si="12"/>
        <v>70.383102399999999</v>
      </c>
      <c r="H74" s="1">
        <v>33474.699914999997</v>
      </c>
      <c r="I74" s="1">
        <f t="shared" si="13"/>
        <v>33.474699914999995</v>
      </c>
      <c r="J74" s="1">
        <v>4076.0282060799996</v>
      </c>
      <c r="K74" s="1">
        <f t="shared" si="14"/>
        <v>4.0760282060799993</v>
      </c>
      <c r="L74" s="1">
        <v>1175263</v>
      </c>
      <c r="M74" s="1">
        <f t="shared" si="15"/>
        <v>117.52630000000001</v>
      </c>
      <c r="N74" s="1">
        <v>4.7445739345384705</v>
      </c>
      <c r="O74" s="1">
        <f t="shared" si="16"/>
        <v>21.076708125895717</v>
      </c>
      <c r="P74" s="1">
        <v>12.444838173910224</v>
      </c>
      <c r="Q74" s="1">
        <f t="shared" si="17"/>
        <v>8.0354600519951589</v>
      </c>
      <c r="R74" s="1">
        <v>3.1864881471214441</v>
      </c>
      <c r="S74" s="1">
        <f t="shared" si="18"/>
        <v>31.382511210762328</v>
      </c>
      <c r="T74" s="1">
        <v>3169</v>
      </c>
      <c r="U74" s="1">
        <f t="shared" si="19"/>
        <v>3.1555695803092458</v>
      </c>
      <c r="V74" s="1">
        <v>96.61</v>
      </c>
      <c r="W74" s="1">
        <v>4689</v>
      </c>
      <c r="X74" s="1">
        <f t="shared" si="20"/>
        <v>46.89</v>
      </c>
      <c r="Y74" s="1">
        <v>78</v>
      </c>
      <c r="Z74" s="1">
        <v>0.5</v>
      </c>
      <c r="AA74" s="1">
        <f t="shared" si="21"/>
        <v>5.0000000000000001E-4</v>
      </c>
      <c r="AB74" s="1">
        <v>132</v>
      </c>
      <c r="AC74" s="1">
        <f t="shared" si="22"/>
        <v>7.5757575757575761</v>
      </c>
      <c r="AD74" s="1">
        <v>107</v>
      </c>
      <c r="AE74" s="1">
        <v>35691</v>
      </c>
      <c r="AF74" s="1">
        <f t="shared" si="23"/>
        <v>35.691000000000003</v>
      </c>
      <c r="AG74" s="1">
        <v>44.666666666666664</v>
      </c>
      <c r="AH74" s="1">
        <v>52</v>
      </c>
    </row>
    <row r="75" spans="1:34" x14ac:dyDescent="0.25">
      <c r="A75" t="s">
        <v>107</v>
      </c>
      <c r="B75">
        <v>2020</v>
      </c>
      <c r="C75" s="1">
        <v>7</v>
      </c>
      <c r="D75" s="1">
        <v>1</v>
      </c>
      <c r="E75" s="1">
        <v>4.1622997815799057</v>
      </c>
      <c r="F75" s="1">
        <v>20912.34</v>
      </c>
      <c r="G75" s="1">
        <f t="shared" si="12"/>
        <v>20.91234</v>
      </c>
      <c r="H75" s="1">
        <v>11576.7</v>
      </c>
      <c r="I75" s="1">
        <f t="shared" si="13"/>
        <v>11.576700000000001</v>
      </c>
      <c r="J75" s="1">
        <v>4092.1504072899993</v>
      </c>
      <c r="K75" s="1">
        <f t="shared" si="14"/>
        <v>4.0921504072899992</v>
      </c>
      <c r="L75" s="1">
        <v>302913</v>
      </c>
      <c r="M75" s="1">
        <f t="shared" si="15"/>
        <v>30.2913</v>
      </c>
      <c r="N75" s="1">
        <v>4.1844038152653384</v>
      </c>
      <c r="O75" s="1">
        <f t="shared" si="16"/>
        <v>23.898267092479188</v>
      </c>
      <c r="P75" s="1">
        <v>7.4580283132899954</v>
      </c>
      <c r="Q75" s="1">
        <f t="shared" si="17"/>
        <v>13.40836958500182</v>
      </c>
      <c r="R75" s="1">
        <v>3.0025690430314707</v>
      </c>
      <c r="S75" s="1">
        <f t="shared" si="18"/>
        <v>33.304812834224599</v>
      </c>
      <c r="T75" s="1">
        <v>5098</v>
      </c>
      <c r="U75" s="1">
        <f t="shared" si="19"/>
        <v>1.9615535504119261</v>
      </c>
      <c r="V75" s="1">
        <v>97.3</v>
      </c>
      <c r="W75" s="1">
        <v>2431</v>
      </c>
      <c r="X75" s="1">
        <f t="shared" si="20"/>
        <v>24.31</v>
      </c>
      <c r="Y75" s="1">
        <v>81</v>
      </c>
      <c r="Z75" s="1">
        <v>30974</v>
      </c>
      <c r="AA75" s="1">
        <f t="shared" si="21"/>
        <v>30.974</v>
      </c>
      <c r="AB75" s="1">
        <v>125</v>
      </c>
      <c r="AC75" s="1">
        <f t="shared" si="22"/>
        <v>8</v>
      </c>
      <c r="AD75" s="1">
        <v>94.6</v>
      </c>
      <c r="AE75" s="1">
        <v>10428</v>
      </c>
      <c r="AF75" s="1">
        <f t="shared" si="23"/>
        <v>10.428000000000001</v>
      </c>
      <c r="AG75" s="1">
        <v>32</v>
      </c>
      <c r="AH75" s="1">
        <v>52</v>
      </c>
    </row>
    <row r="76" spans="1:34" x14ac:dyDescent="0.25">
      <c r="A76" t="s">
        <v>108</v>
      </c>
      <c r="B76">
        <v>2020</v>
      </c>
      <c r="C76" s="1">
        <v>6</v>
      </c>
      <c r="D76" s="1">
        <v>2</v>
      </c>
      <c r="E76" s="1">
        <v>16.93852296213565</v>
      </c>
      <c r="F76" s="1">
        <v>87827.000000000015</v>
      </c>
      <c r="G76" s="1">
        <f t="shared" si="12"/>
        <v>87.827000000000012</v>
      </c>
      <c r="H76" s="1">
        <v>77681.059743999998</v>
      </c>
      <c r="I76" s="1">
        <f t="shared" si="13"/>
        <v>77.681059743999995</v>
      </c>
      <c r="J76" s="1">
        <v>6783.7122569200001</v>
      </c>
      <c r="K76" s="1">
        <f t="shared" si="14"/>
        <v>6.7837122569200003</v>
      </c>
      <c r="L76" s="1">
        <v>1125270</v>
      </c>
      <c r="M76" s="1">
        <f t="shared" si="15"/>
        <v>112.527</v>
      </c>
      <c r="N76" s="1">
        <v>6.6810977610694353</v>
      </c>
      <c r="O76" s="1">
        <f t="shared" si="16"/>
        <v>14.967600172339509</v>
      </c>
      <c r="P76" s="1">
        <v>6.7831985390033909</v>
      </c>
      <c r="Q76" s="1">
        <f t="shared" si="17"/>
        <v>14.742307692307694</v>
      </c>
      <c r="R76" s="1">
        <v>4.4501288051957477</v>
      </c>
      <c r="S76" s="1">
        <f t="shared" si="18"/>
        <v>22.471259682022012</v>
      </c>
      <c r="T76" s="1">
        <v>4681</v>
      </c>
      <c r="U76" s="1">
        <f t="shared" si="19"/>
        <v>2.1362956633198036</v>
      </c>
      <c r="V76" s="1">
        <v>97.17</v>
      </c>
      <c r="W76" s="1">
        <v>638</v>
      </c>
      <c r="X76" s="1">
        <f t="shared" si="20"/>
        <v>6.38</v>
      </c>
      <c r="Y76" s="1">
        <v>82</v>
      </c>
      <c r="Z76" s="1">
        <v>19629</v>
      </c>
      <c r="AA76" s="1">
        <f t="shared" si="21"/>
        <v>19.629000000000001</v>
      </c>
      <c r="AB76" s="1">
        <v>259</v>
      </c>
      <c r="AC76" s="1">
        <f t="shared" si="22"/>
        <v>3.8610038610038613</v>
      </c>
      <c r="AD76" s="1">
        <v>113.2</v>
      </c>
      <c r="AE76" s="1">
        <v>36599</v>
      </c>
      <c r="AF76" s="1">
        <f t="shared" si="23"/>
        <v>36.598999999999997</v>
      </c>
      <c r="AG76" s="1">
        <v>44.666666666666664</v>
      </c>
      <c r="AH76" s="1">
        <v>63</v>
      </c>
    </row>
    <row r="77" spans="1:34" x14ac:dyDescent="0.25">
      <c r="A77" t="s">
        <v>109</v>
      </c>
      <c r="B77">
        <v>2020</v>
      </c>
      <c r="C77" s="1">
        <v>1</v>
      </c>
      <c r="D77" s="1">
        <v>1</v>
      </c>
      <c r="E77" s="1">
        <v>20.351774237176215</v>
      </c>
      <c r="F77" s="1">
        <v>144941.38400000002</v>
      </c>
      <c r="G77" s="1">
        <f t="shared" si="12"/>
        <v>144.94138400000003</v>
      </c>
      <c r="H77" s="1">
        <v>48580.448754999998</v>
      </c>
      <c r="I77" s="1">
        <f t="shared" si="13"/>
        <v>48.580448754999999</v>
      </c>
      <c r="J77" s="1">
        <v>6269.8876049599985</v>
      </c>
      <c r="K77" s="1">
        <f t="shared" si="14"/>
        <v>6.2698876049599983</v>
      </c>
      <c r="L77" s="1">
        <v>1627987</v>
      </c>
      <c r="M77" s="1">
        <f t="shared" si="15"/>
        <v>162.7987</v>
      </c>
      <c r="N77" s="1">
        <v>4.935573260152796</v>
      </c>
      <c r="O77" s="1">
        <f t="shared" si="16"/>
        <v>20.261070949416762</v>
      </c>
      <c r="P77" s="1">
        <v>6.2330192582569133</v>
      </c>
      <c r="Q77" s="1">
        <f t="shared" si="17"/>
        <v>16.043589126975579</v>
      </c>
      <c r="R77" s="1">
        <v>5.3200844178684488</v>
      </c>
      <c r="S77" s="1">
        <f t="shared" si="18"/>
        <v>18.796694214876034</v>
      </c>
      <c r="T77" s="1">
        <v>43979</v>
      </c>
      <c r="U77" s="1">
        <f t="shared" si="19"/>
        <v>0.2273812501421133</v>
      </c>
      <c r="V77" s="1">
        <v>100</v>
      </c>
      <c r="W77" s="1">
        <v>9640</v>
      </c>
      <c r="X77" s="1">
        <f t="shared" si="20"/>
        <v>96.4</v>
      </c>
      <c r="Y77" s="1">
        <v>81</v>
      </c>
      <c r="Z77" s="1">
        <v>541</v>
      </c>
      <c r="AA77" s="1">
        <f t="shared" si="21"/>
        <v>0.54100000000000004</v>
      </c>
      <c r="AB77" s="1">
        <v>875</v>
      </c>
      <c r="AC77" s="1">
        <f t="shared" si="22"/>
        <v>1.142857142857143</v>
      </c>
      <c r="AD77" s="1">
        <v>106.9</v>
      </c>
      <c r="AE77" s="1">
        <v>68860</v>
      </c>
      <c r="AF77" s="1">
        <f t="shared" si="23"/>
        <v>68.86</v>
      </c>
      <c r="AG77" s="1">
        <v>25.333333333333332</v>
      </c>
      <c r="AH77" s="1">
        <v>45.5</v>
      </c>
    </row>
    <row r="78" spans="1:34" x14ac:dyDescent="0.25">
      <c r="A78" t="s">
        <v>110</v>
      </c>
      <c r="B78">
        <v>2020</v>
      </c>
      <c r="C78" s="1">
        <v>3</v>
      </c>
      <c r="D78" s="1">
        <v>1</v>
      </c>
      <c r="E78" s="1">
        <v>7.4987477179958395</v>
      </c>
      <c r="F78" s="1">
        <v>35408.260600000001</v>
      </c>
      <c r="G78" s="1">
        <f t="shared" si="12"/>
        <v>35.408260599999998</v>
      </c>
      <c r="H78" s="1">
        <v>12656.75</v>
      </c>
      <c r="I78" s="1">
        <f t="shared" si="13"/>
        <v>12.656750000000001</v>
      </c>
      <c r="J78" s="1">
        <v>2542.527963680001</v>
      </c>
      <c r="K78" s="1">
        <f t="shared" si="14"/>
        <v>2.5425279636800009</v>
      </c>
      <c r="L78" s="1">
        <v>216682</v>
      </c>
      <c r="M78" s="1">
        <f t="shared" si="15"/>
        <v>21.668199999999999</v>
      </c>
      <c r="N78" s="1">
        <v>3.9513531522610923</v>
      </c>
      <c r="O78" s="1">
        <f t="shared" si="16"/>
        <v>25.307786003075112</v>
      </c>
      <c r="P78" s="1">
        <v>7.1574221542801499</v>
      </c>
      <c r="Q78" s="1">
        <f t="shared" si="17"/>
        <v>13.971510670248763</v>
      </c>
      <c r="R78" s="1">
        <v>6.0773645375270178</v>
      </c>
      <c r="S78" s="1">
        <f t="shared" si="18"/>
        <v>16.454500858474368</v>
      </c>
      <c r="T78" s="1">
        <v>3614</v>
      </c>
      <c r="U78" s="1">
        <f t="shared" si="19"/>
        <v>2.7670171555063638</v>
      </c>
      <c r="V78" s="1">
        <v>96.73</v>
      </c>
      <c r="W78" s="1">
        <v>4471</v>
      </c>
      <c r="X78" s="1">
        <f t="shared" si="20"/>
        <v>44.71</v>
      </c>
      <c r="Y78" s="1">
        <v>81</v>
      </c>
      <c r="Z78" s="1">
        <v>26787</v>
      </c>
      <c r="AA78" s="1">
        <f t="shared" si="21"/>
        <v>26.786999999999999</v>
      </c>
      <c r="AB78" s="1">
        <v>118</v>
      </c>
      <c r="AC78" s="1">
        <f t="shared" si="22"/>
        <v>8.4745762711864412</v>
      </c>
      <c r="AD78" s="1">
        <v>118.6</v>
      </c>
      <c r="AE78" s="1">
        <v>12007</v>
      </c>
      <c r="AF78" s="1">
        <f t="shared" si="23"/>
        <v>12.007</v>
      </c>
      <c r="AG78" s="1">
        <v>50.666666666666664</v>
      </c>
      <c r="AH78" s="1">
        <v>53.5</v>
      </c>
    </row>
    <row r="79" spans="1:34" x14ac:dyDescent="0.25">
      <c r="A79" t="s">
        <v>111</v>
      </c>
      <c r="B79">
        <v>2020</v>
      </c>
      <c r="C79" s="1">
        <v>5</v>
      </c>
      <c r="D79" s="1">
        <v>1</v>
      </c>
      <c r="E79" s="1">
        <v>5.5020373756503025</v>
      </c>
      <c r="F79" s="1">
        <v>27018.780200000001</v>
      </c>
      <c r="G79" s="1">
        <f t="shared" si="12"/>
        <v>27.018780200000002</v>
      </c>
      <c r="H79" s="1">
        <v>16428.849726</v>
      </c>
      <c r="I79" s="1">
        <f t="shared" si="13"/>
        <v>16.428849725999999</v>
      </c>
      <c r="J79" s="1">
        <v>2623.87309254</v>
      </c>
      <c r="K79" s="1">
        <f t="shared" si="14"/>
        <v>2.6238730925400002</v>
      </c>
      <c r="L79" s="1">
        <v>416732</v>
      </c>
      <c r="M79" s="1">
        <f t="shared" si="15"/>
        <v>41.673200000000001</v>
      </c>
      <c r="N79" s="1">
        <v>4.2073373779994085</v>
      </c>
      <c r="O79" s="1">
        <f t="shared" si="16"/>
        <v>23.76800123586715</v>
      </c>
      <c r="P79" s="1">
        <v>0.88936100633413662</v>
      </c>
      <c r="Q79" s="1">
        <f t="shared" si="17"/>
        <v>112.44027935538877</v>
      </c>
      <c r="R79" s="1">
        <v>1.7269855987945872</v>
      </c>
      <c r="S79" s="1">
        <f t="shared" si="18"/>
        <v>57.904362416107382</v>
      </c>
      <c r="T79" s="1">
        <v>441</v>
      </c>
      <c r="U79" s="1">
        <f t="shared" si="19"/>
        <v>22.675736961451246</v>
      </c>
      <c r="V79" s="1">
        <v>98.37</v>
      </c>
      <c r="W79" s="1">
        <v>1729</v>
      </c>
      <c r="X79" s="1">
        <f t="shared" si="20"/>
        <v>17.29</v>
      </c>
      <c r="Y79" s="1">
        <v>81</v>
      </c>
      <c r="Z79" s="1">
        <v>10943</v>
      </c>
      <c r="AA79" s="1">
        <f t="shared" si="21"/>
        <v>10.943</v>
      </c>
      <c r="AB79" s="1">
        <v>90</v>
      </c>
      <c r="AC79" s="1">
        <f t="shared" si="22"/>
        <v>11.111111111111111</v>
      </c>
      <c r="AD79" s="1">
        <v>120.9</v>
      </c>
      <c r="AE79" s="1">
        <v>14541</v>
      </c>
      <c r="AF79" s="1">
        <f t="shared" si="23"/>
        <v>14.541</v>
      </c>
      <c r="AG79" s="1">
        <v>32</v>
      </c>
      <c r="AH79" s="1">
        <v>36.5</v>
      </c>
    </row>
    <row r="80" spans="1:34" x14ac:dyDescent="0.25">
      <c r="A80" t="s">
        <v>112</v>
      </c>
      <c r="B80">
        <v>2020</v>
      </c>
      <c r="C80" s="1">
        <v>5</v>
      </c>
      <c r="D80" s="1">
        <v>1</v>
      </c>
      <c r="E80" s="1">
        <v>9.708028224341799</v>
      </c>
      <c r="F80" s="1">
        <v>50405.977099999989</v>
      </c>
      <c r="G80" s="1">
        <f t="shared" si="12"/>
        <v>50.405977099999987</v>
      </c>
      <c r="H80" s="1">
        <v>22510.049997999999</v>
      </c>
      <c r="I80" s="1">
        <f t="shared" si="13"/>
        <v>22.510049998</v>
      </c>
      <c r="J80" s="1">
        <v>4332.08077478</v>
      </c>
      <c r="K80" s="1">
        <f t="shared" si="14"/>
        <v>4.3320807747799996</v>
      </c>
      <c r="L80" s="1">
        <v>430826</v>
      </c>
      <c r="M80" s="1">
        <f t="shared" si="15"/>
        <v>43.082599999999999</v>
      </c>
      <c r="N80" s="1">
        <v>3.4229752883861146</v>
      </c>
      <c r="O80" s="1">
        <f t="shared" si="16"/>
        <v>29.214350550321562</v>
      </c>
      <c r="P80" s="1">
        <v>5.6178345794305464</v>
      </c>
      <c r="Q80" s="1">
        <f t="shared" si="17"/>
        <v>17.800452930056998</v>
      </c>
      <c r="R80" s="1">
        <v>0.05</v>
      </c>
      <c r="S80" s="1">
        <f t="shared" si="18"/>
        <v>2000</v>
      </c>
      <c r="T80" s="1">
        <v>16543</v>
      </c>
      <c r="U80" s="1">
        <f t="shared" si="19"/>
        <v>0.6044852807834129</v>
      </c>
      <c r="V80" s="1">
        <v>92.710000000000008</v>
      </c>
      <c r="W80" s="1">
        <v>1865</v>
      </c>
      <c r="X80" s="1">
        <f t="shared" si="20"/>
        <v>18.649999999999999</v>
      </c>
      <c r="Y80" s="1">
        <v>75</v>
      </c>
      <c r="Z80" s="1">
        <v>45824</v>
      </c>
      <c r="AA80" s="1">
        <f t="shared" si="21"/>
        <v>45.823999999999998</v>
      </c>
      <c r="AB80" s="1">
        <v>79</v>
      </c>
      <c r="AC80" s="1">
        <f t="shared" si="22"/>
        <v>12.658227848101266</v>
      </c>
      <c r="AD80" s="1">
        <v>106.2</v>
      </c>
      <c r="AE80" s="1">
        <v>15562</v>
      </c>
      <c r="AF80" s="1">
        <f t="shared" si="23"/>
        <v>15.561999999999999</v>
      </c>
      <c r="AG80" s="1">
        <v>36</v>
      </c>
      <c r="AH80" s="1">
        <v>42</v>
      </c>
    </row>
    <row r="81" spans="1:34" x14ac:dyDescent="0.25">
      <c r="A81" t="s">
        <v>113</v>
      </c>
      <c r="B81">
        <v>2020</v>
      </c>
      <c r="C81" s="1">
        <v>6</v>
      </c>
      <c r="D81" s="1">
        <v>1</v>
      </c>
      <c r="E81" s="1">
        <v>9.7643345725010722</v>
      </c>
      <c r="F81" s="1">
        <v>42760.796399999999</v>
      </c>
      <c r="G81" s="1">
        <f t="shared" si="12"/>
        <v>42.760796399999997</v>
      </c>
      <c r="H81" s="1">
        <v>35127.081034000003</v>
      </c>
      <c r="I81" s="1">
        <f t="shared" si="13"/>
        <v>35.127081034</v>
      </c>
      <c r="J81" s="1">
        <v>7669.0327773300005</v>
      </c>
      <c r="K81" s="1">
        <f t="shared" si="14"/>
        <v>7.6690327773300009</v>
      </c>
      <c r="L81" s="1">
        <v>808943</v>
      </c>
      <c r="M81" s="1">
        <f t="shared" si="15"/>
        <v>80.894300000000001</v>
      </c>
      <c r="N81" s="1">
        <v>5.2923085133121042</v>
      </c>
      <c r="O81" s="1">
        <f t="shared" si="16"/>
        <v>18.895345905943159</v>
      </c>
      <c r="P81" s="1">
        <v>17.095568215873826</v>
      </c>
      <c r="Q81" s="1">
        <f t="shared" si="17"/>
        <v>5.8494692154863008</v>
      </c>
      <c r="R81" s="1">
        <v>2.3666572421707386</v>
      </c>
      <c r="S81" s="1">
        <f t="shared" si="18"/>
        <v>42.253689388615598</v>
      </c>
      <c r="T81" s="1">
        <v>15634</v>
      </c>
      <c r="U81" s="1">
        <f t="shared" si="19"/>
        <v>0.63963157221440459</v>
      </c>
      <c r="V81" s="1">
        <v>97.99</v>
      </c>
      <c r="W81" s="1">
        <v>1276</v>
      </c>
      <c r="X81" s="1">
        <f t="shared" si="20"/>
        <v>12.76</v>
      </c>
      <c r="Y81" s="1">
        <v>80</v>
      </c>
      <c r="Z81" s="1">
        <v>38638</v>
      </c>
      <c r="AA81" s="1">
        <f t="shared" si="21"/>
        <v>38.637999999999998</v>
      </c>
      <c r="AB81" s="1">
        <v>79</v>
      </c>
      <c r="AC81" s="1">
        <f t="shared" si="22"/>
        <v>12.658227848101266</v>
      </c>
      <c r="AD81" s="1">
        <v>124</v>
      </c>
      <c r="AE81" s="1">
        <v>25042</v>
      </c>
      <c r="AF81" s="1">
        <f t="shared" si="23"/>
        <v>25.042000000000002</v>
      </c>
      <c r="AG81" s="1">
        <v>44</v>
      </c>
      <c r="AH81" s="1">
        <v>60</v>
      </c>
    </row>
    <row r="82" spans="1:34" x14ac:dyDescent="0.25">
      <c r="A82" t="s">
        <v>114</v>
      </c>
      <c r="B82">
        <v>2020</v>
      </c>
      <c r="C82" s="1">
        <v>7</v>
      </c>
      <c r="D82" s="1">
        <v>1</v>
      </c>
      <c r="E82" s="1">
        <v>6.9106365720160872</v>
      </c>
      <c r="F82" s="1">
        <v>32646.8344</v>
      </c>
      <c r="G82" s="1">
        <f t="shared" si="12"/>
        <v>32.646834400000003</v>
      </c>
      <c r="H82" s="1">
        <v>18658.999960000001</v>
      </c>
      <c r="I82" s="1">
        <f t="shared" si="13"/>
        <v>18.658999960000003</v>
      </c>
      <c r="J82" s="1">
        <v>2645.5917187099994</v>
      </c>
      <c r="K82" s="1">
        <f t="shared" si="14"/>
        <v>2.6455917187099995</v>
      </c>
      <c r="L82" s="1">
        <v>297541</v>
      </c>
      <c r="M82" s="1">
        <f t="shared" si="15"/>
        <v>29.754100000000001</v>
      </c>
      <c r="N82" s="1">
        <v>4.6569294505428047</v>
      </c>
      <c r="O82" s="1">
        <f t="shared" si="16"/>
        <v>21.473376623376623</v>
      </c>
      <c r="P82" s="1">
        <v>10.822510822510822</v>
      </c>
      <c r="Q82" s="1">
        <f t="shared" si="17"/>
        <v>9.24</v>
      </c>
      <c r="R82" s="1">
        <v>0.2410755679184052</v>
      </c>
      <c r="S82" s="1">
        <f t="shared" si="18"/>
        <v>414.80769230769232</v>
      </c>
      <c r="T82" s="1">
        <v>2885</v>
      </c>
      <c r="U82" s="1">
        <f t="shared" si="19"/>
        <v>3.4662045060658579</v>
      </c>
      <c r="V82" s="1">
        <v>97.05</v>
      </c>
      <c r="W82" s="1">
        <v>2915</v>
      </c>
      <c r="X82" s="1">
        <f t="shared" si="20"/>
        <v>29.15</v>
      </c>
      <c r="Y82" s="1">
        <v>81</v>
      </c>
      <c r="Z82" s="1">
        <v>315</v>
      </c>
      <c r="AA82" s="1">
        <f t="shared" si="21"/>
        <v>0.315</v>
      </c>
      <c r="AB82" s="1">
        <v>201</v>
      </c>
      <c r="AC82" s="1">
        <f t="shared" si="22"/>
        <v>4.9751243781094523</v>
      </c>
      <c r="AD82" s="1">
        <v>95.6</v>
      </c>
      <c r="AE82" s="1">
        <v>14684</v>
      </c>
      <c r="AF82" s="1">
        <f t="shared" si="23"/>
        <v>14.683999999999999</v>
      </c>
      <c r="AG82" s="1">
        <v>37</v>
      </c>
      <c r="AH82" s="1">
        <v>51</v>
      </c>
    </row>
    <row r="83" spans="1:34" x14ac:dyDescent="0.25">
      <c r="A83" t="s">
        <v>115</v>
      </c>
      <c r="B83">
        <v>2020</v>
      </c>
      <c r="C83" s="1">
        <v>6</v>
      </c>
      <c r="D83" s="1">
        <v>1</v>
      </c>
      <c r="E83" s="1">
        <v>8.4082203881427073</v>
      </c>
      <c r="F83" s="1">
        <v>43596.999200000006</v>
      </c>
      <c r="G83" s="1">
        <f t="shared" si="12"/>
        <v>43.596999200000006</v>
      </c>
      <c r="H83" s="1">
        <v>20869.337022</v>
      </c>
      <c r="I83" s="1">
        <f t="shared" si="13"/>
        <v>20.869337022</v>
      </c>
      <c r="J83" s="1">
        <v>2028.3080061600001</v>
      </c>
      <c r="K83" s="1">
        <f t="shared" si="14"/>
        <v>2.0283080061600001</v>
      </c>
      <c r="L83" s="1">
        <v>461378</v>
      </c>
      <c r="M83" s="1">
        <f t="shared" si="15"/>
        <v>46.137799999999999</v>
      </c>
      <c r="N83" s="1">
        <v>6.6810977610694371</v>
      </c>
      <c r="O83" s="1">
        <f t="shared" si="16"/>
        <v>14.967600172339507</v>
      </c>
      <c r="P83" s="1">
        <v>6.7831985390033918</v>
      </c>
      <c r="Q83" s="1">
        <f t="shared" si="17"/>
        <v>14.742307692307691</v>
      </c>
      <c r="R83" s="1">
        <v>7.2209108466350838</v>
      </c>
      <c r="S83" s="1">
        <f t="shared" si="18"/>
        <v>13.848668419247915</v>
      </c>
      <c r="T83" s="1">
        <v>5383</v>
      </c>
      <c r="U83" s="1">
        <f t="shared" si="19"/>
        <v>1.8577001671930151</v>
      </c>
      <c r="V83" s="1">
        <v>94.76</v>
      </c>
      <c r="W83" s="1">
        <v>4579</v>
      </c>
      <c r="X83" s="1">
        <f t="shared" si="20"/>
        <v>45.79</v>
      </c>
      <c r="Y83" s="1">
        <v>76</v>
      </c>
      <c r="Z83" s="1">
        <v>0.5</v>
      </c>
      <c r="AA83" s="1">
        <f t="shared" si="21"/>
        <v>5.0000000000000001E-4</v>
      </c>
      <c r="AB83" s="1">
        <v>102</v>
      </c>
      <c r="AC83" s="1">
        <f t="shared" si="22"/>
        <v>9.8039215686274517</v>
      </c>
      <c r="AD83" s="1">
        <v>81.3</v>
      </c>
      <c r="AE83" s="1">
        <v>20453</v>
      </c>
      <c r="AF83" s="1">
        <f t="shared" si="23"/>
        <v>20.452999999999999</v>
      </c>
      <c r="AG83" s="1">
        <v>48.333333333333336</v>
      </c>
      <c r="AH83" s="1">
        <v>70</v>
      </c>
    </row>
    <row r="84" spans="1:34" x14ac:dyDescent="0.25">
      <c r="A84" s="2" t="s">
        <v>116</v>
      </c>
      <c r="B84">
        <v>2020</v>
      </c>
      <c r="C84" s="1">
        <v>6</v>
      </c>
      <c r="D84" s="1">
        <v>1</v>
      </c>
      <c r="E84" s="1">
        <v>7.1629876080695114</v>
      </c>
      <c r="F84" s="1">
        <v>35325.091999999997</v>
      </c>
      <c r="G84" s="1">
        <f t="shared" si="12"/>
        <v>35.325091999999998</v>
      </c>
      <c r="H84" s="1">
        <v>2690.75</v>
      </c>
      <c r="I84" s="1">
        <f t="shared" si="13"/>
        <v>2.69075</v>
      </c>
      <c r="J84" s="1">
        <v>1951.8649704899997</v>
      </c>
      <c r="K84" s="1">
        <f t="shared" si="14"/>
        <v>1.9518649704899997</v>
      </c>
      <c r="L84" s="1">
        <v>432114</v>
      </c>
      <c r="M84" s="1">
        <f t="shared" si="15"/>
        <v>43.211399999999998</v>
      </c>
      <c r="N84" s="1">
        <v>6.2497906663236718</v>
      </c>
      <c r="O84" s="1">
        <f t="shared" si="16"/>
        <v>16.000535912160917</v>
      </c>
      <c r="P84" s="1">
        <v>7.9066287320305841</v>
      </c>
      <c r="Q84" s="1">
        <f t="shared" si="17"/>
        <v>12.647615486849595</v>
      </c>
      <c r="R84" s="1">
        <v>1.6331697076348368</v>
      </c>
      <c r="S84" s="1">
        <f t="shared" si="18"/>
        <v>61.230623818525522</v>
      </c>
      <c r="T84" s="1">
        <v>2206</v>
      </c>
      <c r="U84" s="1">
        <f t="shared" si="19"/>
        <v>4.5330915684496826</v>
      </c>
      <c r="V84" s="1">
        <v>98.28</v>
      </c>
      <c r="W84" s="1">
        <v>2374</v>
      </c>
      <c r="X84" s="1">
        <f t="shared" si="20"/>
        <v>23.74</v>
      </c>
      <c r="Y84" s="1">
        <v>84</v>
      </c>
      <c r="Z84" s="1">
        <v>0.5</v>
      </c>
      <c r="AA84" s="1">
        <f t="shared" si="21"/>
        <v>5.0000000000000001E-4</v>
      </c>
      <c r="AB84" s="1">
        <v>55</v>
      </c>
      <c r="AC84" s="1">
        <f t="shared" si="22"/>
        <v>18.18181818181818</v>
      </c>
      <c r="AD84" s="1">
        <v>108.8</v>
      </c>
      <c r="AE84" s="1">
        <v>6863</v>
      </c>
      <c r="AF84" s="1">
        <f t="shared" si="23"/>
        <v>6.8630000000000004</v>
      </c>
      <c r="AG84" s="1">
        <v>45.333333333333336</v>
      </c>
      <c r="AH84" s="1">
        <v>56</v>
      </c>
    </row>
    <row r="85" spans="1:34" x14ac:dyDescent="0.25">
      <c r="A85" s="2" t="s">
        <v>117</v>
      </c>
      <c r="B85">
        <v>2020</v>
      </c>
      <c r="C85" s="1">
        <v>5</v>
      </c>
      <c r="D85" s="1">
        <v>1</v>
      </c>
      <c r="E85" s="1">
        <v>4.1511909506143576</v>
      </c>
      <c r="F85" s="1">
        <v>24161.357999999997</v>
      </c>
      <c r="G85" s="1">
        <f t="shared" si="12"/>
        <v>24.161357999999996</v>
      </c>
      <c r="H85" s="1">
        <v>9406.3320719999992</v>
      </c>
      <c r="I85" s="1">
        <f t="shared" si="13"/>
        <v>9.4063320719999997</v>
      </c>
      <c r="J85" s="1">
        <v>1861.2221707399992</v>
      </c>
      <c r="K85" s="1">
        <f t="shared" si="14"/>
        <v>1.8612221707399992</v>
      </c>
      <c r="L85" s="1">
        <v>308550</v>
      </c>
      <c r="M85" s="1">
        <f t="shared" si="15"/>
        <v>30.855</v>
      </c>
      <c r="N85" s="1">
        <v>5.7877825353298347</v>
      </c>
      <c r="O85" s="1">
        <f t="shared" si="16"/>
        <v>17.27777424075267</v>
      </c>
      <c r="P85" s="1">
        <v>11.164800429416452</v>
      </c>
      <c r="Q85" s="1">
        <f t="shared" si="17"/>
        <v>8.95672077904098</v>
      </c>
      <c r="R85" s="1">
        <v>6.1866554054054053</v>
      </c>
      <c r="S85" s="1">
        <f t="shared" si="18"/>
        <v>16.163822525597272</v>
      </c>
      <c r="T85" s="1">
        <v>968</v>
      </c>
      <c r="U85" s="1">
        <f t="shared" si="19"/>
        <v>10.330578512396695</v>
      </c>
      <c r="V85" s="1">
        <v>96.21</v>
      </c>
      <c r="W85" s="1">
        <v>917</v>
      </c>
      <c r="X85" s="1">
        <f t="shared" si="20"/>
        <v>9.17</v>
      </c>
      <c r="Y85" s="1">
        <v>81</v>
      </c>
      <c r="Z85" s="1">
        <v>10704</v>
      </c>
      <c r="AA85" s="1">
        <f t="shared" si="21"/>
        <v>10.704000000000001</v>
      </c>
      <c r="AB85" s="1">
        <v>59</v>
      </c>
      <c r="AC85" s="1">
        <f t="shared" si="22"/>
        <v>16.949152542372882</v>
      </c>
      <c r="AD85" s="1">
        <v>124.9</v>
      </c>
      <c r="AE85" s="1">
        <v>9925</v>
      </c>
      <c r="AF85" s="1">
        <f t="shared" si="23"/>
        <v>9.9250000000000007</v>
      </c>
      <c r="AG85" s="1">
        <v>56.666666666666664</v>
      </c>
      <c r="AH85" s="1">
        <v>52</v>
      </c>
    </row>
    <row r="86" spans="1:34" x14ac:dyDescent="0.25">
      <c r="A86" s="2" t="s">
        <v>118</v>
      </c>
      <c r="B86">
        <v>2020</v>
      </c>
      <c r="C86" s="1">
        <v>6</v>
      </c>
      <c r="D86" s="1">
        <v>1</v>
      </c>
      <c r="E86" s="1">
        <v>11.328029790483304</v>
      </c>
      <c r="F86" s="1">
        <v>57951.047500000008</v>
      </c>
      <c r="G86" s="1">
        <f t="shared" si="12"/>
        <v>57.951047500000008</v>
      </c>
      <c r="H86" s="1">
        <v>32719.930508999998</v>
      </c>
      <c r="I86" s="1">
        <f t="shared" si="13"/>
        <v>32.719930509000001</v>
      </c>
      <c r="J86" s="1">
        <v>3076.9972582399996</v>
      </c>
      <c r="K86" s="1">
        <f t="shared" si="14"/>
        <v>3.0769972582399996</v>
      </c>
      <c r="L86" s="1">
        <v>595297</v>
      </c>
      <c r="M86" s="1">
        <f t="shared" si="15"/>
        <v>59.529699999999998</v>
      </c>
      <c r="N86" s="1">
        <v>4.6849626896668379</v>
      </c>
      <c r="O86" s="1">
        <f t="shared" si="16"/>
        <v>21.344887168591583</v>
      </c>
      <c r="P86" s="1">
        <v>4.496651084345733</v>
      </c>
      <c r="Q86" s="1">
        <f t="shared" si="17"/>
        <v>22.238772394000435</v>
      </c>
      <c r="R86" s="1">
        <v>1.3303230288294547</v>
      </c>
      <c r="S86" s="1">
        <f t="shared" si="18"/>
        <v>75.16971279373368</v>
      </c>
      <c r="T86" s="1">
        <v>2632</v>
      </c>
      <c r="U86" s="1">
        <f t="shared" si="19"/>
        <v>3.7993920972644375</v>
      </c>
      <c r="V86" s="1">
        <v>97.84</v>
      </c>
      <c r="W86" s="1">
        <v>1939</v>
      </c>
      <c r="X86" s="1">
        <f t="shared" si="20"/>
        <v>19.39</v>
      </c>
      <c r="Y86" s="1">
        <v>77</v>
      </c>
      <c r="Z86" s="1">
        <v>5335</v>
      </c>
      <c r="AA86" s="1">
        <f t="shared" si="21"/>
        <v>5.335</v>
      </c>
      <c r="AB86" s="1">
        <v>98</v>
      </c>
      <c r="AC86" s="1">
        <f t="shared" si="22"/>
        <v>10.204081632653061</v>
      </c>
      <c r="AD86" s="1">
        <v>99.5</v>
      </c>
      <c r="AE86" s="1">
        <v>21443</v>
      </c>
      <c r="AF86" s="1">
        <f t="shared" si="23"/>
        <v>21.443000000000001</v>
      </c>
      <c r="AG86" s="1">
        <v>43.666666666666664</v>
      </c>
      <c r="AH86" s="1">
        <v>47</v>
      </c>
    </row>
    <row r="87" spans="1:34" x14ac:dyDescent="0.25">
      <c r="A87" t="s">
        <v>119</v>
      </c>
      <c r="B87">
        <v>2020</v>
      </c>
      <c r="C87" s="1">
        <v>5</v>
      </c>
      <c r="D87" s="1">
        <v>1</v>
      </c>
      <c r="E87" s="1">
        <v>6.5676577313082101</v>
      </c>
      <c r="F87" s="1">
        <v>29361.648300000001</v>
      </c>
      <c r="G87" s="1">
        <f t="shared" si="12"/>
        <v>29.361648300000002</v>
      </c>
      <c r="H87" s="1">
        <v>23726.496295000001</v>
      </c>
      <c r="I87" s="1">
        <f t="shared" si="13"/>
        <v>23.726496295</v>
      </c>
      <c r="J87" s="1">
        <v>1644.2041486400001</v>
      </c>
      <c r="K87" s="1">
        <f t="shared" si="14"/>
        <v>1.6442041486400001</v>
      </c>
      <c r="L87" s="1">
        <v>360245</v>
      </c>
      <c r="M87" s="1">
        <f t="shared" si="15"/>
        <v>36.024500000000003</v>
      </c>
      <c r="N87" s="1">
        <v>5.0683958052014786</v>
      </c>
      <c r="O87" s="1">
        <f t="shared" si="16"/>
        <v>19.730108666212349</v>
      </c>
      <c r="P87" s="1">
        <v>3.5355712045009797</v>
      </c>
      <c r="Q87" s="1">
        <f t="shared" si="17"/>
        <v>28.283972862063816</v>
      </c>
      <c r="R87" s="1">
        <v>3.7019146320042156</v>
      </c>
      <c r="S87" s="1">
        <f t="shared" si="18"/>
        <v>27.01304863582444</v>
      </c>
      <c r="T87" s="1">
        <v>1848</v>
      </c>
      <c r="U87" s="1">
        <f t="shared" si="19"/>
        <v>5.4112554112554117</v>
      </c>
      <c r="V87" s="1">
        <v>98.4</v>
      </c>
      <c r="W87" s="1">
        <v>1749</v>
      </c>
      <c r="X87" s="1">
        <f t="shared" si="20"/>
        <v>17.489999999999998</v>
      </c>
      <c r="Y87" s="1">
        <v>82</v>
      </c>
      <c r="Z87" s="1">
        <v>0.5</v>
      </c>
      <c r="AA87" s="1">
        <f t="shared" si="21"/>
        <v>5.0000000000000001E-4</v>
      </c>
      <c r="AB87" s="1">
        <v>96</v>
      </c>
      <c r="AC87" s="1">
        <f t="shared" si="22"/>
        <v>10.416666666666666</v>
      </c>
      <c r="AD87" s="1">
        <v>110.4</v>
      </c>
      <c r="AE87" s="1">
        <v>12444</v>
      </c>
      <c r="AF87" s="1">
        <f t="shared" si="23"/>
        <v>12.444000000000001</v>
      </c>
      <c r="AG87" s="1">
        <v>42.333333333333336</v>
      </c>
      <c r="AH87" s="1">
        <v>56.000000000000007</v>
      </c>
    </row>
    <row r="88" spans="1:34" x14ac:dyDescent="0.25">
      <c r="A88" t="s">
        <v>120</v>
      </c>
      <c r="B88">
        <v>2020</v>
      </c>
      <c r="C88" s="1">
        <v>7</v>
      </c>
      <c r="D88" s="1">
        <v>2</v>
      </c>
      <c r="E88" s="1">
        <v>2.5432106493840201</v>
      </c>
      <c r="F88" s="1">
        <v>9897.4694</v>
      </c>
      <c r="G88" s="1">
        <f t="shared" si="12"/>
        <v>9.8974694000000003</v>
      </c>
      <c r="H88" s="1">
        <v>30032.749695999999</v>
      </c>
      <c r="I88" s="1">
        <f t="shared" si="13"/>
        <v>30.032749696</v>
      </c>
      <c r="J88" s="1">
        <v>3630.5588135999992</v>
      </c>
      <c r="K88" s="1">
        <f t="shared" si="14"/>
        <v>3.6305588135999991</v>
      </c>
      <c r="L88" s="1">
        <v>292370</v>
      </c>
      <c r="M88" s="1">
        <f t="shared" si="15"/>
        <v>29.236999999999998</v>
      </c>
      <c r="N88" s="1">
        <v>5.6030606272572836</v>
      </c>
      <c r="O88" s="1">
        <f t="shared" si="16"/>
        <v>17.84738853503185</v>
      </c>
      <c r="P88" s="1">
        <v>10.532150776053216</v>
      </c>
      <c r="Q88" s="1">
        <f t="shared" si="17"/>
        <v>9.4947368421052634</v>
      </c>
      <c r="R88" s="1">
        <v>5.341793770608291</v>
      </c>
      <c r="S88" s="1">
        <f t="shared" si="18"/>
        <v>18.720303383897317</v>
      </c>
      <c r="T88" s="1">
        <v>4596</v>
      </c>
      <c r="U88" s="1">
        <f t="shared" si="19"/>
        <v>2.1758050478677111</v>
      </c>
      <c r="V88" s="1">
        <v>96.58</v>
      </c>
      <c r="W88" s="1">
        <v>862</v>
      </c>
      <c r="X88" s="1">
        <f t="shared" si="20"/>
        <v>8.6199999999999992</v>
      </c>
      <c r="Y88" s="1">
        <v>86</v>
      </c>
      <c r="Z88" s="1">
        <v>20513</v>
      </c>
      <c r="AA88" s="1">
        <f t="shared" si="21"/>
        <v>20.513000000000002</v>
      </c>
      <c r="AB88" s="1">
        <v>52</v>
      </c>
      <c r="AC88" s="1">
        <f t="shared" si="22"/>
        <v>19.230769230769234</v>
      </c>
      <c r="AD88" s="1">
        <v>116.8</v>
      </c>
      <c r="AE88" s="1">
        <v>7118</v>
      </c>
      <c r="AF88" s="1">
        <f t="shared" si="23"/>
        <v>7.1180000000000003</v>
      </c>
      <c r="AG88" s="1">
        <v>26</v>
      </c>
      <c r="AH88" s="1">
        <v>51</v>
      </c>
    </row>
    <row r="89" spans="1:34" x14ac:dyDescent="0.25">
      <c r="A89" t="s">
        <v>121</v>
      </c>
      <c r="B89">
        <v>2020</v>
      </c>
      <c r="C89" s="1">
        <v>5</v>
      </c>
      <c r="D89" s="1">
        <v>1</v>
      </c>
      <c r="E89" s="1">
        <v>7.8348155003947983</v>
      </c>
      <c r="F89" s="1">
        <v>47195.399799999999</v>
      </c>
      <c r="G89" s="1">
        <f t="shared" si="12"/>
        <v>47.195399799999997</v>
      </c>
      <c r="H89" s="1">
        <v>25171.349173999999</v>
      </c>
      <c r="I89" s="1">
        <f t="shared" si="13"/>
        <v>25.171349173999999</v>
      </c>
      <c r="J89" s="1">
        <v>3509.5587337799989</v>
      </c>
      <c r="K89" s="1">
        <f t="shared" si="14"/>
        <v>3.5095587337799987</v>
      </c>
      <c r="L89" s="1">
        <v>634449</v>
      </c>
      <c r="M89" s="1">
        <f t="shared" si="15"/>
        <v>63.444899999999997</v>
      </c>
      <c r="N89" s="1">
        <v>5.2182501935306869</v>
      </c>
      <c r="O89" s="1">
        <f t="shared" si="16"/>
        <v>19.163511961150263</v>
      </c>
      <c r="P89" s="1">
        <v>14.312873518788203</v>
      </c>
      <c r="Q89" s="1">
        <f t="shared" si="17"/>
        <v>6.9867172282862793</v>
      </c>
      <c r="R89" s="1">
        <v>2.3394994559303592</v>
      </c>
      <c r="S89" s="1">
        <f t="shared" si="18"/>
        <v>42.744186046511622</v>
      </c>
      <c r="T89" s="1">
        <v>2566</v>
      </c>
      <c r="U89" s="1">
        <f t="shared" si="19"/>
        <v>3.8971161340607949</v>
      </c>
      <c r="V89" s="1">
        <v>98.08</v>
      </c>
      <c r="W89" s="1">
        <v>1802</v>
      </c>
      <c r="X89" s="1">
        <f t="shared" si="20"/>
        <v>18.02</v>
      </c>
      <c r="Y89" s="1">
        <v>84</v>
      </c>
      <c r="Z89" s="1">
        <v>28750</v>
      </c>
      <c r="AA89" s="1">
        <f t="shared" si="21"/>
        <v>28.75</v>
      </c>
      <c r="AB89" s="1">
        <v>147</v>
      </c>
      <c r="AC89" s="1">
        <f t="shared" si="22"/>
        <v>6.8027210884353737</v>
      </c>
      <c r="AD89" s="1">
        <v>122.3</v>
      </c>
      <c r="AE89" s="1">
        <v>21669</v>
      </c>
      <c r="AF89" s="1">
        <f t="shared" si="23"/>
        <v>21.669</v>
      </c>
      <c r="AG89" s="1">
        <v>38.333333333333336</v>
      </c>
      <c r="AH89" s="1">
        <v>48.5</v>
      </c>
    </row>
    <row r="90" spans="1:34" x14ac:dyDescent="0.25">
      <c r="A90" t="s">
        <v>122</v>
      </c>
      <c r="B90">
        <v>2020</v>
      </c>
      <c r="C90" s="1">
        <v>5</v>
      </c>
      <c r="D90" s="1">
        <v>1</v>
      </c>
      <c r="E90" s="1">
        <v>18.636315844555433</v>
      </c>
      <c r="F90" s="1">
        <v>92072.195799999987</v>
      </c>
      <c r="G90" s="1">
        <f t="shared" si="12"/>
        <v>92.072195799999989</v>
      </c>
      <c r="H90" s="1">
        <v>42831.649897000003</v>
      </c>
      <c r="I90" s="1">
        <f t="shared" si="13"/>
        <v>42.831649897000005</v>
      </c>
      <c r="J90" s="1">
        <v>5593.383099239999</v>
      </c>
      <c r="K90" s="1">
        <f t="shared" si="14"/>
        <v>5.5933830992399987</v>
      </c>
      <c r="L90" s="1">
        <v>1124285</v>
      </c>
      <c r="M90" s="1">
        <f t="shared" si="15"/>
        <v>112.4285</v>
      </c>
      <c r="N90" s="1">
        <v>5.5180150729389297</v>
      </c>
      <c r="O90" s="1">
        <f t="shared" si="16"/>
        <v>18.12245865191872</v>
      </c>
      <c r="P90" s="1">
        <v>6.3647163763010068</v>
      </c>
      <c r="Q90" s="1">
        <f t="shared" si="17"/>
        <v>15.711619196787707</v>
      </c>
      <c r="R90" s="1">
        <v>2.8753698224852071</v>
      </c>
      <c r="S90" s="1">
        <f t="shared" si="18"/>
        <v>34.778135048231512</v>
      </c>
      <c r="T90" s="1">
        <v>6034</v>
      </c>
      <c r="U90" s="1">
        <f t="shared" si="19"/>
        <v>1.6572754391779914</v>
      </c>
      <c r="V90" s="1">
        <v>96.77</v>
      </c>
      <c r="W90" s="1">
        <v>5288</v>
      </c>
      <c r="X90" s="1">
        <f t="shared" si="20"/>
        <v>52.88</v>
      </c>
      <c r="Y90" s="1">
        <v>80</v>
      </c>
      <c r="Z90" s="1">
        <v>829</v>
      </c>
      <c r="AA90" s="1">
        <f t="shared" si="21"/>
        <v>0.82899999999999996</v>
      </c>
      <c r="AB90" s="1">
        <v>312</v>
      </c>
      <c r="AC90" s="1">
        <f t="shared" si="22"/>
        <v>3.2051282051282048</v>
      </c>
      <c r="AD90" s="1">
        <v>96.1</v>
      </c>
      <c r="AE90" s="1">
        <v>42019</v>
      </c>
      <c r="AF90" s="1">
        <f t="shared" si="23"/>
        <v>42.018999999999998</v>
      </c>
      <c r="AG90" s="1">
        <v>35.666666666666664</v>
      </c>
      <c r="AH90" s="1">
        <v>58</v>
      </c>
    </row>
    <row r="91" spans="1:34" x14ac:dyDescent="0.25">
      <c r="A91" s="2" t="s">
        <v>123</v>
      </c>
      <c r="B91">
        <v>2020</v>
      </c>
      <c r="C91" s="1">
        <v>6</v>
      </c>
      <c r="D91" s="1">
        <v>2</v>
      </c>
      <c r="E91" s="1">
        <v>10.922197631217641</v>
      </c>
      <c r="F91" s="1">
        <v>60025.419400000006</v>
      </c>
      <c r="G91" s="1">
        <f t="shared" si="12"/>
        <v>60.025419400000004</v>
      </c>
      <c r="H91" s="1">
        <v>4042.25</v>
      </c>
      <c r="I91" s="1">
        <f t="shared" si="13"/>
        <v>4.0422500000000001</v>
      </c>
      <c r="J91" s="1">
        <v>3025.5915402600003</v>
      </c>
      <c r="K91" s="1">
        <f t="shared" si="14"/>
        <v>3.0255915402600002</v>
      </c>
      <c r="L91" s="1">
        <v>649129</v>
      </c>
      <c r="M91" s="1">
        <f t="shared" si="15"/>
        <v>64.912899999999993</v>
      </c>
      <c r="N91" s="1">
        <v>4.3339453790548026</v>
      </c>
      <c r="O91" s="1">
        <f t="shared" si="16"/>
        <v>23.073664122137405</v>
      </c>
      <c r="P91" s="1">
        <v>4.511278195488722</v>
      </c>
      <c r="Q91" s="1">
        <f t="shared" si="17"/>
        <v>22.166666666666664</v>
      </c>
      <c r="R91" s="1">
        <v>2.179783509165389</v>
      </c>
      <c r="S91" s="1">
        <f t="shared" si="18"/>
        <v>45.876115485564299</v>
      </c>
      <c r="T91" s="1">
        <v>1864</v>
      </c>
      <c r="U91" s="1">
        <f t="shared" si="19"/>
        <v>5.3648068669527893</v>
      </c>
      <c r="V91" s="1">
        <v>95.63000000000001</v>
      </c>
      <c r="W91" s="1">
        <v>1588</v>
      </c>
      <c r="X91" s="1">
        <f t="shared" si="20"/>
        <v>15.88</v>
      </c>
      <c r="Y91" s="1">
        <v>83</v>
      </c>
      <c r="Z91" s="1">
        <v>0.5</v>
      </c>
      <c r="AA91" s="1">
        <f t="shared" si="21"/>
        <v>5.0000000000000001E-4</v>
      </c>
      <c r="AB91" s="1">
        <v>123</v>
      </c>
      <c r="AC91" s="1">
        <f t="shared" si="22"/>
        <v>8.1300813008130088</v>
      </c>
      <c r="AD91" s="1">
        <v>105.5</v>
      </c>
      <c r="AE91" s="1">
        <v>9889</v>
      </c>
      <c r="AF91" s="1">
        <f t="shared" si="23"/>
        <v>9.8889999999999993</v>
      </c>
      <c r="AG91" s="1">
        <v>51.666666666666664</v>
      </c>
      <c r="AH91" s="1">
        <v>85</v>
      </c>
    </row>
    <row r="92" spans="1:34" x14ac:dyDescent="0.25">
      <c r="A92" t="s">
        <v>124</v>
      </c>
      <c r="B92">
        <v>2020</v>
      </c>
      <c r="C92" s="1">
        <v>5</v>
      </c>
      <c r="D92" s="1">
        <v>1</v>
      </c>
      <c r="E92" s="1">
        <v>8.0353149340553109</v>
      </c>
      <c r="F92" s="1">
        <v>42915.516799999998</v>
      </c>
      <c r="G92" s="1">
        <f t="shared" si="12"/>
        <v>42.915516799999999</v>
      </c>
      <c r="H92" s="1">
        <v>25423.499995999999</v>
      </c>
      <c r="I92" s="1">
        <f t="shared" si="13"/>
        <v>25.423499996</v>
      </c>
      <c r="J92" s="1">
        <v>3215.4554129699986</v>
      </c>
      <c r="K92" s="1">
        <f t="shared" si="14"/>
        <v>3.2154554129699986</v>
      </c>
      <c r="L92" s="1">
        <v>550067</v>
      </c>
      <c r="M92" s="1">
        <f t="shared" si="15"/>
        <v>55.006700000000002</v>
      </c>
      <c r="N92" s="1">
        <v>4.6462287487063234</v>
      </c>
      <c r="O92" s="1">
        <f t="shared" si="16"/>
        <v>21.522831829544248</v>
      </c>
      <c r="P92" s="1">
        <v>0.25163974557426366</v>
      </c>
      <c r="Q92" s="1">
        <f t="shared" si="17"/>
        <v>397.39350304854008</v>
      </c>
      <c r="R92" s="1">
        <v>0.94738638950003806</v>
      </c>
      <c r="S92" s="1">
        <f t="shared" si="18"/>
        <v>105.55355355355354</v>
      </c>
      <c r="T92" s="1">
        <v>1566</v>
      </c>
      <c r="U92" s="1">
        <f t="shared" si="19"/>
        <v>6.3856960408684547</v>
      </c>
      <c r="V92" s="1">
        <v>95.36</v>
      </c>
      <c r="W92" s="1">
        <v>881</v>
      </c>
      <c r="X92" s="1">
        <f t="shared" si="20"/>
        <v>8.81</v>
      </c>
      <c r="Y92" s="1">
        <v>80</v>
      </c>
      <c r="Z92" s="1">
        <v>7927</v>
      </c>
      <c r="AA92" s="1">
        <f t="shared" si="21"/>
        <v>7.9269999999999996</v>
      </c>
      <c r="AB92" s="1">
        <v>125</v>
      </c>
      <c r="AC92" s="1">
        <f t="shared" si="22"/>
        <v>8</v>
      </c>
      <c r="AD92" s="1">
        <v>104</v>
      </c>
      <c r="AE92" s="1">
        <v>18862</v>
      </c>
      <c r="AF92" s="1">
        <f t="shared" si="23"/>
        <v>18.861999999999998</v>
      </c>
      <c r="AG92" s="1">
        <v>38</v>
      </c>
      <c r="AH92" s="1">
        <v>50</v>
      </c>
    </row>
    <row r="93" spans="1:34" x14ac:dyDescent="0.25">
      <c r="A93" t="s">
        <v>125</v>
      </c>
      <c r="B93">
        <v>2020</v>
      </c>
      <c r="C93" s="1">
        <v>2</v>
      </c>
      <c r="D93" s="1">
        <v>1</v>
      </c>
      <c r="E93" s="1">
        <v>6.0046414533151919</v>
      </c>
      <c r="F93" s="1">
        <v>21810.5612</v>
      </c>
      <c r="G93" s="1">
        <f t="shared" si="12"/>
        <v>21.810561199999999</v>
      </c>
      <c r="H93" s="1">
        <v>22265.616654999998</v>
      </c>
      <c r="I93" s="1">
        <f t="shared" si="13"/>
        <v>22.265616654999999</v>
      </c>
      <c r="J93" s="1">
        <v>6712.4874470799978</v>
      </c>
      <c r="K93" s="1">
        <f t="shared" si="14"/>
        <v>6.7124874470799973</v>
      </c>
      <c r="L93" s="1">
        <v>776014</v>
      </c>
      <c r="M93" s="1">
        <f t="shared" si="15"/>
        <v>77.601399999999998</v>
      </c>
      <c r="N93" s="1">
        <v>5.8622165258664509</v>
      </c>
      <c r="O93" s="1">
        <f t="shared" si="16"/>
        <v>17.058394134498425</v>
      </c>
      <c r="P93" s="1">
        <v>10.750694134864828</v>
      </c>
      <c r="Q93" s="1">
        <f t="shared" si="17"/>
        <v>9.301724962641897</v>
      </c>
      <c r="R93" s="1">
        <v>9.1196133081255972</v>
      </c>
      <c r="S93" s="1">
        <f t="shared" si="18"/>
        <v>10.965377217354135</v>
      </c>
      <c r="T93" s="1">
        <v>4452</v>
      </c>
      <c r="U93" s="1">
        <f t="shared" si="19"/>
        <v>2.2461814914645104</v>
      </c>
      <c r="V93" s="1">
        <v>93.600000000000009</v>
      </c>
      <c r="W93" s="1">
        <v>4272</v>
      </c>
      <c r="X93" s="1">
        <f t="shared" si="20"/>
        <v>42.72</v>
      </c>
      <c r="Y93" s="1">
        <v>77</v>
      </c>
      <c r="Z93" s="1">
        <v>53313</v>
      </c>
      <c r="AA93" s="1">
        <f t="shared" si="21"/>
        <v>53.313000000000002</v>
      </c>
      <c r="AB93" s="1">
        <v>294</v>
      </c>
      <c r="AC93" s="1">
        <f t="shared" si="22"/>
        <v>3.4013605442176869</v>
      </c>
      <c r="AD93" s="1">
        <v>103.3</v>
      </c>
      <c r="AE93" s="1">
        <v>20418</v>
      </c>
      <c r="AF93" s="1">
        <f t="shared" si="23"/>
        <v>20.417999999999999</v>
      </c>
      <c r="AG93" s="1">
        <v>34</v>
      </c>
      <c r="AH93" s="1">
        <v>52.5</v>
      </c>
    </row>
    <row r="94" spans="1:34" x14ac:dyDescent="0.25">
      <c r="A94" t="s">
        <v>126</v>
      </c>
      <c r="B94">
        <v>2020</v>
      </c>
      <c r="C94" s="1">
        <v>3</v>
      </c>
      <c r="D94" s="1">
        <v>1</v>
      </c>
      <c r="E94" s="1">
        <v>7.345763433607627</v>
      </c>
      <c r="F94" s="1">
        <v>32672.486600000004</v>
      </c>
      <c r="G94" s="1">
        <f t="shared" si="12"/>
        <v>32.672486600000006</v>
      </c>
      <c r="H94" s="1">
        <v>18124.033203999999</v>
      </c>
      <c r="I94" s="1">
        <f t="shared" si="13"/>
        <v>18.124033204</v>
      </c>
      <c r="J94" s="1">
        <v>3319.8341333199996</v>
      </c>
      <c r="K94" s="1">
        <f t="shared" si="14"/>
        <v>3.3198341333199997</v>
      </c>
      <c r="L94" s="1">
        <v>262526</v>
      </c>
      <c r="M94" s="1">
        <f t="shared" si="15"/>
        <v>26.252600000000001</v>
      </c>
      <c r="N94" s="1">
        <v>3.707201063197286</v>
      </c>
      <c r="O94" s="1">
        <f t="shared" si="16"/>
        <v>26.974528301886792</v>
      </c>
      <c r="P94" s="1">
        <v>7.1581961345740872</v>
      </c>
      <c r="Q94" s="1">
        <f t="shared" si="17"/>
        <v>13.969999999999999</v>
      </c>
      <c r="R94" s="1">
        <v>6.4860918722623646</v>
      </c>
      <c r="S94" s="1">
        <f t="shared" si="18"/>
        <v>15.417604617604615</v>
      </c>
      <c r="T94" s="1">
        <v>630</v>
      </c>
      <c r="U94" s="1">
        <f t="shared" si="19"/>
        <v>15.873015873015873</v>
      </c>
      <c r="V94" s="1">
        <v>91.63</v>
      </c>
      <c r="W94" s="1">
        <v>1790</v>
      </c>
      <c r="X94" s="1">
        <f t="shared" si="20"/>
        <v>17.899999999999999</v>
      </c>
      <c r="Y94" s="1">
        <v>82</v>
      </c>
      <c r="Z94" s="1">
        <v>17966</v>
      </c>
      <c r="AA94" s="1">
        <f t="shared" si="21"/>
        <v>17.966000000000001</v>
      </c>
      <c r="AB94" s="1">
        <v>126</v>
      </c>
      <c r="AC94" s="1">
        <f t="shared" si="22"/>
        <v>7.9365079365079358</v>
      </c>
      <c r="AD94" s="1">
        <v>112.2</v>
      </c>
      <c r="AE94" s="1">
        <v>15161</v>
      </c>
      <c r="AF94" s="1">
        <f t="shared" si="23"/>
        <v>15.161</v>
      </c>
      <c r="AG94" s="1">
        <v>38</v>
      </c>
      <c r="AH94" s="1">
        <v>58</v>
      </c>
    </row>
    <row r="95" spans="1:34" x14ac:dyDescent="0.25">
      <c r="A95" t="s">
        <v>127</v>
      </c>
      <c r="B95">
        <v>2020</v>
      </c>
      <c r="C95" s="1">
        <v>5</v>
      </c>
      <c r="D95" s="1">
        <v>2</v>
      </c>
      <c r="E95" s="1">
        <v>8.8506370309856255</v>
      </c>
      <c r="F95" s="1">
        <v>39473.143600000003</v>
      </c>
      <c r="G95" s="1">
        <f t="shared" si="12"/>
        <v>39.4731436</v>
      </c>
      <c r="H95" s="1">
        <v>37864.913432000001</v>
      </c>
      <c r="I95" s="1">
        <f t="shared" si="13"/>
        <v>37.864913432000002</v>
      </c>
      <c r="J95" s="1">
        <v>4128.9576234099995</v>
      </c>
      <c r="K95" s="1">
        <f t="shared" si="14"/>
        <v>4.1289576234099998</v>
      </c>
      <c r="L95" s="1">
        <v>633335</v>
      </c>
      <c r="M95" s="1">
        <f t="shared" si="15"/>
        <v>63.333500000000001</v>
      </c>
      <c r="N95" s="1">
        <v>6.5462598889179935</v>
      </c>
      <c r="O95" s="1">
        <f t="shared" si="16"/>
        <v>15.275898252876823</v>
      </c>
      <c r="P95" s="1">
        <v>7.4593368204856461</v>
      </c>
      <c r="Q95" s="1">
        <f t="shared" si="17"/>
        <v>13.406017506190238</v>
      </c>
      <c r="R95" s="1">
        <v>3.5565836556186072</v>
      </c>
      <c r="S95" s="1">
        <f t="shared" si="18"/>
        <v>28.116869918699184</v>
      </c>
      <c r="T95" s="1">
        <v>1536</v>
      </c>
      <c r="U95" s="1">
        <f t="shared" si="19"/>
        <v>6.5104166666666661</v>
      </c>
      <c r="V95" s="1">
        <v>95.13000000000001</v>
      </c>
      <c r="W95" s="1">
        <v>1051</v>
      </c>
      <c r="X95" s="1">
        <f t="shared" si="20"/>
        <v>10.51</v>
      </c>
      <c r="Y95" s="1">
        <v>85</v>
      </c>
      <c r="Z95" s="1">
        <v>15275</v>
      </c>
      <c r="AA95" s="1">
        <f t="shared" si="21"/>
        <v>15.275</v>
      </c>
      <c r="AB95" s="1">
        <v>117</v>
      </c>
      <c r="AC95" s="1">
        <f t="shared" si="22"/>
        <v>8.5470085470085486</v>
      </c>
      <c r="AD95" s="1">
        <v>106.8</v>
      </c>
      <c r="AE95" s="1">
        <v>19047</v>
      </c>
      <c r="AF95" s="1">
        <f t="shared" si="23"/>
        <v>19.047000000000001</v>
      </c>
      <c r="AG95" s="1">
        <v>33</v>
      </c>
      <c r="AH95" s="1">
        <v>48.5</v>
      </c>
    </row>
    <row r="96" spans="1:34" x14ac:dyDescent="0.25">
      <c r="A96" t="s">
        <v>128</v>
      </c>
      <c r="B96">
        <v>2020</v>
      </c>
      <c r="C96" s="1">
        <v>4</v>
      </c>
      <c r="D96" s="1">
        <v>1</v>
      </c>
      <c r="E96" s="1">
        <v>18.943703092315108</v>
      </c>
      <c r="F96" s="1">
        <v>64812.601880000009</v>
      </c>
      <c r="G96" s="1">
        <f t="shared" si="12"/>
        <v>64.812601880000003</v>
      </c>
      <c r="H96" s="1">
        <v>53186.099860000009</v>
      </c>
      <c r="I96" s="1">
        <f t="shared" si="13"/>
        <v>53.186099860000006</v>
      </c>
      <c r="J96" s="1">
        <v>10942.914719179995</v>
      </c>
      <c r="K96" s="1">
        <f t="shared" si="14"/>
        <v>10.942914719179996</v>
      </c>
      <c r="L96" s="1">
        <v>932767</v>
      </c>
      <c r="M96" s="1">
        <f t="shared" si="15"/>
        <v>93.276700000000005</v>
      </c>
      <c r="N96" s="1">
        <v>4.2505395791863458</v>
      </c>
      <c r="O96" s="1">
        <f t="shared" si="16"/>
        <v>23.52642485431047</v>
      </c>
      <c r="P96" s="1">
        <v>3.8446095471438695</v>
      </c>
      <c r="Q96" s="1">
        <f t="shared" si="17"/>
        <v>26.010443654620069</v>
      </c>
      <c r="R96" s="1">
        <v>1.3488862053904063</v>
      </c>
      <c r="S96" s="1">
        <f t="shared" si="18"/>
        <v>74.135238095238094</v>
      </c>
      <c r="T96" s="1">
        <v>1835</v>
      </c>
      <c r="U96" s="1">
        <f t="shared" si="19"/>
        <v>5.4495912806539515</v>
      </c>
      <c r="V96" s="1">
        <v>95.6</v>
      </c>
      <c r="W96" s="1">
        <v>3261</v>
      </c>
      <c r="X96" s="1">
        <f t="shared" si="20"/>
        <v>32.61</v>
      </c>
      <c r="Y96" s="1">
        <v>81</v>
      </c>
      <c r="Z96" s="1">
        <v>103113</v>
      </c>
      <c r="AA96" s="1">
        <f t="shared" si="21"/>
        <v>103.113</v>
      </c>
      <c r="AB96" s="1">
        <v>199</v>
      </c>
      <c r="AC96" s="1">
        <f t="shared" si="22"/>
        <v>5.025125628140704</v>
      </c>
      <c r="AD96" s="1">
        <v>106</v>
      </c>
      <c r="AE96" s="1">
        <v>32155</v>
      </c>
      <c r="AF96" s="1">
        <f t="shared" si="23"/>
        <v>32.155000000000001</v>
      </c>
      <c r="AG96" s="1">
        <v>39</v>
      </c>
      <c r="AH96" s="1">
        <v>58.5</v>
      </c>
    </row>
    <row r="97" spans="1:34" x14ac:dyDescent="0.25">
      <c r="A97" t="s">
        <v>129</v>
      </c>
      <c r="B97">
        <v>2020</v>
      </c>
      <c r="C97" s="1">
        <v>4</v>
      </c>
      <c r="D97" s="1">
        <v>1</v>
      </c>
      <c r="E97" s="1">
        <v>14.025050683120318</v>
      </c>
      <c r="F97" s="1">
        <v>43253.038399999998</v>
      </c>
      <c r="G97" s="1">
        <f t="shared" si="12"/>
        <v>43.253038399999994</v>
      </c>
      <c r="H97" s="1">
        <v>33795.232703000001</v>
      </c>
      <c r="I97" s="1">
        <f t="shared" si="13"/>
        <v>33.795232703000003</v>
      </c>
      <c r="J97" s="1">
        <v>6162.8360580700009</v>
      </c>
      <c r="K97" s="1">
        <f t="shared" si="14"/>
        <v>6.1628360580700008</v>
      </c>
      <c r="L97" s="1">
        <v>363515</v>
      </c>
      <c r="M97" s="1">
        <f t="shared" si="15"/>
        <v>36.351500000000001</v>
      </c>
      <c r="N97" s="1">
        <v>5.2847657952213636</v>
      </c>
      <c r="O97" s="1">
        <f t="shared" si="16"/>
        <v>18.92231441749469</v>
      </c>
      <c r="P97" s="1">
        <v>6.892353247385131</v>
      </c>
      <c r="Q97" s="1">
        <f t="shared" si="17"/>
        <v>14.508832674520663</v>
      </c>
      <c r="R97" s="1">
        <v>3.7415250690549926</v>
      </c>
      <c r="S97" s="1">
        <f t="shared" si="18"/>
        <v>26.727069351230426</v>
      </c>
      <c r="T97" s="1">
        <v>646</v>
      </c>
      <c r="U97" s="1">
        <f t="shared" si="19"/>
        <v>15.479876160990713</v>
      </c>
      <c r="V97" s="1">
        <v>90.149999999999991</v>
      </c>
      <c r="W97" s="1">
        <v>8213</v>
      </c>
      <c r="X97" s="1">
        <f t="shared" si="20"/>
        <v>82.13</v>
      </c>
      <c r="Y97" s="1">
        <v>79</v>
      </c>
      <c r="Z97" s="1">
        <v>42018</v>
      </c>
      <c r="AA97" s="1">
        <f t="shared" si="21"/>
        <v>42.018000000000001</v>
      </c>
      <c r="AB97" s="1">
        <v>134</v>
      </c>
      <c r="AC97" s="1">
        <f t="shared" si="22"/>
        <v>7.4626865671641793</v>
      </c>
      <c r="AD97" s="1">
        <v>99.7</v>
      </c>
      <c r="AE97" s="1">
        <v>19296</v>
      </c>
      <c r="AF97" s="1">
        <f t="shared" si="23"/>
        <v>19.295999999999999</v>
      </c>
      <c r="AG97" s="1">
        <v>30.333333333333332</v>
      </c>
      <c r="AH97" s="1">
        <v>53.5</v>
      </c>
    </row>
    <row r="98" spans="1:34" x14ac:dyDescent="0.25">
      <c r="A98" s="2" t="s">
        <v>130</v>
      </c>
      <c r="B98">
        <v>2020</v>
      </c>
      <c r="C98" s="1">
        <v>5</v>
      </c>
      <c r="D98" s="1">
        <v>1</v>
      </c>
      <c r="E98" s="1">
        <v>12.85010234544036</v>
      </c>
      <c r="F98" s="1">
        <v>57403.622900000002</v>
      </c>
      <c r="G98" s="1">
        <f t="shared" si="12"/>
        <v>57.403622900000002</v>
      </c>
      <c r="H98" s="1"/>
      <c r="I98" s="1">
        <f t="shared" si="13"/>
        <v>0</v>
      </c>
      <c r="J98" s="1">
        <v>3546.5315446499999</v>
      </c>
      <c r="K98" s="1">
        <f t="shared" si="14"/>
        <v>3.5465315446500001</v>
      </c>
      <c r="L98" s="1">
        <v>812972</v>
      </c>
      <c r="M98" s="1">
        <f t="shared" si="15"/>
        <v>81.297200000000004</v>
      </c>
      <c r="N98" s="1">
        <v>6.0109528898213753</v>
      </c>
      <c r="O98" s="1">
        <f t="shared" si="16"/>
        <v>16.636297411236516</v>
      </c>
      <c r="P98" s="1">
        <v>10.072348541381702</v>
      </c>
      <c r="Q98" s="1">
        <f t="shared" si="17"/>
        <v>9.9281711300155457</v>
      </c>
      <c r="R98" s="1">
        <v>5.7549053021081846</v>
      </c>
      <c r="S98" s="1">
        <f t="shared" si="18"/>
        <v>17.376480541455162</v>
      </c>
      <c r="T98" s="1">
        <v>2228</v>
      </c>
      <c r="U98" s="1">
        <f t="shared" si="19"/>
        <v>4.4883303411131061</v>
      </c>
      <c r="V98" s="1">
        <v>93.62</v>
      </c>
      <c r="W98" s="1">
        <v>3640</v>
      </c>
      <c r="X98" s="1">
        <f t="shared" si="20"/>
        <v>36.4</v>
      </c>
      <c r="Y98" s="1">
        <v>84</v>
      </c>
      <c r="Z98" s="1">
        <v>0.5</v>
      </c>
      <c r="AA98" s="1">
        <f t="shared" si="21"/>
        <v>5.0000000000000001E-4</v>
      </c>
      <c r="AB98" s="1">
        <v>152</v>
      </c>
      <c r="AC98" s="1">
        <f t="shared" si="22"/>
        <v>6.5789473684210522</v>
      </c>
      <c r="AD98" s="1">
        <v>102.2</v>
      </c>
      <c r="AE98" s="1">
        <v>9224</v>
      </c>
      <c r="AF98" s="1">
        <f t="shared" si="23"/>
        <v>9.2240000000000002</v>
      </c>
      <c r="AG98" s="1">
        <v>34.333333333333336</v>
      </c>
      <c r="AH98" s="1">
        <v>38.5</v>
      </c>
    </row>
    <row r="99" spans="1:34" x14ac:dyDescent="0.25">
      <c r="A99" t="s">
        <v>131</v>
      </c>
      <c r="B99">
        <v>2020</v>
      </c>
      <c r="C99" s="1">
        <v>5</v>
      </c>
      <c r="D99" s="1">
        <v>3</v>
      </c>
      <c r="E99" s="1">
        <v>12.334683767148096</v>
      </c>
      <c r="F99" s="1">
        <v>60655.141299999996</v>
      </c>
      <c r="G99" s="1">
        <f t="shared" si="12"/>
        <v>60.655141299999997</v>
      </c>
      <c r="H99" s="1">
        <v>48596.514344000003</v>
      </c>
      <c r="I99" s="1">
        <f t="shared" si="13"/>
        <v>48.596514344000006</v>
      </c>
      <c r="J99" s="1">
        <v>8516.0794325153784</v>
      </c>
      <c r="K99" s="1">
        <f t="shared" si="14"/>
        <v>8.5160794325153777</v>
      </c>
      <c r="L99" s="1">
        <v>876795</v>
      </c>
      <c r="M99" s="1">
        <f t="shared" si="15"/>
        <v>87.679500000000004</v>
      </c>
      <c r="N99" s="1">
        <v>6.3647706508108364</v>
      </c>
      <c r="O99" s="1">
        <f t="shared" si="16"/>
        <v>15.711485218601013</v>
      </c>
      <c r="P99" s="1">
        <v>8.2553974661551681</v>
      </c>
      <c r="Q99" s="1">
        <f t="shared" si="17"/>
        <v>12.113287144558717</v>
      </c>
      <c r="R99" s="1">
        <v>6.6020745787320783</v>
      </c>
      <c r="S99" s="1">
        <f t="shared" si="18"/>
        <v>15.146754070628038</v>
      </c>
      <c r="T99" s="1">
        <v>5333</v>
      </c>
      <c r="U99" s="1">
        <f t="shared" si="19"/>
        <v>1.8751171948246765</v>
      </c>
      <c r="V99" s="1">
        <v>97.42</v>
      </c>
      <c r="W99" s="1">
        <v>537</v>
      </c>
      <c r="X99" s="1">
        <f t="shared" si="20"/>
        <v>5.37</v>
      </c>
      <c r="Y99" s="1">
        <v>80</v>
      </c>
      <c r="Z99" s="1">
        <v>46328</v>
      </c>
      <c r="AA99" s="1">
        <f t="shared" si="21"/>
        <v>46.328000000000003</v>
      </c>
      <c r="AB99" s="1">
        <v>212</v>
      </c>
      <c r="AC99" s="1">
        <f t="shared" si="22"/>
        <v>4.7169811320754711</v>
      </c>
      <c r="AD99" s="1">
        <v>79.8</v>
      </c>
      <c r="AE99" s="1">
        <v>26499</v>
      </c>
      <c r="AF99" s="1">
        <f t="shared" si="23"/>
        <v>26.498999999999999</v>
      </c>
      <c r="AG99" s="1">
        <v>38</v>
      </c>
      <c r="AH99" s="1">
        <v>42.5</v>
      </c>
    </row>
    <row r="100" spans="1:34" x14ac:dyDescent="0.25">
      <c r="A100" t="s">
        <v>132</v>
      </c>
      <c r="B100">
        <v>2020</v>
      </c>
      <c r="C100" s="1">
        <v>2</v>
      </c>
      <c r="D100" s="1">
        <v>1</v>
      </c>
      <c r="E100" s="1">
        <v>12.046362071116656</v>
      </c>
      <c r="F100" s="1">
        <v>54277.955199999997</v>
      </c>
      <c r="G100" s="1">
        <f t="shared" si="12"/>
        <v>54.277955199999994</v>
      </c>
      <c r="H100" s="1">
        <v>11879.082047</v>
      </c>
      <c r="I100" s="1">
        <f t="shared" si="13"/>
        <v>11.879082047000001</v>
      </c>
      <c r="J100" s="1">
        <v>3908.1447286499993</v>
      </c>
      <c r="K100" s="1">
        <f t="shared" si="14"/>
        <v>3.9081447286499991</v>
      </c>
      <c r="L100" s="1">
        <v>332621</v>
      </c>
      <c r="M100" s="1">
        <f t="shared" si="15"/>
        <v>33.262099999999997</v>
      </c>
      <c r="N100" s="1">
        <v>4.6742184861180807</v>
      </c>
      <c r="O100" s="1">
        <f t="shared" si="16"/>
        <v>21.393950731440796</v>
      </c>
      <c r="P100" s="1">
        <v>5.6946730350224826</v>
      </c>
      <c r="Q100" s="1">
        <f t="shared" si="17"/>
        <v>17.560270692451653</v>
      </c>
      <c r="R100" s="1">
        <v>0.78393292755133459</v>
      </c>
      <c r="S100" s="1">
        <f t="shared" si="18"/>
        <v>127.5619335347432</v>
      </c>
      <c r="T100" s="1">
        <v>6596</v>
      </c>
      <c r="U100" s="1">
        <f t="shared" si="19"/>
        <v>1.5160703456640388</v>
      </c>
      <c r="V100" s="1">
        <v>97.929999999999993</v>
      </c>
      <c r="W100" s="1">
        <v>817</v>
      </c>
      <c r="X100" s="1">
        <f t="shared" si="20"/>
        <v>8.17</v>
      </c>
      <c r="Y100" s="1">
        <v>81</v>
      </c>
      <c r="Z100" s="1">
        <v>27151</v>
      </c>
      <c r="AA100" s="1">
        <f t="shared" si="21"/>
        <v>27.151</v>
      </c>
      <c r="AB100" s="1">
        <v>49</v>
      </c>
      <c r="AC100" s="1">
        <f t="shared" si="22"/>
        <v>20.408163265306122</v>
      </c>
      <c r="AD100" s="1">
        <v>128.30000000000001</v>
      </c>
      <c r="AE100" s="1">
        <v>9686</v>
      </c>
      <c r="AF100" s="1">
        <f t="shared" si="23"/>
        <v>9.6859999999999999</v>
      </c>
      <c r="AG100" s="1">
        <v>33.333333333333336</v>
      </c>
      <c r="AH100" s="1">
        <v>58</v>
      </c>
    </row>
    <row r="101" spans="1:34" x14ac:dyDescent="0.25">
      <c r="A101" t="s">
        <v>133</v>
      </c>
      <c r="B101">
        <v>2020</v>
      </c>
      <c r="C101" s="1">
        <v>6</v>
      </c>
      <c r="D101" s="1">
        <v>1</v>
      </c>
      <c r="E101" s="1">
        <v>23.718541013471302</v>
      </c>
      <c r="F101" s="1">
        <v>92852.641499999998</v>
      </c>
      <c r="G101" s="1">
        <f t="shared" si="12"/>
        <v>92.852641500000004</v>
      </c>
      <c r="H101" s="1">
        <v>54823.016578000002</v>
      </c>
      <c r="I101" s="1">
        <f t="shared" si="13"/>
        <v>54.823016578000001</v>
      </c>
      <c r="J101" s="1">
        <v>5992.4240643099993</v>
      </c>
      <c r="K101" s="1">
        <f t="shared" si="14"/>
        <v>5.9924240643099989</v>
      </c>
      <c r="L101" s="1">
        <v>1424960</v>
      </c>
      <c r="M101" s="1">
        <f t="shared" si="15"/>
        <v>142.49600000000001</v>
      </c>
      <c r="N101" s="1">
        <v>5.5865621796917022</v>
      </c>
      <c r="O101" s="1">
        <f t="shared" si="16"/>
        <v>17.900096120565969</v>
      </c>
      <c r="P101" s="1">
        <v>10.203305538966603</v>
      </c>
      <c r="Q101" s="1">
        <f t="shared" si="17"/>
        <v>9.8007454170707948</v>
      </c>
      <c r="R101" s="1">
        <v>5.1894583143835122</v>
      </c>
      <c r="S101" s="1">
        <f t="shared" si="18"/>
        <v>19.269833948339485</v>
      </c>
      <c r="T101" s="1">
        <v>4062</v>
      </c>
      <c r="U101" s="1">
        <f t="shared" si="19"/>
        <v>2.4618414574101428</v>
      </c>
      <c r="V101" s="1">
        <v>91.759999999999991</v>
      </c>
      <c r="W101" s="1">
        <v>5679</v>
      </c>
      <c r="X101" s="1">
        <f t="shared" si="20"/>
        <v>56.79</v>
      </c>
      <c r="Y101" s="1">
        <v>80</v>
      </c>
      <c r="Z101" s="1">
        <v>0.5</v>
      </c>
      <c r="AA101" s="1">
        <f t="shared" si="21"/>
        <v>5.0000000000000001E-4</v>
      </c>
      <c r="AB101" s="1">
        <v>642</v>
      </c>
      <c r="AC101" s="1">
        <f t="shared" si="22"/>
        <v>1.557632398753894</v>
      </c>
      <c r="AD101" s="1">
        <v>101.9</v>
      </c>
      <c r="AE101" s="1">
        <v>49434</v>
      </c>
      <c r="AF101" s="1">
        <f t="shared" si="23"/>
        <v>49.433999999999997</v>
      </c>
      <c r="AG101" s="1">
        <v>36.666666666666664</v>
      </c>
      <c r="AH101" s="1">
        <v>51</v>
      </c>
    </row>
    <row r="102" spans="1:34" x14ac:dyDescent="0.25">
      <c r="A102" s="2" t="s">
        <v>134</v>
      </c>
      <c r="B102">
        <v>2020</v>
      </c>
      <c r="C102" s="1">
        <v>2</v>
      </c>
      <c r="D102" s="1">
        <v>1</v>
      </c>
      <c r="E102" s="1">
        <v>4.07284103087472</v>
      </c>
      <c r="F102" s="1">
        <v>14757.085800000001</v>
      </c>
      <c r="G102" s="1">
        <f t="shared" si="12"/>
        <v>14.7570858</v>
      </c>
      <c r="H102" s="1">
        <v>19168.916666000001</v>
      </c>
      <c r="I102" s="1">
        <f t="shared" si="13"/>
        <v>19.168916666000001</v>
      </c>
      <c r="J102" s="1"/>
      <c r="K102" s="1">
        <f t="shared" si="14"/>
        <v>0</v>
      </c>
      <c r="L102" s="1"/>
      <c r="M102" s="1">
        <f t="shared" si="15"/>
        <v>0</v>
      </c>
      <c r="N102" s="1">
        <v>5.448129983801123</v>
      </c>
      <c r="O102" s="1">
        <f t="shared" si="16"/>
        <v>18.354921835075359</v>
      </c>
      <c r="P102" s="1">
        <v>9.6501077355917282</v>
      </c>
      <c r="Q102" s="1">
        <f t="shared" si="17"/>
        <v>10.362578609477895</v>
      </c>
      <c r="R102" s="1">
        <v>7.5065227619441401</v>
      </c>
      <c r="S102" s="1">
        <f t="shared" si="18"/>
        <v>13.321747388414055</v>
      </c>
      <c r="T102" s="1">
        <v>8024</v>
      </c>
      <c r="U102" s="1">
        <f t="shared" si="19"/>
        <v>1.246261216350947</v>
      </c>
      <c r="V102" s="1">
        <v>100</v>
      </c>
      <c r="W102" s="1">
        <v>4996</v>
      </c>
      <c r="X102" s="1">
        <f t="shared" si="20"/>
        <v>49.96</v>
      </c>
      <c r="Y102" s="1">
        <v>79</v>
      </c>
      <c r="Z102" s="1">
        <v>614</v>
      </c>
      <c r="AA102" s="1">
        <f t="shared" si="21"/>
        <v>0.61399999999999999</v>
      </c>
      <c r="AB102" s="1">
        <v>128</v>
      </c>
      <c r="AC102" s="1">
        <f t="shared" si="22"/>
        <v>7.8125</v>
      </c>
      <c r="AD102" s="1">
        <v>100.4</v>
      </c>
      <c r="AE102" s="1">
        <v>21018</v>
      </c>
      <c r="AF102" s="1">
        <f t="shared" si="23"/>
        <v>21.018000000000001</v>
      </c>
      <c r="AG102" s="1">
        <v>23</v>
      </c>
      <c r="AH102" s="1">
        <v>51.5</v>
      </c>
    </row>
    <row r="103" spans="1:34" x14ac:dyDescent="0.25">
      <c r="A103" s="2" t="s">
        <v>135</v>
      </c>
      <c r="B103">
        <v>2020</v>
      </c>
      <c r="C103" s="1">
        <v>4</v>
      </c>
      <c r="D103" s="1">
        <v>1</v>
      </c>
      <c r="E103" s="1">
        <v>4.1118907007492282</v>
      </c>
      <c r="F103" s="1">
        <v>16420.588799999998</v>
      </c>
      <c r="G103" s="1">
        <f t="shared" si="12"/>
        <v>16.420588799999997</v>
      </c>
      <c r="H103" s="1">
        <v>11440.897128999999</v>
      </c>
      <c r="I103" s="1">
        <f t="shared" si="13"/>
        <v>11.440897129</v>
      </c>
      <c r="J103" s="1">
        <v>2817.6460706999997</v>
      </c>
      <c r="K103" s="1">
        <f t="shared" si="14"/>
        <v>2.8176460706999995</v>
      </c>
      <c r="L103" s="1"/>
      <c r="M103" s="1">
        <f t="shared" si="15"/>
        <v>0</v>
      </c>
      <c r="N103" s="1">
        <v>5.8195440522456829</v>
      </c>
      <c r="O103" s="1">
        <f t="shared" si="16"/>
        <v>17.183476764199657</v>
      </c>
      <c r="P103" s="1">
        <v>9.4979647218453191</v>
      </c>
      <c r="Q103" s="1">
        <f t="shared" si="17"/>
        <v>10.528571428571428</v>
      </c>
      <c r="R103" s="1">
        <v>2.9253627796727759</v>
      </c>
      <c r="S103" s="1">
        <f t="shared" si="18"/>
        <v>34.183794466403164</v>
      </c>
      <c r="T103" s="1">
        <v>822</v>
      </c>
      <c r="U103" s="1">
        <f t="shared" si="19"/>
        <v>12.165450121654501</v>
      </c>
      <c r="V103" s="1">
        <v>79.490000000000009</v>
      </c>
      <c r="W103" s="1">
        <v>2344</v>
      </c>
      <c r="X103" s="1">
        <f t="shared" si="20"/>
        <v>23.44</v>
      </c>
      <c r="Y103" s="1">
        <v>83</v>
      </c>
      <c r="Z103" s="1">
        <v>19761</v>
      </c>
      <c r="AA103" s="1">
        <f t="shared" si="21"/>
        <v>19.760999999999999</v>
      </c>
      <c r="AB103" s="1">
        <v>58</v>
      </c>
      <c r="AC103" s="1">
        <f t="shared" si="22"/>
        <v>17.241379310344826</v>
      </c>
      <c r="AD103" s="1">
        <v>96.6</v>
      </c>
      <c r="AE103" s="1">
        <v>7356</v>
      </c>
      <c r="AF103" s="1">
        <f t="shared" si="23"/>
        <v>7.3559999999999999</v>
      </c>
      <c r="AG103" s="1">
        <v>29.666666666666668</v>
      </c>
      <c r="AH103" s="1">
        <v>56</v>
      </c>
    </row>
    <row r="104" spans="1:34" x14ac:dyDescent="0.25">
      <c r="A104" s="2" t="s">
        <v>136</v>
      </c>
      <c r="B104">
        <v>2020</v>
      </c>
      <c r="C104" s="1">
        <v>5</v>
      </c>
      <c r="D104" s="1">
        <v>1</v>
      </c>
      <c r="E104" s="1">
        <v>5</v>
      </c>
      <c r="F104" s="1">
        <v>22166</v>
      </c>
      <c r="G104" s="1">
        <f t="shared" si="12"/>
        <v>22.166</v>
      </c>
      <c r="H104" s="1">
        <v>12658.499</v>
      </c>
      <c r="I104" s="1">
        <f t="shared" si="13"/>
        <v>12.658498999999999</v>
      </c>
      <c r="J104" s="1">
        <v>1884.5765065600001</v>
      </c>
      <c r="K104" s="1">
        <f t="shared" si="14"/>
        <v>1.8845765065600002</v>
      </c>
      <c r="L104" s="1"/>
      <c r="M104" s="1">
        <f t="shared" si="15"/>
        <v>0</v>
      </c>
      <c r="N104" s="1">
        <v>4.7369845709645402</v>
      </c>
      <c r="O104" s="1">
        <f t="shared" si="16"/>
        <v>21.110476190476192</v>
      </c>
      <c r="P104" s="1">
        <v>12.820512820512819</v>
      </c>
      <c r="Q104" s="1">
        <f t="shared" si="17"/>
        <v>7.8000000000000016</v>
      </c>
      <c r="R104" s="1">
        <v>7.2874313033376517</v>
      </c>
      <c r="S104" s="1">
        <f t="shared" si="18"/>
        <v>13.722256284488047</v>
      </c>
      <c r="T104" s="1">
        <v>2206</v>
      </c>
      <c r="U104" s="1">
        <f t="shared" si="19"/>
        <v>4.5330915684496826</v>
      </c>
      <c r="V104" s="1">
        <v>95.16</v>
      </c>
      <c r="W104" s="1">
        <v>1653</v>
      </c>
      <c r="X104" s="1">
        <f t="shared" si="20"/>
        <v>16.53</v>
      </c>
      <c r="Y104" s="1">
        <v>83</v>
      </c>
      <c r="Z104" s="1">
        <v>5853</v>
      </c>
      <c r="AA104" s="1">
        <f t="shared" si="21"/>
        <v>5.8529999999999998</v>
      </c>
      <c r="AB104" s="1">
        <v>73</v>
      </c>
      <c r="AC104" s="1">
        <f t="shared" si="22"/>
        <v>13.698630136986301</v>
      </c>
      <c r="AD104" s="1">
        <v>106.6</v>
      </c>
      <c r="AE104" s="1">
        <v>11184</v>
      </c>
      <c r="AF104" s="1">
        <f t="shared" si="23"/>
        <v>11.183999999999999</v>
      </c>
      <c r="AG104" s="1">
        <v>31</v>
      </c>
      <c r="AH104" s="1">
        <v>49.5</v>
      </c>
    </row>
    <row r="105" spans="1:34" x14ac:dyDescent="0.25">
      <c r="A105" s="2" t="s">
        <v>137</v>
      </c>
      <c r="B105">
        <v>2020</v>
      </c>
      <c r="C105" s="1">
        <v>6</v>
      </c>
      <c r="D105" s="1">
        <v>3</v>
      </c>
      <c r="E105" s="1">
        <v>7.0208000840534499</v>
      </c>
      <c r="F105" s="1">
        <v>36403.162800000006</v>
      </c>
      <c r="G105" s="1">
        <f t="shared" si="12"/>
        <v>36.403162800000004</v>
      </c>
      <c r="H105" s="1">
        <v>43273.465586999999</v>
      </c>
      <c r="I105" s="1">
        <f t="shared" si="13"/>
        <v>43.273465586999997</v>
      </c>
      <c r="J105" s="1">
        <v>4112.4969427514288</v>
      </c>
      <c r="K105" s="1">
        <f t="shared" si="14"/>
        <v>4.1124969427514291</v>
      </c>
      <c r="L105" s="1"/>
      <c r="M105" s="1">
        <f t="shared" si="15"/>
        <v>0</v>
      </c>
      <c r="N105" s="1">
        <v>6.6810977610694362</v>
      </c>
      <c r="O105" s="1">
        <f t="shared" si="16"/>
        <v>14.967600172339509</v>
      </c>
      <c r="P105" s="1">
        <v>6.78319853900339</v>
      </c>
      <c r="Q105" s="1">
        <f t="shared" si="17"/>
        <v>14.742307692307696</v>
      </c>
      <c r="R105" s="1">
        <v>0.78126291770697265</v>
      </c>
      <c r="S105" s="1">
        <f t="shared" si="18"/>
        <v>127.9978835978836</v>
      </c>
      <c r="T105" s="1">
        <v>9182</v>
      </c>
      <c r="U105" s="1">
        <f t="shared" si="19"/>
        <v>1.0890873448050533</v>
      </c>
      <c r="V105" s="1">
        <v>88.460000000000008</v>
      </c>
      <c r="W105" s="1">
        <v>2358</v>
      </c>
      <c r="X105" s="1">
        <f t="shared" si="20"/>
        <v>23.58</v>
      </c>
      <c r="Y105" s="1">
        <v>79</v>
      </c>
      <c r="Z105" s="1">
        <v>52444</v>
      </c>
      <c r="AA105" s="1">
        <f t="shared" si="21"/>
        <v>52.444000000000003</v>
      </c>
      <c r="AB105" s="1">
        <v>130</v>
      </c>
      <c r="AC105" s="1">
        <f t="shared" si="22"/>
        <v>7.6923076923076925</v>
      </c>
      <c r="AD105" s="1">
        <v>98.5</v>
      </c>
      <c r="AE105" s="1">
        <v>22628</v>
      </c>
      <c r="AF105" s="1">
        <f t="shared" si="23"/>
        <v>22.628</v>
      </c>
      <c r="AG105" s="1">
        <v>35.333333333333336</v>
      </c>
      <c r="AH105" s="1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Dynabook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Perera Fonseca</dc:creator>
  <cp:lastModifiedBy>Humberto Perera Fonseca</cp:lastModifiedBy>
  <dcterms:created xsi:type="dcterms:W3CDTF">2021-09-24T17:04:20Z</dcterms:created>
  <dcterms:modified xsi:type="dcterms:W3CDTF">2021-09-28T19:22:51Z</dcterms:modified>
</cp:coreProperties>
</file>