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F:\git\ShengBTE\"/>
    </mc:Choice>
  </mc:AlternateContent>
  <xr:revisionPtr revIDLastSave="0" documentId="13_ncr:1_{9B54E58B-F712-4FA5-BED7-2976A6D9BD04}" xr6:coauthVersionLast="43" xr6:coauthVersionMax="43" xr10:uidLastSave="{00000000-0000-0000-0000-000000000000}"/>
  <bookViews>
    <workbookView xWindow="-9000" yWindow="2232" windowWidth="17280" windowHeight="8964" firstSheet="1" activeTab="3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3" l="1"/>
  <c r="E20" i="3"/>
  <c r="E19" i="3"/>
  <c r="E4" i="3"/>
  <c r="E3" i="3"/>
  <c r="E2" i="3"/>
  <c r="C93" i="4"/>
  <c r="C92" i="4"/>
  <c r="C91" i="4"/>
  <c r="C90" i="4"/>
  <c r="C89" i="4"/>
  <c r="C88" i="4"/>
  <c r="C87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D62" i="4" s="1"/>
  <c r="E33" i="4"/>
  <c r="G32" i="4"/>
  <c r="F32" i="4"/>
  <c r="E32" i="4"/>
  <c r="G31" i="4"/>
  <c r="F31" i="4"/>
  <c r="E31" i="4"/>
  <c r="F30" i="4"/>
  <c r="G30" i="4" s="1"/>
  <c r="E30" i="4"/>
  <c r="F29" i="4"/>
  <c r="E29" i="4"/>
  <c r="G29" i="4" s="1"/>
  <c r="F28" i="4"/>
  <c r="G28" i="4" s="1"/>
  <c r="E28" i="4"/>
  <c r="F27" i="4"/>
  <c r="F33" i="4" s="1"/>
  <c r="E27" i="4"/>
  <c r="D16" i="4"/>
  <c r="D15" i="4"/>
  <c r="D14" i="4"/>
  <c r="D13" i="4"/>
  <c r="D12" i="4"/>
  <c r="D11" i="4"/>
  <c r="D17" i="4" s="1"/>
  <c r="D40" i="2"/>
  <c r="D39" i="2"/>
  <c r="D38" i="2"/>
  <c r="D37" i="2"/>
  <c r="D36" i="2"/>
  <c r="D35" i="2"/>
  <c r="D34" i="2"/>
  <c r="D15" i="2"/>
  <c r="D14" i="2"/>
  <c r="D13" i="2"/>
  <c r="D12" i="2"/>
  <c r="D11" i="2"/>
  <c r="D10" i="2"/>
  <c r="G27" i="4" l="1"/>
  <c r="G33" i="4" s="1"/>
</calcChain>
</file>

<file path=xl/sharedStrings.xml><?xml version="1.0" encoding="utf-8"?>
<sst xmlns="http://schemas.openxmlformats.org/spreadsheetml/2006/main" count="252" uniqueCount="167">
  <si>
    <t>N/QE</t>
  </si>
  <si>
    <t>原版</t>
  </si>
  <si>
    <t>GPU版</t>
  </si>
  <si>
    <t>106.3s</t>
  </si>
  <si>
    <t>12.9s</t>
  </si>
  <si>
    <t>59.9s</t>
  </si>
  <si>
    <t>9.7s</t>
  </si>
  <si>
    <t>33.2s</t>
  </si>
  <si>
    <t>8.3s</t>
  </si>
  <si>
    <t>19.2s</t>
  </si>
  <si>
    <t>9.1s</t>
  </si>
  <si>
    <t>12.4s</t>
  </si>
  <si>
    <t>9.9s</t>
  </si>
  <si>
    <t>9.6s</t>
  </si>
  <si>
    <t>11.3s</t>
  </si>
  <si>
    <t>N/RTA</t>
  </si>
  <si>
    <t>RTA</t>
  </si>
  <si>
    <t>69s</t>
  </si>
  <si>
    <t>69.9s</t>
  </si>
  <si>
    <t>14.2s</t>
  </si>
  <si>
    <t>VASP</t>
  </si>
  <si>
    <t>96s</t>
  </si>
  <si>
    <t>37.0s</t>
  </si>
  <si>
    <t>8.7s</t>
  </si>
  <si>
    <t>19.4s</t>
  </si>
  <si>
    <t>7.5s</t>
  </si>
  <si>
    <t>10.6s</t>
  </si>
  <si>
    <t>7.1s</t>
  </si>
  <si>
    <t>6.3s</t>
  </si>
  <si>
    <t>7.7s</t>
  </si>
  <si>
    <t>4.4s</t>
  </si>
  <si>
    <t>8.5s</t>
  </si>
  <si>
    <t>y=4</t>
  </si>
  <si>
    <t>y=8</t>
  </si>
  <si>
    <t>y=16</t>
  </si>
  <si>
    <t>y=32</t>
  </si>
  <si>
    <t>y=64</t>
  </si>
  <si>
    <t>y=128</t>
  </si>
  <si>
    <t>y=256</t>
  </si>
  <si>
    <t>y=512</t>
  </si>
  <si>
    <t>x(z)=1</t>
  </si>
  <si>
    <t>x(z)=2</t>
  </si>
  <si>
    <t>N/VASP</t>
  </si>
  <si>
    <t>x(z)=4</t>
  </si>
  <si>
    <t>97.6s</t>
  </si>
  <si>
    <t>40.3s</t>
  </si>
  <si>
    <t>x(z)=8</t>
  </si>
  <si>
    <t>54.3s</t>
  </si>
  <si>
    <t>24.8s</t>
  </si>
  <si>
    <t>31.6s</t>
  </si>
  <si>
    <t>18.4s</t>
  </si>
  <si>
    <t>18.8s</t>
  </si>
  <si>
    <t>14.0s</t>
  </si>
  <si>
    <t>14.5s</t>
  </si>
  <si>
    <t>14.7s</t>
  </si>
  <si>
    <t>12.7s</t>
  </si>
  <si>
    <t>16.0s</t>
  </si>
  <si>
    <t>N/penta-graphene</t>
  </si>
  <si>
    <t>17min11s</t>
  </si>
  <si>
    <t>17min22s</t>
  </si>
  <si>
    <t>17min20s</t>
  </si>
  <si>
    <t>17min29s</t>
  </si>
  <si>
    <t>N/Sn2Bi-F</t>
  </si>
  <si>
    <t>203min12s</t>
  </si>
  <si>
    <t>68min48s</t>
  </si>
  <si>
    <t>N/Bct-C4</t>
  </si>
  <si>
    <t>43min58s</t>
  </si>
  <si>
    <t>61min14s</t>
  </si>
  <si>
    <t>62min58s</t>
  </si>
  <si>
    <t>65min3s</t>
  </si>
  <si>
    <t>105min20s</t>
  </si>
  <si>
    <t>N/Diamond</t>
  </si>
  <si>
    <t>23min32s</t>
  </si>
  <si>
    <t>42min32s</t>
  </si>
  <si>
    <t>44min24s</t>
  </si>
  <si>
    <t>45min19s</t>
  </si>
  <si>
    <t>N/Hex-C20</t>
  </si>
  <si>
    <t>149min20s</t>
  </si>
  <si>
    <t>194min11s</t>
  </si>
  <si>
    <t>N/Z-carbon</t>
  </si>
  <si>
    <t>116min10s</t>
  </si>
  <si>
    <t>115min22s</t>
  </si>
  <si>
    <t>Bct-C4</t>
  </si>
  <si>
    <t>70min30s</t>
  </si>
  <si>
    <t>Diamond</t>
  </si>
  <si>
    <t>35min51s</t>
  </si>
  <si>
    <t>Hex-C20</t>
  </si>
  <si>
    <t>291min33s</t>
  </si>
  <si>
    <t>Z-carbon</t>
  </si>
  <si>
    <t>212min36s</t>
  </si>
  <si>
    <t>penta-graphene</t>
  </si>
  <si>
    <t>39min33s</t>
  </si>
  <si>
    <t>Sn2Bi-F</t>
  </si>
  <si>
    <t>364min26s</t>
  </si>
  <si>
    <t>CPU Time</t>
  </si>
  <si>
    <t>GPU Time</t>
  </si>
  <si>
    <t>Speed-up</t>
  </si>
  <si>
    <t>SbCaK</t>
  </si>
  <si>
    <t>CoSiTa</t>
  </si>
  <si>
    <t>InYCd</t>
  </si>
  <si>
    <t>RuAsV</t>
  </si>
  <si>
    <t>T/K</t>
  </si>
  <si>
    <t>300~400</t>
  </si>
  <si>
    <t>300~500</t>
  </si>
  <si>
    <t>300~600</t>
  </si>
  <si>
    <t>300~700</t>
  </si>
  <si>
    <t>300~800</t>
  </si>
  <si>
    <t>300~900</t>
  </si>
  <si>
    <t>1_CPU</t>
  </si>
  <si>
    <t>1_CPU_1_GPU</t>
  </si>
  <si>
    <t>1_CPU_2_GPU</t>
  </si>
  <si>
    <t>1_CPU_kernel</t>
  </si>
  <si>
    <t>1_GPU_kernel</t>
  </si>
  <si>
    <t>graphene</t>
  </si>
  <si>
    <t>CPU</t>
  </si>
  <si>
    <t>GPU</t>
  </si>
  <si>
    <t>CPU+GPU</t>
  </si>
  <si>
    <t>CPU+2*GPUs</t>
  </si>
  <si>
    <t>2_GPU</t>
  </si>
  <si>
    <t>Relative Speed-up</t>
  </si>
  <si>
    <t>CPU+2*GPU</t>
  </si>
  <si>
    <t>Number of GPU-Accelerated Apps</t>
  </si>
  <si>
    <t>Time</t>
  </si>
  <si>
    <t>1x32x1</t>
  </si>
  <si>
    <t>2x32x2</t>
  </si>
  <si>
    <t>4x32x4</t>
  </si>
  <si>
    <t>8x8x8</t>
  </si>
  <si>
    <t>16x2x16</t>
  </si>
  <si>
    <t>1x64x1</t>
  </si>
  <si>
    <t>1x128x1</t>
  </si>
  <si>
    <t>4 x 32 x 4</t>
  </si>
  <si>
    <t>2 x 32 x 2</t>
  </si>
  <si>
    <t>1 x 32 x 1</t>
  </si>
  <si>
    <t>1 x 64 x 1</t>
  </si>
  <si>
    <t>1 x 128 x 1</t>
  </si>
  <si>
    <t>1x1x1</t>
  </si>
  <si>
    <t>2x1x2</t>
  </si>
  <si>
    <t>4x1x4</t>
  </si>
  <si>
    <t>8x1x8</t>
  </si>
  <si>
    <t>16x1x16</t>
  </si>
  <si>
    <t>1x2x1</t>
  </si>
  <si>
    <t>2x2x2</t>
  </si>
  <si>
    <t>4x2x4</t>
  </si>
  <si>
    <t>8x2x8</t>
  </si>
  <si>
    <t>1x4x1</t>
  </si>
  <si>
    <t>2x4x2</t>
  </si>
  <si>
    <t>4x4x4</t>
  </si>
  <si>
    <t>8x4x8</t>
  </si>
  <si>
    <t>1x8x1</t>
  </si>
  <si>
    <t>2x8x2</t>
  </si>
  <si>
    <t>4x8x4</t>
  </si>
  <si>
    <t>1x16x1</t>
  </si>
  <si>
    <t>2x16x2</t>
  </si>
  <si>
    <t>4x16x4</t>
  </si>
  <si>
    <t>2x64x2</t>
  </si>
  <si>
    <t>2x128x2</t>
  </si>
  <si>
    <t>1x256x1</t>
  </si>
  <si>
    <t>1x512x1</t>
  </si>
  <si>
    <t>Ind_plus</t>
  </si>
  <si>
    <t>Ind_minus</t>
  </si>
  <si>
    <t>mpi_barrier</t>
  </si>
  <si>
    <t>other</t>
  </si>
  <si>
    <t>pmpi_barrier</t>
  </si>
  <si>
    <t>pmpi_allreduce</t>
  </si>
  <si>
    <t>penta</t>
  </si>
  <si>
    <t>MPI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</si>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</sst>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0.199999999999999"/>
      <color rgb="FF333333"/>
      <name val="Arial"/>
      <family val="2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Execution Time and speed-up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Sheet2!$B$10:$B$15</c:f>
              <c:numCache>
                <c:formatCode>General</c:formatCode>
                <c:ptCount val="6"/>
                <c:pt idx="0">
                  <c:v>1031</c:v>
                </c:pt>
                <c:pt idx="1">
                  <c:v>1863</c:v>
                </c:pt>
                <c:pt idx="2">
                  <c:v>1737</c:v>
                </c:pt>
                <c:pt idx="3">
                  <c:v>1547</c:v>
                </c:pt>
                <c:pt idx="4">
                  <c:v>2165</c:v>
                </c:pt>
                <c:pt idx="5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4-4876-A8FA-9EDBB73E574F}"/>
            </c:ext>
          </c:extLst>
        </c:ser>
        <c:ser>
          <c:idx val="1"/>
          <c:order val="1"/>
          <c:tx>
            <c:strRef>
              <c:f>Sheet2!$C$9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Sheet2!$C$10:$C$15</c:f>
              <c:numCache>
                <c:formatCode>General</c:formatCode>
                <c:ptCount val="6"/>
                <c:pt idx="0">
                  <c:v>725</c:v>
                </c:pt>
                <c:pt idx="1">
                  <c:v>551</c:v>
                </c:pt>
                <c:pt idx="2">
                  <c:v>503</c:v>
                </c:pt>
                <c:pt idx="3">
                  <c:v>456</c:v>
                </c:pt>
                <c:pt idx="4">
                  <c:v>505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4-4876-A8FA-9EDBB73E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32057"/>
        <c:axId val="228564939"/>
      </c:barChart>
      <c:lineChart>
        <c:grouping val="standard"/>
        <c:varyColors val="0"/>
        <c:ser>
          <c:idx val="2"/>
          <c:order val="2"/>
          <c:tx>
            <c:strRef>
              <c:f>Sheet2!$D$9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Sheet2!$A$10:$A$15</c:f>
              <c:strCache>
                <c:ptCount val="6"/>
                <c:pt idx="0">
                  <c:v>penta-graphene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Sheet2!$D$10:$D$15</c:f>
              <c:numCache>
                <c:formatCode>General</c:formatCode>
                <c:ptCount val="6"/>
                <c:pt idx="0">
                  <c:v>1.4220689655172414</c:v>
                </c:pt>
                <c:pt idx="1">
                  <c:v>3.3811252268602541</c:v>
                </c:pt>
                <c:pt idx="2">
                  <c:v>3.4532803180914513</c:v>
                </c:pt>
                <c:pt idx="3">
                  <c:v>3.3925438596491229</c:v>
                </c:pt>
                <c:pt idx="4">
                  <c:v>4.2871287128712874</c:v>
                </c:pt>
                <c:pt idx="5">
                  <c:v>3.2833333333333332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4-4876-A8FA-9EDBB73E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08613"/>
        <c:axId val="929502836"/>
      </c:lineChart>
      <c:catAx>
        <c:axId val="8733320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564939"/>
        <c:crosses val="autoZero"/>
        <c:auto val="1"/>
        <c:lblAlgn val="ctr"/>
        <c:lblOffset val="100"/>
        <c:noMultiLvlLbl val="0"/>
      </c:catAx>
      <c:valAx>
        <c:axId val="228564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32057"/>
        <c:crosses val="autoZero"/>
        <c:crossBetween val="between"/>
      </c:valAx>
      <c:catAx>
        <c:axId val="22810861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29502836"/>
        <c:crosses val="max"/>
        <c:auto val="1"/>
        <c:lblAlgn val="ctr"/>
        <c:lblOffset val="100"/>
        <c:noMultiLvlLbl val="0"/>
      </c:catAx>
      <c:valAx>
        <c:axId val="929502836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108613"/>
        <c:crosses val="max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Sheet4!$B$54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Sheet4!$B$55:$B$60</c:f>
              <c:numCache>
                <c:formatCode>General</c:formatCode>
                <c:ptCount val="6"/>
                <c:pt idx="0">
                  <c:v>3202</c:v>
                </c:pt>
                <c:pt idx="1">
                  <c:v>6346</c:v>
                </c:pt>
                <c:pt idx="2">
                  <c:v>9488</c:v>
                </c:pt>
                <c:pt idx="3">
                  <c:v>12627</c:v>
                </c:pt>
                <c:pt idx="4">
                  <c:v>15766</c:v>
                </c:pt>
                <c:pt idx="5">
                  <c:v>18902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B-4E24-87BB-C1DB19C227F0}"/>
            </c:ext>
          </c:extLst>
        </c:ser>
        <c:ser>
          <c:idx val="1"/>
          <c:order val="1"/>
          <c:tx>
            <c:strRef>
              <c:f>Sheet4!$E$54</c:f>
              <c:strCache>
                <c:ptCount val="1"/>
                <c:pt idx="0">
                  <c:v>CPU+2*GPU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Sheet4!$E$55:$E$60</c:f>
              <c:numCache>
                <c:formatCode>General</c:formatCode>
                <c:ptCount val="6"/>
                <c:pt idx="0">
                  <c:v>548</c:v>
                </c:pt>
                <c:pt idx="1">
                  <c:v>1031</c:v>
                </c:pt>
                <c:pt idx="2">
                  <c:v>1527</c:v>
                </c:pt>
                <c:pt idx="3">
                  <c:v>2014</c:v>
                </c:pt>
                <c:pt idx="4">
                  <c:v>2504</c:v>
                </c:pt>
                <c:pt idx="5">
                  <c:v>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B-4E24-87BB-C1DB19C2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97526"/>
        <c:axId val="61441863"/>
      </c:barChart>
      <c:lineChart>
        <c:grouping val="standard"/>
        <c:varyColors val="0"/>
        <c:ser>
          <c:idx val="2"/>
          <c:order val="2"/>
          <c:tx>
            <c:strRef>
              <c:f>Sheet4!$F$54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Sheet4!$F$55:$F$60</c:f>
              <c:numCache>
                <c:formatCode>General</c:formatCode>
                <c:ptCount val="6"/>
                <c:pt idx="0">
                  <c:v>5.8430656934306571</c:v>
                </c:pt>
                <c:pt idx="1">
                  <c:v>6.155189136760427</c:v>
                </c:pt>
                <c:pt idx="2">
                  <c:v>6.2134905042567121</c:v>
                </c:pt>
                <c:pt idx="3">
                  <c:v>6.2696127110228401</c:v>
                </c:pt>
                <c:pt idx="4">
                  <c:v>6.2963258785942493</c:v>
                </c:pt>
                <c:pt idx="5">
                  <c:v>6.3196255432965565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B-4E24-87BB-C1DB19C2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67562"/>
        <c:axId val="720062678"/>
      </c:lineChart>
      <c:catAx>
        <c:axId val="343197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61441863"/>
        <c:crosses val="autoZero"/>
        <c:auto val="1"/>
        <c:lblAlgn val="ctr"/>
        <c:lblOffset val="100"/>
        <c:noMultiLvlLbl val="0"/>
      </c:catAx>
      <c:valAx>
        <c:axId val="61441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343197526"/>
        <c:crosses val="autoZero"/>
        <c:crossBetween val="between"/>
      </c:valAx>
      <c:catAx>
        <c:axId val="66726756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062678"/>
        <c:crosses val="autoZero"/>
        <c:auto val="1"/>
        <c:lblAlgn val="ctr"/>
        <c:lblOffset val="100"/>
        <c:noMultiLvlLbl val="0"/>
      </c:catAx>
      <c:valAx>
        <c:axId val="720062678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66726756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8124999999999999"/>
          <c:y val="5.30092592592592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50111856823"/>
          <c:y val="5.5381400208986402E-2"/>
          <c:w val="0.76353467561521204"/>
          <c:h val="0.82142110762800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Sheet4!$B$27:$B$32</c:f>
              <c:numCache>
                <c:formatCode>General</c:formatCode>
                <c:ptCount val="6"/>
                <c:pt idx="0">
                  <c:v>1783</c:v>
                </c:pt>
                <c:pt idx="1">
                  <c:v>3210</c:v>
                </c:pt>
                <c:pt idx="2">
                  <c:v>3413</c:v>
                </c:pt>
                <c:pt idx="3">
                  <c:v>3089</c:v>
                </c:pt>
                <c:pt idx="4">
                  <c:v>4120</c:v>
                </c:pt>
                <c:pt idx="5">
                  <c:v>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3-4ABA-89E6-C4EF83EC859F}"/>
            </c:ext>
          </c:extLst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Sheet4!$C$27:$C$32</c:f>
              <c:numCache>
                <c:formatCode>General</c:formatCode>
                <c:ptCount val="6"/>
                <c:pt idx="0">
                  <c:v>1232</c:v>
                </c:pt>
                <c:pt idx="1">
                  <c:v>808</c:v>
                </c:pt>
                <c:pt idx="2">
                  <c:v>785</c:v>
                </c:pt>
                <c:pt idx="3">
                  <c:v>721</c:v>
                </c:pt>
                <c:pt idx="4">
                  <c:v>890</c:v>
                </c:pt>
                <c:pt idx="5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3-4ABA-89E6-C4EF83EC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667059"/>
        <c:axId val="876347164"/>
      </c:barChart>
      <c:lineChart>
        <c:grouping val="standard"/>
        <c:varyColors val="0"/>
        <c:ser>
          <c:idx val="2"/>
          <c:order val="2"/>
          <c:tx>
            <c:strRef>
              <c:f>Sheet4!$E$26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1.4472402597402598</c:v>
                </c:pt>
                <c:pt idx="1">
                  <c:v>3.972772277227723</c:v>
                </c:pt>
                <c:pt idx="2">
                  <c:v>4.3477707006369428</c:v>
                </c:pt>
                <c:pt idx="3">
                  <c:v>4.2843273231622749</c:v>
                </c:pt>
                <c:pt idx="4">
                  <c:v>4.6292134831460672</c:v>
                </c:pt>
                <c:pt idx="5">
                  <c:v>4.1766233766233762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3-4ABA-89E6-C4EF83EC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101335"/>
        <c:axId val="99500105"/>
      </c:lineChart>
      <c:catAx>
        <c:axId val="5426670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876347164"/>
        <c:crosses val="autoZero"/>
        <c:auto val="1"/>
        <c:lblAlgn val="ctr"/>
        <c:lblOffset val="100"/>
        <c:noMultiLvlLbl val="0"/>
      </c:catAx>
      <c:valAx>
        <c:axId val="8763471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542667059"/>
        <c:crosses val="autoZero"/>
        <c:crossBetween val="between"/>
      </c:valAx>
      <c:catAx>
        <c:axId val="805101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500105"/>
        <c:crosses val="autoZero"/>
        <c:auto val="1"/>
        <c:lblAlgn val="ctr"/>
        <c:lblOffset val="100"/>
        <c:noMultiLvlLbl val="0"/>
      </c:catAx>
      <c:valAx>
        <c:axId val="99500105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80510133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6555555555555601"/>
          <c:y val="6.1342592592592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06-451C-8487-873D5C93BA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06-451C-8487-873D5C93BA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06-451C-8487-873D5C93BA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06-451C-8487-873D5C93BA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06-451C-8487-873D5C93BAC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06-451C-8487-873D5C93BA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06-451C-8487-873D5C93BACB}"/>
                </c:ext>
              </c:extLst>
            </c:dLbl>
            <c:dLbl>
              <c:idx val="3"/>
              <c:layout>
                <c:manualLayout>
                  <c:x val="-8.3333333333333297E-3"/>
                  <c:y val="1.340482573726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1000" b="1" i="0" u="none" strike="noStrike" kern="1200" spc="0" baseline="0">
                        <a:solidFill>
                          <a:schemeClr val="accent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others 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06-451C-8487-873D5C93BA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Sheet3!$E$9:$E$12</c:f>
              <c:strCache>
                <c:ptCount val="4"/>
                <c:pt idx="0">
                  <c:v>Ind_plus</c:v>
                </c:pt>
                <c:pt idx="1">
                  <c:v>Ind_minus</c:v>
                </c:pt>
                <c:pt idx="2">
                  <c:v>MPI</c:v>
                </c:pt>
                <c:pt idx="3">
                  <c:v>others</c:v>
                </c:pt>
              </c:strCache>
            </c:strRef>
          </c:cat>
          <c:val>
            <c:numRef>
              <c:f>Sheet3!$F$9:$F$12</c:f>
              <c:numCache>
                <c:formatCode>General</c:formatCode>
                <c:ptCount val="4"/>
                <c:pt idx="0">
                  <c:v>16855</c:v>
                </c:pt>
                <c:pt idx="1">
                  <c:v>22989</c:v>
                </c:pt>
                <c:pt idx="2">
                  <c:v>11929</c:v>
                </c:pt>
                <c:pt idx="3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06-451C-8487-873D5C93BA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85-4940-8393-5443B06ADE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85-4940-8393-5443B06ADE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85-4940-8393-5443B06ADE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85-4940-8393-5443B06ADE7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85-4940-8393-5443B06ADE7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85-4940-8393-5443B06ADE7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85-4940-8393-5443B06ADE7C}"/>
                </c:ext>
              </c:extLst>
            </c:dLbl>
            <c:dLbl>
              <c:idx val="3"/>
              <c:layout>
                <c:manualLayout>
                  <c:x val="-3.24675324675325E-3"/>
                  <c:y val="1.35572961846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zh-CN" sz="1000" b="1" i="0" u="none" strike="noStrike" kern="1200" spc="0" baseline="0">
                        <a:solidFill>
                          <a:schemeClr val="accent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other 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7207792207792"/>
                      <c:h val="8.99207248018119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F85-4940-8393-5443B06AD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Sheet3!$A$25:$A$28</c:f>
              <c:strCache>
                <c:ptCount val="4"/>
                <c:pt idx="0">
                  <c:v>Ind_plus</c:v>
                </c:pt>
                <c:pt idx="1">
                  <c:v>Ind_minus</c:v>
                </c:pt>
                <c:pt idx="2">
                  <c:v>MPI</c:v>
                </c:pt>
                <c:pt idx="3">
                  <c:v>other</c:v>
                </c:pt>
              </c:strCache>
            </c:strRef>
          </c:cat>
          <c:val>
            <c:numRef>
              <c:f>Sheet3!$B$25:$B$28</c:f>
              <c:numCache>
                <c:formatCode>General</c:formatCode>
                <c:ptCount val="4"/>
                <c:pt idx="0">
                  <c:v>115800</c:v>
                </c:pt>
                <c:pt idx="1">
                  <c:v>160606</c:v>
                </c:pt>
                <c:pt idx="2">
                  <c:v>70657</c:v>
                </c:pt>
                <c:pt idx="3">
                  <c:v>15282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5-4940-8393-5443B06ADE7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Execution Time and speed-up Of </a:t>
            </a:r>
            <a:r>
              <a:rPr lang="en-US" altLang="zh-CN"/>
              <a:t>Sn2Si-F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72222222222201"/>
          <c:y val="0.17638888888888901"/>
          <c:w val="0.79344444444444395"/>
          <c:h val="0.656111111111110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Sheet2!$B$34:$B$40</c:f>
              <c:numCache>
                <c:formatCode>General</c:formatCode>
                <c:ptCount val="7"/>
                <c:pt idx="0">
                  <c:v>1863</c:v>
                </c:pt>
                <c:pt idx="1">
                  <c:v>3738</c:v>
                </c:pt>
                <c:pt idx="2">
                  <c:v>5569</c:v>
                </c:pt>
                <c:pt idx="3">
                  <c:v>7387</c:v>
                </c:pt>
                <c:pt idx="4">
                  <c:v>9207</c:v>
                </c:pt>
                <c:pt idx="5">
                  <c:v>10331</c:v>
                </c:pt>
                <c:pt idx="6">
                  <c:v>11912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48D2-AEB3-E9F26B35B3BF}"/>
            </c:ext>
          </c:extLst>
        </c:ser>
        <c:ser>
          <c:idx val="1"/>
          <c:order val="1"/>
          <c:tx>
            <c:strRef>
              <c:f>Sheet2!$C$33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Sheet2!$C$34:$C$40</c:f>
              <c:numCache>
                <c:formatCode>General</c:formatCode>
                <c:ptCount val="7"/>
                <c:pt idx="0">
                  <c:v>551</c:v>
                </c:pt>
                <c:pt idx="1">
                  <c:v>1041</c:v>
                </c:pt>
                <c:pt idx="2">
                  <c:v>1549</c:v>
                </c:pt>
                <c:pt idx="3">
                  <c:v>2044</c:v>
                </c:pt>
                <c:pt idx="4">
                  <c:v>2545</c:v>
                </c:pt>
                <c:pt idx="5">
                  <c:v>3043</c:v>
                </c:pt>
                <c:pt idx="6">
                  <c:v>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B-48D2-AEB3-E9F26B35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07894"/>
        <c:axId val="703804118"/>
      </c:barChart>
      <c:lineChart>
        <c:grouping val="standard"/>
        <c:varyColors val="0"/>
        <c:ser>
          <c:idx val="2"/>
          <c:order val="2"/>
          <c:tx>
            <c:strRef>
              <c:f>Sheet2!$D$33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Sheet2!$A$34:$A$40</c:f>
              <c:strCache>
                <c:ptCount val="7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  <c:pt idx="6">
                  <c:v>300~900</c:v>
                </c:pt>
              </c:strCache>
            </c:strRef>
          </c:cat>
          <c:val>
            <c:numRef>
              <c:f>Sheet2!$D$34:$D$40</c:f>
              <c:numCache>
                <c:formatCode>General</c:formatCode>
                <c:ptCount val="7"/>
                <c:pt idx="0">
                  <c:v>3.3811252268602541</c:v>
                </c:pt>
                <c:pt idx="1">
                  <c:v>3.5907780979827089</c:v>
                </c:pt>
                <c:pt idx="2">
                  <c:v>3.5952227243382828</c:v>
                </c:pt>
                <c:pt idx="3">
                  <c:v>3.6139921722113502</c:v>
                </c:pt>
                <c:pt idx="4">
                  <c:v>3.6176817288801573</c:v>
                </c:pt>
                <c:pt idx="5">
                  <c:v>3.3950049293460403</c:v>
                </c:pt>
                <c:pt idx="6">
                  <c:v>3.3621224950606829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48D2-AEB3-E9F26B35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15790"/>
        <c:axId val="490088621"/>
      </c:lineChart>
      <c:catAx>
        <c:axId val="1417078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804118"/>
        <c:crosses val="autoZero"/>
        <c:auto val="1"/>
        <c:lblAlgn val="ctr"/>
        <c:lblOffset val="100"/>
        <c:noMultiLvlLbl val="0"/>
      </c:catAx>
      <c:valAx>
        <c:axId val="703804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07894"/>
        <c:crosses val="autoZero"/>
        <c:crossBetween val="between"/>
      </c:valAx>
      <c:catAx>
        <c:axId val="84601579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088621"/>
        <c:crosses val="autoZero"/>
        <c:auto val="1"/>
        <c:lblAlgn val="ctr"/>
        <c:lblOffset val="100"/>
        <c:noMultiLvlLbl val="0"/>
      </c:catAx>
      <c:valAx>
        <c:axId val="490088621"/>
        <c:scaling>
          <c:orientation val="minMax"/>
          <c:max val="4"/>
          <c:min val="3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0157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930555555556"/>
          <c:y val="0.178009259259259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and Speed-up Of Ind_*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611111111111"/>
          <c:y val="0.147762254321572"/>
          <c:w val="0.78677777777777802"/>
          <c:h val="0.70764859104901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Sheet4!$B$11:$B$16</c:f>
              <c:numCache>
                <c:formatCode>General</c:formatCode>
                <c:ptCount val="6"/>
                <c:pt idx="0">
                  <c:v>1480</c:v>
                </c:pt>
                <c:pt idx="1">
                  <c:v>2905</c:v>
                </c:pt>
                <c:pt idx="2">
                  <c:v>3113</c:v>
                </c:pt>
                <c:pt idx="3">
                  <c:v>2699</c:v>
                </c:pt>
                <c:pt idx="4">
                  <c:v>3843</c:v>
                </c:pt>
                <c:pt idx="5">
                  <c:v>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9-4ECB-A92C-27B3FDBF2913}"/>
            </c:ext>
          </c:extLst>
        </c:ser>
        <c:ser>
          <c:idx val="1"/>
          <c:order val="1"/>
          <c:tx>
            <c:strRef>
              <c:f>Sheet4!$C$10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Sheet4!$C$11:$C$16</c:f>
              <c:numCache>
                <c:formatCode>General</c:formatCode>
                <c:ptCount val="6"/>
                <c:pt idx="0">
                  <c:v>928</c:v>
                </c:pt>
                <c:pt idx="1">
                  <c:v>502</c:v>
                </c:pt>
                <c:pt idx="2">
                  <c:v>561</c:v>
                </c:pt>
                <c:pt idx="3">
                  <c:v>535</c:v>
                </c:pt>
                <c:pt idx="4">
                  <c:v>765</c:v>
                </c:pt>
                <c:pt idx="5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9-4ECB-A92C-27B3FDBF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47512"/>
        <c:axId val="763250567"/>
      </c:barChart>
      <c:lineChart>
        <c:grouping val="standard"/>
        <c:varyColors val="0"/>
        <c:ser>
          <c:idx val="2"/>
          <c:order val="2"/>
          <c:tx>
            <c:strRef>
              <c:f>Sheet4!$D$10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Sheet4!$A$11:$A$16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Sheet4!$D$11:$D$16</c:f>
              <c:numCache>
                <c:formatCode>General</c:formatCode>
                <c:ptCount val="6"/>
                <c:pt idx="0">
                  <c:v>1.5948275862068966</c:v>
                </c:pt>
                <c:pt idx="1">
                  <c:v>5.786852589641434</c:v>
                </c:pt>
                <c:pt idx="2">
                  <c:v>5.5490196078431371</c:v>
                </c:pt>
                <c:pt idx="3">
                  <c:v>5.0448598130841118</c:v>
                </c:pt>
                <c:pt idx="4">
                  <c:v>5.0235294117647058</c:v>
                </c:pt>
                <c:pt idx="5">
                  <c:v>5.1815068493150687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9-4ECB-A92C-27B3FDBF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54142"/>
        <c:axId val="807611096"/>
      </c:lineChart>
      <c:catAx>
        <c:axId val="21044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250567"/>
        <c:crosses val="autoZero"/>
        <c:auto val="1"/>
        <c:lblAlgn val="ctr"/>
        <c:lblOffset val="100"/>
        <c:noMultiLvlLbl val="0"/>
      </c:catAx>
      <c:valAx>
        <c:axId val="76325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447512"/>
        <c:crosses val="autoZero"/>
        <c:crossBetween val="between"/>
      </c:valAx>
      <c:catAx>
        <c:axId val="10975414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611096"/>
        <c:crosses val="autoZero"/>
        <c:auto val="1"/>
        <c:lblAlgn val="ctr"/>
        <c:lblOffset val="100"/>
        <c:noMultiLvlLbl val="0"/>
      </c:catAx>
      <c:valAx>
        <c:axId val="807611096"/>
        <c:scaling>
          <c:orientation val="minMax"/>
          <c:max val="7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75414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04166666666701"/>
          <c:y val="0.188992762298172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Speed-up Of Different Number GPUs</a:t>
            </a:r>
          </a:p>
        </c:rich>
      </c:tx>
      <c:layout>
        <c:manualLayout>
          <c:xMode val="edge"/>
          <c:yMode val="edge"/>
          <c:x val="0.27697878416972699"/>
          <c:y val="3.61111111111111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94444444444399"/>
          <c:y val="0.17638888888888901"/>
          <c:w val="0.78844444444444395"/>
          <c:h val="0.70055555555555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Sheet4!$E$26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1.4472402597402598</c:v>
                </c:pt>
                <c:pt idx="1">
                  <c:v>3.972772277227723</c:v>
                </c:pt>
                <c:pt idx="2">
                  <c:v>4.3477707006369428</c:v>
                </c:pt>
                <c:pt idx="3">
                  <c:v>4.2843273231622749</c:v>
                </c:pt>
                <c:pt idx="4">
                  <c:v>4.6292134831460672</c:v>
                </c:pt>
                <c:pt idx="5">
                  <c:v>4.1766233766233762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7-41B0-B679-94DA54015ACB}"/>
            </c:ext>
          </c:extLst>
        </c:ser>
        <c:ser>
          <c:idx val="1"/>
          <c:order val="1"/>
          <c:tx>
            <c:strRef>
              <c:f>Sheet4!$F$26</c:f>
              <c:strCache>
                <c:ptCount val="1"/>
                <c:pt idx="0">
                  <c:v>2_GPU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Sheet4!$F$27:$F$32</c:f>
              <c:numCache>
                <c:formatCode>General</c:formatCode>
                <c:ptCount val="6"/>
                <c:pt idx="0">
                  <c:v>2.3276762402088771</c:v>
                </c:pt>
                <c:pt idx="1">
                  <c:v>5.7733812949640289</c:v>
                </c:pt>
                <c:pt idx="2">
                  <c:v>6.7718253968253972</c:v>
                </c:pt>
                <c:pt idx="3">
                  <c:v>6.8492239467849227</c:v>
                </c:pt>
                <c:pt idx="4">
                  <c:v>8.1584158415841586</c:v>
                </c:pt>
                <c:pt idx="5">
                  <c:v>6.7280334728033475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7-41B0-B679-94DA5401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4617"/>
        <c:axId val="319064419"/>
      </c:barChart>
      <c:lineChart>
        <c:grouping val="standard"/>
        <c:varyColors val="0"/>
        <c:ser>
          <c:idx val="2"/>
          <c:order val="2"/>
          <c:tx>
            <c:strRef>
              <c:f>Sheet4!$G$26</c:f>
              <c:strCache>
                <c:ptCount val="1"/>
                <c:pt idx="0">
                  <c:v>Relative 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Sheet4!$G$27:$G$32</c:f>
              <c:numCache>
                <c:formatCode>General</c:formatCode>
                <c:ptCount val="6"/>
                <c:pt idx="0">
                  <c:v>1.6083550913838118</c:v>
                </c:pt>
                <c:pt idx="1">
                  <c:v>1.4532374100719423</c:v>
                </c:pt>
                <c:pt idx="2">
                  <c:v>1.5575396825396826</c:v>
                </c:pt>
                <c:pt idx="3">
                  <c:v>1.5986696230598669</c:v>
                </c:pt>
                <c:pt idx="4">
                  <c:v>1.7623762376237624</c:v>
                </c:pt>
                <c:pt idx="5">
                  <c:v>1.6108786610878663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7-41B0-B679-94DA5401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63772"/>
        <c:axId val="393839652"/>
      </c:lineChart>
      <c:catAx>
        <c:axId val="67284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319064419"/>
        <c:crosses val="autoZero"/>
        <c:auto val="1"/>
        <c:lblAlgn val="ctr"/>
        <c:lblOffset val="100"/>
        <c:noMultiLvlLbl val="0"/>
      </c:catAx>
      <c:valAx>
        <c:axId val="3190644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67284617"/>
        <c:crosses val="autoZero"/>
        <c:crossBetween val="between"/>
        <c:majorUnit val="1"/>
      </c:valAx>
      <c:catAx>
        <c:axId val="8979637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839652"/>
        <c:crosses val="autoZero"/>
        <c:auto val="1"/>
        <c:lblAlgn val="ctr"/>
        <c:lblOffset val="100"/>
        <c:noMultiLvlLbl val="0"/>
      </c:catAx>
      <c:valAx>
        <c:axId val="393839652"/>
        <c:scaling>
          <c:orientation val="minMax"/>
          <c:max val="2.4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897963772"/>
        <c:crosses val="max"/>
        <c:crossBetween val="between"/>
        <c:majorUnit val="0.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6597222222222"/>
          <c:y val="0.191898148148148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Sheet4!$B$64</c:f>
              <c:strCache>
                <c:ptCount val="1"/>
                <c:pt idx="0">
                  <c:v>Number of GPU-Accelerated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Sheet4!$A$65:$A$69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Sheet4!$B$65:$B$69</c:f>
              <c:numCache>
                <c:formatCode>General</c:formatCode>
                <c:ptCount val="5"/>
                <c:pt idx="0">
                  <c:v>259</c:v>
                </c:pt>
                <c:pt idx="1">
                  <c:v>319</c:v>
                </c:pt>
                <c:pt idx="2">
                  <c:v>400</c:v>
                </c:pt>
                <c:pt idx="3">
                  <c:v>470</c:v>
                </c:pt>
                <c:pt idx="4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F-4BF8-8403-BED8D9619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6345"/>
        <c:axId val="182604938"/>
      </c:barChart>
      <c:catAx>
        <c:axId val="51256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04938"/>
        <c:crosses val="autoZero"/>
        <c:auto val="1"/>
        <c:lblAlgn val="ctr"/>
        <c:lblOffset val="100"/>
        <c:noMultiLvlLbl val="0"/>
      </c:catAx>
      <c:valAx>
        <c:axId val="18260493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GPU-Accelerated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563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2987574284199"/>
          <c:y val="8.86939571150097E-2"/>
          <c:w val="0.73835764451647701"/>
          <c:h val="0.73109161793372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Sheet4!$B$54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Sheet4!$B$55:$B$60</c:f>
              <c:numCache>
                <c:formatCode>General</c:formatCode>
                <c:ptCount val="6"/>
                <c:pt idx="0">
                  <c:v>3202</c:v>
                </c:pt>
                <c:pt idx="1">
                  <c:v>6346</c:v>
                </c:pt>
                <c:pt idx="2">
                  <c:v>9488</c:v>
                </c:pt>
                <c:pt idx="3">
                  <c:v>12627</c:v>
                </c:pt>
                <c:pt idx="4">
                  <c:v>15766</c:v>
                </c:pt>
                <c:pt idx="5">
                  <c:v>18902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D-4311-958C-0AE548850A62}"/>
            </c:ext>
          </c:extLst>
        </c:ser>
        <c:ser>
          <c:idx val="1"/>
          <c:order val="1"/>
          <c:tx>
            <c:strRef>
              <c:f>Sheet4!$C$54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Sheet4!$C$55:$C$60</c:f>
              <c:numCache>
                <c:formatCode>General</c:formatCode>
                <c:ptCount val="6"/>
                <c:pt idx="0">
                  <c:v>806</c:v>
                </c:pt>
                <c:pt idx="1">
                  <c:v>1554</c:v>
                </c:pt>
                <c:pt idx="2">
                  <c:v>2301</c:v>
                </c:pt>
                <c:pt idx="3">
                  <c:v>3049</c:v>
                </c:pt>
                <c:pt idx="4">
                  <c:v>3796</c:v>
                </c:pt>
                <c:pt idx="5">
                  <c:v>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311-958C-0AE548850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29554"/>
        <c:axId val="878325246"/>
      </c:barChart>
      <c:lineChart>
        <c:grouping val="standard"/>
        <c:varyColors val="0"/>
        <c:ser>
          <c:idx val="2"/>
          <c:order val="2"/>
          <c:tx>
            <c:strRef>
              <c:f>Sheet4!$D$54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Sheet4!$A$55:$A$60</c:f>
              <c:strCache>
                <c:ptCount val="6"/>
                <c:pt idx="0">
                  <c:v>300</c:v>
                </c:pt>
                <c:pt idx="1">
                  <c:v>300~400</c:v>
                </c:pt>
                <c:pt idx="2">
                  <c:v>300~500</c:v>
                </c:pt>
                <c:pt idx="3">
                  <c:v>300~600</c:v>
                </c:pt>
                <c:pt idx="4">
                  <c:v>300~700</c:v>
                </c:pt>
                <c:pt idx="5">
                  <c:v>300~800</c:v>
                </c:pt>
              </c:strCache>
            </c:strRef>
          </c:cat>
          <c:val>
            <c:numRef>
              <c:f>Sheet4!$D$55:$D$60</c:f>
              <c:numCache>
                <c:formatCode>General</c:formatCode>
                <c:ptCount val="6"/>
                <c:pt idx="0">
                  <c:v>3.9727047146401984</c:v>
                </c:pt>
                <c:pt idx="1">
                  <c:v>4.083655083655084</c:v>
                </c:pt>
                <c:pt idx="2">
                  <c:v>4.1234245980008692</c:v>
                </c:pt>
                <c:pt idx="3">
                  <c:v>4.1413578222367988</c:v>
                </c:pt>
                <c:pt idx="4">
                  <c:v>4.1533192834562698</c:v>
                </c:pt>
                <c:pt idx="5">
                  <c:v>4.159771126760563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D-4311-958C-0AE548850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946897"/>
        <c:axId val="938254785"/>
      </c:lineChart>
      <c:catAx>
        <c:axId val="1178295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Temperature/K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878325246"/>
        <c:crosses val="autoZero"/>
        <c:auto val="1"/>
        <c:lblAlgn val="ctr"/>
        <c:lblOffset val="100"/>
        <c:noMultiLvlLbl val="0"/>
      </c:catAx>
      <c:valAx>
        <c:axId val="8783252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117829554"/>
        <c:crosses val="autoZero"/>
        <c:crossBetween val="between"/>
        <c:majorUnit val="2500"/>
      </c:valAx>
      <c:catAx>
        <c:axId val="95294689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8254785"/>
        <c:crosses val="autoZero"/>
        <c:auto val="1"/>
        <c:lblAlgn val="ctr"/>
        <c:lblOffset val="100"/>
        <c:noMultiLvlLbl val="0"/>
      </c:catAx>
      <c:valAx>
        <c:axId val="938254785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Speed-up</a:t>
                </a:r>
              </a:p>
            </c:rich>
          </c:tx>
          <c:layout>
            <c:manualLayout>
              <c:xMode val="edge"/>
              <c:yMode val="edge"/>
              <c:x val="0.92833333333333301"/>
              <c:y val="0.38013452131376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95294689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6432907887628301"/>
          <c:y val="0.210173001949317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Of Different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Sheet4!$D$98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Sheet4!$C$99:$C$103</c:f>
              <c:strCache>
                <c:ptCount val="5"/>
                <c:pt idx="0">
                  <c:v>4 x 32 x 4</c:v>
                </c:pt>
                <c:pt idx="1">
                  <c:v>2 x 32 x 2</c:v>
                </c:pt>
                <c:pt idx="2">
                  <c:v>1 x 32 x 1</c:v>
                </c:pt>
                <c:pt idx="3">
                  <c:v>1 x 64 x 1</c:v>
                </c:pt>
                <c:pt idx="4">
                  <c:v>1 x 128 x 1</c:v>
                </c:pt>
              </c:strCache>
            </c:strRef>
          </c:cat>
          <c:val>
            <c:numRef>
              <c:f>Sheet4!$D$99:$D$103</c:f>
              <c:numCache>
                <c:formatCode>General</c:formatCode>
                <c:ptCount val="5"/>
                <c:pt idx="0">
                  <c:v>991</c:v>
                </c:pt>
                <c:pt idx="1">
                  <c:v>841</c:v>
                </c:pt>
                <c:pt idx="2">
                  <c:v>821</c:v>
                </c:pt>
                <c:pt idx="3">
                  <c:v>808</c:v>
                </c:pt>
                <c:pt idx="4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9-44DF-A11D-679F3367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74505"/>
        <c:axId val="433289748"/>
      </c:barChart>
      <c:catAx>
        <c:axId val="412274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289748"/>
        <c:crosses val="autoZero"/>
        <c:auto val="1"/>
        <c:lblAlgn val="ctr"/>
        <c:lblOffset val="100"/>
        <c:noMultiLvlLbl val="0"/>
      </c:catAx>
      <c:valAx>
        <c:axId val="4332897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2745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22222222222"/>
          <c:y val="5.6410256410256397E-2"/>
          <c:w val="0.82422222222222197"/>
          <c:h val="0.78471794871794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Sheet4!$B$27:$B$32</c:f>
              <c:numCache>
                <c:formatCode>General</c:formatCode>
                <c:ptCount val="6"/>
                <c:pt idx="0">
                  <c:v>1783</c:v>
                </c:pt>
                <c:pt idx="1">
                  <c:v>3210</c:v>
                </c:pt>
                <c:pt idx="2">
                  <c:v>3413</c:v>
                </c:pt>
                <c:pt idx="3">
                  <c:v>3089</c:v>
                </c:pt>
                <c:pt idx="4">
                  <c:v>4120</c:v>
                </c:pt>
                <c:pt idx="5">
                  <c:v>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3-4C86-81A7-E24A90B04E1B}"/>
            </c:ext>
          </c:extLst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Sheet4!$C$27:$C$32</c:f>
              <c:numCache>
                <c:formatCode>General</c:formatCode>
                <c:ptCount val="6"/>
                <c:pt idx="0">
                  <c:v>1232</c:v>
                </c:pt>
                <c:pt idx="1">
                  <c:v>808</c:v>
                </c:pt>
                <c:pt idx="2">
                  <c:v>785</c:v>
                </c:pt>
                <c:pt idx="3">
                  <c:v>721</c:v>
                </c:pt>
                <c:pt idx="4">
                  <c:v>890</c:v>
                </c:pt>
                <c:pt idx="5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3-4C86-81A7-E24A90B04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16878"/>
        <c:axId val="870482125"/>
      </c:barChart>
      <c:catAx>
        <c:axId val="5852168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870482125"/>
        <c:crosses val="autoZero"/>
        <c:auto val="1"/>
        <c:lblAlgn val="ctr"/>
        <c:lblOffset val="100"/>
        <c:noMultiLvlLbl val="0"/>
      </c:catAx>
      <c:valAx>
        <c:axId val="870482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5852168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6076388888888901"/>
          <c:y val="5.30092592592592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33333333333301E-2"/>
          <c:y val="5.3140096618357502E-2"/>
          <c:w val="0.870611111111111"/>
          <c:h val="0.80685990338164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Sheet4!$E$26</c:f>
              <c:strCache>
                <c:ptCount val="1"/>
                <c:pt idx="0">
                  <c:v>Speed-up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Sheet4!$E$27:$E$32</c:f>
              <c:numCache>
                <c:formatCode>General</c:formatCode>
                <c:ptCount val="6"/>
                <c:pt idx="0">
                  <c:v>1.4472402597402598</c:v>
                </c:pt>
                <c:pt idx="1">
                  <c:v>3.972772277227723</c:v>
                </c:pt>
                <c:pt idx="2">
                  <c:v>4.3477707006369428</c:v>
                </c:pt>
                <c:pt idx="3">
                  <c:v>4.2843273231622749</c:v>
                </c:pt>
                <c:pt idx="4">
                  <c:v>4.6292134831460672</c:v>
                </c:pt>
                <c:pt idx="5">
                  <c:v>4.1766233766233762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4-4F17-B5F1-2911F1FE3B31}"/>
            </c:ext>
          </c:extLst>
        </c:ser>
        <c:ser>
          <c:idx val="1"/>
          <c:order val="1"/>
          <c:tx>
            <c:strRef>
              <c:f>Sheet4!$F$26</c:f>
              <c:strCache>
                <c:ptCount val="1"/>
                <c:pt idx="0">
                  <c:v>2_GPU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Sheet4!$A$27:$A$32</c:f>
              <c:strCache>
                <c:ptCount val="6"/>
                <c:pt idx="0">
                  <c:v>graphene</c:v>
                </c:pt>
                <c:pt idx="1">
                  <c:v>Sn2Bi-F</c:v>
                </c:pt>
                <c:pt idx="2">
                  <c:v>SbCaK</c:v>
                </c:pt>
                <c:pt idx="3">
                  <c:v>CoSiTa</c:v>
                </c:pt>
                <c:pt idx="4">
                  <c:v>InYCd</c:v>
                </c:pt>
                <c:pt idx="5">
                  <c:v>RuAsV</c:v>
                </c:pt>
              </c:strCache>
            </c:strRef>
          </c:cat>
          <c:val>
            <c:numRef>
              <c:f>Sheet4!$F$27:$F$32</c:f>
              <c:numCache>
                <c:formatCode>General</c:formatCode>
                <c:ptCount val="6"/>
                <c:pt idx="0">
                  <c:v>2.3276762402088771</c:v>
                </c:pt>
                <c:pt idx="1">
                  <c:v>5.7733812949640289</c:v>
                </c:pt>
                <c:pt idx="2">
                  <c:v>6.7718253968253972</c:v>
                </c:pt>
                <c:pt idx="3">
                  <c:v>6.8492239467849227</c:v>
                </c:pt>
                <c:pt idx="4">
                  <c:v>8.1584158415841586</c:v>
                </c:pt>
                <c:pt idx="5">
                  <c:v>6.7280334728033475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4-4F17-B5F1-2911F1FE3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81062"/>
        <c:axId val="968383784"/>
      </c:barChart>
      <c:catAx>
        <c:axId val="9626810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968383784"/>
        <c:crosses val="autoZero"/>
        <c:auto val="1"/>
        <c:lblAlgn val="ctr"/>
        <c:lblOffset val="100"/>
        <c:noMultiLvlLbl val="0"/>
      </c:catAx>
      <c:valAx>
        <c:axId val="9683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Soeed-up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  <c:crossAx val="9626810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113263888888889"/>
          <c:y val="5.87862318840580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481330</xdr:colOff>
      <xdr:row>2</xdr:row>
      <xdr:rowOff>175260</xdr:rowOff>
    </xdr:from>
    <xdr:to>
      <xdr:col>17</xdr:col>
      <xdr:colOff>252730</xdr:colOff>
      <xdr:row>20</xdr:row>
      <xdr:rowOff>127635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947420</xdr:colOff>
      <xdr:row>24</xdr:row>
      <xdr:rowOff>33020</xdr:rowOff>
    </xdr:from>
    <xdr:to>
      <xdr:col>8</xdr:col>
      <xdr:colOff>566420</xdr:colOff>
      <xdr:row>39</xdr:row>
      <xdr:rowOff>33020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7</xdr:row>
      <xdr:rowOff>7620</xdr:rowOff>
    </xdr:from>
    <xdr:to>
      <xdr:col>10</xdr:col>
      <xdr:colOff>144780</xdr:colOff>
      <xdr:row>21</xdr:row>
      <xdr:rowOff>67945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42</xdr:row>
      <xdr:rowOff>177800</xdr:rowOff>
    </xdr:from>
    <xdr:to>
      <xdr:col>14</xdr:col>
      <xdr:colOff>53340</xdr:colOff>
      <xdr:row>57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180340</xdr:colOff>
      <xdr:row>65</xdr:row>
      <xdr:rowOff>22860</xdr:rowOff>
    </xdr:from>
    <xdr:to>
      <xdr:col>9</xdr:col>
      <xdr:colOff>988060</xdr:colOff>
      <xdr:row>77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784860</xdr:colOff>
      <xdr:row>27</xdr:row>
      <xdr:rowOff>81280</xdr:rowOff>
    </xdr:from>
    <xdr:to>
      <xdr:col>15</xdr:col>
      <xdr:colOff>53340</xdr:colOff>
      <xdr:row>41</xdr:row>
      <xdr:rowOff>127000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975360</xdr:colOff>
      <xdr:row>79</xdr:row>
      <xdr:rowOff>109220</xdr:rowOff>
    </xdr:from>
    <xdr:to>
      <xdr:col>9</xdr:col>
      <xdr:colOff>670560</xdr:colOff>
      <xdr:row>94</xdr:row>
      <xdr:rowOff>109220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107950</xdr:colOff>
      <xdr:row>33</xdr:row>
      <xdr:rowOff>35560</xdr:rowOff>
    </xdr:from>
    <xdr:to>
      <xdr:col>4</xdr:col>
      <xdr:colOff>382270</xdr:colOff>
      <xdr:row>46</xdr:row>
      <xdr:rowOff>134620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530860</xdr:colOff>
      <xdr:row>32</xdr:row>
      <xdr:rowOff>86360</xdr:rowOff>
    </xdr:from>
    <xdr:to>
      <xdr:col>10</xdr:col>
      <xdr:colOff>111760</xdr:colOff>
      <xdr:row>46</xdr:row>
      <xdr:rowOff>154940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66040</xdr:colOff>
      <xdr:row>41</xdr:row>
      <xdr:rowOff>96520</xdr:rowOff>
    </xdr:from>
    <xdr:to>
      <xdr:col>7</xdr:col>
      <xdr:colOff>645160</xdr:colOff>
      <xdr:row>56</xdr:row>
      <xdr:rowOff>96520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312420</xdr:colOff>
      <xdr:row>30</xdr:row>
      <xdr:rowOff>101600</xdr:rowOff>
    </xdr:from>
    <xdr:to>
      <xdr:col>8</xdr:col>
      <xdr:colOff>861060</xdr:colOff>
      <xdr:row>43</xdr:row>
      <xdr:rowOff>154940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8</xdr:row>
      <xdr:rowOff>15240</xdr:rowOff>
    </xdr:from>
    <xdr:to>
      <xdr:col>12</xdr:col>
      <xdr:colOff>259080</xdr:colOff>
      <xdr:row>23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8</xdr:row>
      <xdr:rowOff>31115</xdr:rowOff>
    </xdr:from>
    <xdr:to>
      <xdr:col>19</xdr:col>
      <xdr:colOff>198120</xdr:colOff>
      <xdr:row>23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opLeftCell="C17" workbookViewId="0">
      <selection activeCell="J30" sqref="J30"/>
    </sheetView>
  </sheetViews>
  <sheetFormatPr defaultColWidth="9" defaultRowHeight="14.4" x14ac:dyDescent="0.25"/>
  <cols>
    <col min="2" max="2" width="15" customWidth="1"/>
    <col min="3" max="3" width="16.5546875" customWidth="1"/>
    <col min="9" max="16" width="6.7773437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 t="s">
        <v>3</v>
      </c>
      <c r="C2" t="s">
        <v>4</v>
      </c>
    </row>
    <row r="3" spans="1:7" x14ac:dyDescent="0.25">
      <c r="A3">
        <v>2</v>
      </c>
      <c r="B3" t="s">
        <v>5</v>
      </c>
      <c r="C3" t="s">
        <v>6</v>
      </c>
    </row>
    <row r="4" spans="1:7" x14ac:dyDescent="0.25">
      <c r="A4">
        <v>4</v>
      </c>
      <c r="B4" t="s">
        <v>7</v>
      </c>
      <c r="C4" t="s">
        <v>8</v>
      </c>
    </row>
    <row r="5" spans="1:7" x14ac:dyDescent="0.25">
      <c r="A5">
        <v>8</v>
      </c>
      <c r="B5" t="s">
        <v>9</v>
      </c>
      <c r="C5" t="s">
        <v>10</v>
      </c>
    </row>
    <row r="6" spans="1:7" x14ac:dyDescent="0.25">
      <c r="A6">
        <v>16</v>
      </c>
      <c r="B6" t="s">
        <v>11</v>
      </c>
      <c r="C6" t="s">
        <v>12</v>
      </c>
    </row>
    <row r="7" spans="1:7" x14ac:dyDescent="0.25">
      <c r="A7">
        <v>28</v>
      </c>
      <c r="B7" t="s">
        <v>13</v>
      </c>
      <c r="C7" t="s">
        <v>14</v>
      </c>
    </row>
    <row r="11" spans="1:7" x14ac:dyDescent="0.25">
      <c r="A11" t="s">
        <v>15</v>
      </c>
      <c r="B11" t="s">
        <v>1</v>
      </c>
      <c r="C11" t="s">
        <v>2</v>
      </c>
      <c r="F11" t="s">
        <v>16</v>
      </c>
      <c r="G11" t="s">
        <v>17</v>
      </c>
    </row>
    <row r="12" spans="1:7" x14ac:dyDescent="0.25">
      <c r="A12">
        <v>1</v>
      </c>
      <c r="B12" t="s">
        <v>18</v>
      </c>
      <c r="C12" t="s">
        <v>19</v>
      </c>
      <c r="F12" t="s">
        <v>20</v>
      </c>
      <c r="G12" t="s">
        <v>21</v>
      </c>
    </row>
    <row r="13" spans="1:7" x14ac:dyDescent="0.25">
      <c r="A13">
        <v>2</v>
      </c>
      <c r="B13" t="s">
        <v>22</v>
      </c>
      <c r="C13" t="s">
        <v>23</v>
      </c>
    </row>
    <row r="14" spans="1:7" x14ac:dyDescent="0.25">
      <c r="A14">
        <v>4</v>
      </c>
      <c r="B14" t="s">
        <v>24</v>
      </c>
      <c r="C14" t="s">
        <v>25</v>
      </c>
    </row>
    <row r="15" spans="1:7" x14ac:dyDescent="0.25">
      <c r="A15">
        <v>8</v>
      </c>
      <c r="B15" t="s">
        <v>26</v>
      </c>
      <c r="C15" t="s">
        <v>27</v>
      </c>
    </row>
    <row r="16" spans="1:7" x14ac:dyDescent="0.25">
      <c r="A16">
        <v>16</v>
      </c>
      <c r="B16" t="s">
        <v>28</v>
      </c>
      <c r="C16" t="s">
        <v>29</v>
      </c>
    </row>
    <row r="17" spans="1:16" x14ac:dyDescent="0.25">
      <c r="A17">
        <v>28</v>
      </c>
      <c r="B17" t="s">
        <v>30</v>
      </c>
      <c r="C17" t="s">
        <v>31</v>
      </c>
    </row>
    <row r="18" spans="1:16" ht="25.95" customHeight="1" x14ac:dyDescent="0.25">
      <c r="H18" s="6"/>
      <c r="I18" s="1" t="s">
        <v>32</v>
      </c>
      <c r="J18" s="1" t="s">
        <v>33</v>
      </c>
      <c r="K18" s="1" t="s">
        <v>34</v>
      </c>
      <c r="L18" s="1" t="s">
        <v>35</v>
      </c>
      <c r="M18" s="1" t="s">
        <v>36</v>
      </c>
      <c r="N18" s="1" t="s">
        <v>37</v>
      </c>
      <c r="O18" s="1" t="s">
        <v>38</v>
      </c>
      <c r="P18" s="1" t="s">
        <v>39</v>
      </c>
    </row>
    <row r="19" spans="1:16" ht="25.95" customHeight="1" x14ac:dyDescent="0.25">
      <c r="H19" s="1" t="s">
        <v>40</v>
      </c>
      <c r="I19" s="1"/>
      <c r="J19" s="1"/>
      <c r="K19" s="1"/>
      <c r="L19" s="1"/>
      <c r="M19" s="1"/>
      <c r="N19" s="1"/>
      <c r="O19" s="1"/>
      <c r="P19" s="1"/>
    </row>
    <row r="20" spans="1:16" ht="25.95" customHeight="1" x14ac:dyDescent="0.25">
      <c r="H20" s="1" t="s">
        <v>41</v>
      </c>
      <c r="I20" s="1"/>
      <c r="J20" s="1"/>
      <c r="K20" s="1"/>
      <c r="L20" s="1"/>
      <c r="M20" s="1"/>
      <c r="N20" s="1"/>
      <c r="O20" s="1"/>
      <c r="P20" s="1"/>
    </row>
    <row r="21" spans="1:16" ht="25.95" customHeight="1" x14ac:dyDescent="0.25">
      <c r="A21" t="s">
        <v>42</v>
      </c>
      <c r="B21" t="s">
        <v>1</v>
      </c>
      <c r="C21" t="s">
        <v>2</v>
      </c>
      <c r="H21" s="1" t="s">
        <v>43</v>
      </c>
      <c r="I21" s="1"/>
      <c r="J21" s="1"/>
      <c r="K21" s="1"/>
      <c r="L21" s="1"/>
      <c r="M21" s="1"/>
      <c r="N21" s="1"/>
      <c r="O21" s="1"/>
      <c r="P21" s="1"/>
    </row>
    <row r="22" spans="1:16" ht="25.95" customHeight="1" x14ac:dyDescent="0.25">
      <c r="A22">
        <v>1</v>
      </c>
      <c r="B22" t="s">
        <v>44</v>
      </c>
      <c r="C22" t="s">
        <v>45</v>
      </c>
      <c r="H22" s="1" t="s">
        <v>46</v>
      </c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>
        <v>2</v>
      </c>
      <c r="B23" t="s">
        <v>47</v>
      </c>
      <c r="C23" t="s">
        <v>48</v>
      </c>
    </row>
    <row r="24" spans="1:16" x14ac:dyDescent="0.25">
      <c r="A24">
        <v>4</v>
      </c>
      <c r="B24" t="s">
        <v>49</v>
      </c>
      <c r="C24" t="s">
        <v>50</v>
      </c>
    </row>
    <row r="25" spans="1:16" x14ac:dyDescent="0.25">
      <c r="A25">
        <v>8</v>
      </c>
      <c r="B25" t="s">
        <v>51</v>
      </c>
      <c r="C25" t="s">
        <v>52</v>
      </c>
    </row>
    <row r="26" spans="1:16" x14ac:dyDescent="0.25">
      <c r="A26">
        <v>16</v>
      </c>
      <c r="B26" t="s">
        <v>53</v>
      </c>
      <c r="C26" t="s">
        <v>54</v>
      </c>
    </row>
    <row r="27" spans="1:16" x14ac:dyDescent="0.25">
      <c r="A27">
        <v>28</v>
      </c>
      <c r="B27" t="s">
        <v>55</v>
      </c>
      <c r="C27" t="s">
        <v>56</v>
      </c>
    </row>
    <row r="31" spans="1:16" x14ac:dyDescent="0.25">
      <c r="A31" t="s">
        <v>57</v>
      </c>
      <c r="B31" t="s">
        <v>1</v>
      </c>
      <c r="C31" t="s">
        <v>2</v>
      </c>
    </row>
    <row r="32" spans="1:16" x14ac:dyDescent="0.25">
      <c r="A32">
        <v>28</v>
      </c>
      <c r="B32" t="s">
        <v>58</v>
      </c>
      <c r="C32" t="s">
        <v>59</v>
      </c>
    </row>
    <row r="33" spans="1:3" x14ac:dyDescent="0.25">
      <c r="C33" t="s">
        <v>60</v>
      </c>
    </row>
    <row r="34" spans="1:3" x14ac:dyDescent="0.25">
      <c r="C34" t="s">
        <v>61</v>
      </c>
    </row>
    <row r="37" spans="1:3" x14ac:dyDescent="0.25">
      <c r="A37" t="s">
        <v>62</v>
      </c>
      <c r="B37" t="s">
        <v>1</v>
      </c>
      <c r="C37" t="s">
        <v>2</v>
      </c>
    </row>
    <row r="38" spans="1:3" x14ac:dyDescent="0.25">
      <c r="A38">
        <v>28</v>
      </c>
      <c r="B38" t="s">
        <v>63</v>
      </c>
      <c r="C38" t="s">
        <v>64</v>
      </c>
    </row>
    <row r="42" spans="1:3" x14ac:dyDescent="0.25">
      <c r="A42" t="s">
        <v>65</v>
      </c>
      <c r="B42" t="s">
        <v>1</v>
      </c>
      <c r="C42" t="s">
        <v>2</v>
      </c>
    </row>
    <row r="43" spans="1:3" x14ac:dyDescent="0.25">
      <c r="A43">
        <v>28</v>
      </c>
      <c r="B43" t="s">
        <v>66</v>
      </c>
      <c r="C43" t="s">
        <v>67</v>
      </c>
    </row>
    <row r="44" spans="1:3" x14ac:dyDescent="0.25">
      <c r="A44">
        <v>16</v>
      </c>
      <c r="B44" t="s">
        <v>68</v>
      </c>
      <c r="C44" t="s">
        <v>69</v>
      </c>
    </row>
    <row r="45" spans="1:3" x14ac:dyDescent="0.25">
      <c r="A45">
        <v>8</v>
      </c>
      <c r="B45" t="s">
        <v>70</v>
      </c>
    </row>
    <row r="49" spans="1:3" x14ac:dyDescent="0.25">
      <c r="A49" t="s">
        <v>71</v>
      </c>
      <c r="B49" t="s">
        <v>1</v>
      </c>
      <c r="C49" t="s">
        <v>2</v>
      </c>
    </row>
    <row r="50" spans="1:3" x14ac:dyDescent="0.25">
      <c r="A50">
        <v>28</v>
      </c>
      <c r="B50" t="s">
        <v>72</v>
      </c>
      <c r="C50" t="s">
        <v>73</v>
      </c>
    </row>
    <row r="51" spans="1:3" x14ac:dyDescent="0.25">
      <c r="C51" t="s">
        <v>74</v>
      </c>
    </row>
    <row r="52" spans="1:3" x14ac:dyDescent="0.25">
      <c r="C52" t="s">
        <v>75</v>
      </c>
    </row>
    <row r="54" spans="1:3" x14ac:dyDescent="0.25">
      <c r="A54" t="s">
        <v>76</v>
      </c>
      <c r="B54" t="s">
        <v>1</v>
      </c>
      <c r="C54" t="s">
        <v>2</v>
      </c>
    </row>
    <row r="55" spans="1:3" x14ac:dyDescent="0.25">
      <c r="A55">
        <v>28</v>
      </c>
      <c r="B55" t="s">
        <v>77</v>
      </c>
      <c r="C55" t="s">
        <v>78</v>
      </c>
    </row>
    <row r="59" spans="1:3" x14ac:dyDescent="0.25">
      <c r="A59" t="s">
        <v>79</v>
      </c>
      <c r="B59" t="s">
        <v>1</v>
      </c>
      <c r="C59" t="s">
        <v>2</v>
      </c>
    </row>
    <row r="60" spans="1:3" x14ac:dyDescent="0.25">
      <c r="A60">
        <v>28</v>
      </c>
      <c r="B60" t="s">
        <v>80</v>
      </c>
      <c r="C60" t="s">
        <v>81</v>
      </c>
    </row>
  </sheetData>
  <phoneticPr fontId="3" type="noConversion"/>
  <conditionalFormatting sqref="I19:P22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workbookViewId="0">
      <selection activeCell="E13" sqref="E13"/>
    </sheetView>
  </sheetViews>
  <sheetFormatPr defaultColWidth="9" defaultRowHeight="14.4" x14ac:dyDescent="0.25"/>
  <cols>
    <col min="1" max="1" width="16.88671875" customWidth="1"/>
    <col min="2" max="2" width="14.33203125" customWidth="1"/>
    <col min="4" max="4" width="12.88671875"/>
  </cols>
  <sheetData>
    <row r="1" spans="1:4" x14ac:dyDescent="0.25">
      <c r="A1" t="s">
        <v>82</v>
      </c>
      <c r="B1" t="s">
        <v>83</v>
      </c>
    </row>
    <row r="2" spans="1:4" x14ac:dyDescent="0.25">
      <c r="A2" t="s">
        <v>84</v>
      </c>
      <c r="B2" t="s">
        <v>85</v>
      </c>
    </row>
    <row r="3" spans="1:4" x14ac:dyDescent="0.25">
      <c r="A3" t="s">
        <v>86</v>
      </c>
      <c r="B3" t="s">
        <v>87</v>
      </c>
    </row>
    <row r="4" spans="1:4" x14ac:dyDescent="0.25">
      <c r="A4" t="s">
        <v>88</v>
      </c>
      <c r="B4" t="s">
        <v>89</v>
      </c>
    </row>
    <row r="5" spans="1:4" x14ac:dyDescent="0.25">
      <c r="A5" t="s">
        <v>90</v>
      </c>
      <c r="B5" t="s">
        <v>91</v>
      </c>
    </row>
    <row r="6" spans="1:4" x14ac:dyDescent="0.25">
      <c r="A6" t="s">
        <v>92</v>
      </c>
      <c r="B6" t="s">
        <v>93</v>
      </c>
    </row>
    <row r="9" spans="1:4" x14ac:dyDescent="0.25">
      <c r="A9" s="1"/>
      <c r="B9" s="1" t="s">
        <v>94</v>
      </c>
      <c r="C9" s="1" t="s">
        <v>95</v>
      </c>
      <c r="D9" s="1" t="s">
        <v>96</v>
      </c>
    </row>
    <row r="10" spans="1:4" x14ac:dyDescent="0.25">
      <c r="A10" s="1" t="s">
        <v>90</v>
      </c>
      <c r="B10" s="1">
        <v>1031</v>
      </c>
      <c r="C10" s="1">
        <v>725</v>
      </c>
      <c r="D10">
        <f t="shared" ref="D10:D15" si="0">B10/C10</f>
        <v>1.4220689655172414</v>
      </c>
    </row>
    <row r="11" spans="1:4" x14ac:dyDescent="0.25">
      <c r="A11" s="1" t="s">
        <v>92</v>
      </c>
      <c r="B11" s="1">
        <v>1863</v>
      </c>
      <c r="C11" s="1">
        <v>551</v>
      </c>
      <c r="D11">
        <f t="shared" si="0"/>
        <v>3.3811252268602541</v>
      </c>
    </row>
    <row r="12" spans="1:4" x14ac:dyDescent="0.25">
      <c r="A12" s="1" t="s">
        <v>97</v>
      </c>
      <c r="B12" s="1">
        <v>1737</v>
      </c>
      <c r="C12" s="1">
        <v>503</v>
      </c>
      <c r="D12">
        <f t="shared" si="0"/>
        <v>3.4532803180914513</v>
      </c>
    </row>
    <row r="13" spans="1:4" x14ac:dyDescent="0.25">
      <c r="A13" s="1" t="s">
        <v>98</v>
      </c>
      <c r="B13" s="1">
        <v>1547</v>
      </c>
      <c r="C13" s="1">
        <v>456</v>
      </c>
      <c r="D13">
        <f t="shared" si="0"/>
        <v>3.3925438596491229</v>
      </c>
    </row>
    <row r="14" spans="1:4" x14ac:dyDescent="0.25">
      <c r="A14" s="1" t="s">
        <v>99</v>
      </c>
      <c r="B14" s="1">
        <v>2165</v>
      </c>
      <c r="C14" s="1">
        <v>505</v>
      </c>
      <c r="D14">
        <f t="shared" si="0"/>
        <v>4.2871287128712874</v>
      </c>
    </row>
    <row r="15" spans="1:4" x14ac:dyDescent="0.25">
      <c r="A15" s="1" t="s">
        <v>100</v>
      </c>
      <c r="B15" s="1">
        <v>788</v>
      </c>
      <c r="C15" s="1">
        <v>240</v>
      </c>
      <c r="D15">
        <f t="shared" si="0"/>
        <v>3.2833333333333332</v>
      </c>
    </row>
    <row r="16" spans="1:4" x14ac:dyDescent="0.25">
      <c r="A16" s="2"/>
      <c r="B16" s="2"/>
      <c r="C16" s="2"/>
    </row>
    <row r="17" spans="1:4" x14ac:dyDescent="0.25">
      <c r="A17" s="2"/>
      <c r="B17" s="2"/>
      <c r="C17" s="2"/>
    </row>
    <row r="18" spans="1:4" x14ac:dyDescent="0.25">
      <c r="A18" s="2"/>
      <c r="B18" s="2"/>
      <c r="C18" s="2"/>
    </row>
    <row r="19" spans="1:4" x14ac:dyDescent="0.25">
      <c r="A19" s="2"/>
      <c r="B19" s="2"/>
      <c r="C19" s="2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33" spans="1:4" x14ac:dyDescent="0.25">
      <c r="A33" s="1" t="s">
        <v>101</v>
      </c>
      <c r="B33" s="1" t="s">
        <v>94</v>
      </c>
      <c r="C33" s="1" t="s">
        <v>95</v>
      </c>
      <c r="D33" s="1" t="s">
        <v>96</v>
      </c>
    </row>
    <row r="34" spans="1:4" x14ac:dyDescent="0.25">
      <c r="A34" s="1">
        <v>300</v>
      </c>
      <c r="B34" s="1">
        <v>1863</v>
      </c>
      <c r="C34" s="1">
        <v>551</v>
      </c>
      <c r="D34" s="1">
        <f t="shared" ref="D34:D40" si="1">B34/C34</f>
        <v>3.3811252268602541</v>
      </c>
    </row>
    <row r="35" spans="1:4" x14ac:dyDescent="0.25">
      <c r="A35" s="1" t="s">
        <v>102</v>
      </c>
      <c r="B35" s="1">
        <v>3738</v>
      </c>
      <c r="C35" s="1">
        <v>1041</v>
      </c>
      <c r="D35" s="1">
        <f t="shared" si="1"/>
        <v>3.5907780979827089</v>
      </c>
    </row>
    <row r="36" spans="1:4" x14ac:dyDescent="0.25">
      <c r="A36" s="1" t="s">
        <v>103</v>
      </c>
      <c r="B36" s="1">
        <v>5569</v>
      </c>
      <c r="C36" s="1">
        <v>1549</v>
      </c>
      <c r="D36" s="1">
        <f t="shared" si="1"/>
        <v>3.5952227243382828</v>
      </c>
    </row>
    <row r="37" spans="1:4" x14ac:dyDescent="0.25">
      <c r="A37" s="1" t="s">
        <v>104</v>
      </c>
      <c r="B37" s="1">
        <v>7387</v>
      </c>
      <c r="C37" s="1">
        <v>2044</v>
      </c>
      <c r="D37" s="1">
        <f t="shared" si="1"/>
        <v>3.6139921722113502</v>
      </c>
    </row>
    <row r="38" spans="1:4" x14ac:dyDescent="0.25">
      <c r="A38" s="1" t="s">
        <v>105</v>
      </c>
      <c r="B38" s="1">
        <v>9207</v>
      </c>
      <c r="C38" s="1">
        <v>2545</v>
      </c>
      <c r="D38" s="1">
        <f t="shared" si="1"/>
        <v>3.6176817288801573</v>
      </c>
    </row>
    <row r="39" spans="1:4" x14ac:dyDescent="0.25">
      <c r="A39" s="1" t="s">
        <v>106</v>
      </c>
      <c r="B39" s="1">
        <v>10331</v>
      </c>
      <c r="C39" s="1">
        <v>3043</v>
      </c>
      <c r="D39" s="1">
        <f t="shared" si="1"/>
        <v>3.3950049293460403</v>
      </c>
    </row>
    <row r="40" spans="1:4" x14ac:dyDescent="0.25">
      <c r="A40" s="1" t="s">
        <v>107</v>
      </c>
      <c r="B40" s="1">
        <v>11912</v>
      </c>
      <c r="C40" s="1">
        <v>3543</v>
      </c>
      <c r="D40" s="1">
        <f t="shared" si="1"/>
        <v>3.3621224950606829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0"/>
  <sheetViews>
    <sheetView topLeftCell="A18" workbookViewId="0">
      <selection activeCell="E26" sqref="E26"/>
    </sheetView>
  </sheetViews>
  <sheetFormatPr defaultColWidth="8.88671875" defaultRowHeight="14.4" x14ac:dyDescent="0.25"/>
  <cols>
    <col min="1" max="1" width="19.21875" customWidth="1"/>
    <col min="2" max="2" width="14.33203125" customWidth="1"/>
    <col min="3" max="11" width="14.5546875" customWidth="1"/>
  </cols>
  <sheetData>
    <row r="1" spans="1:6" x14ac:dyDescent="0.25">
      <c r="A1" s="1"/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 x14ac:dyDescent="0.25">
      <c r="A2" s="1" t="s">
        <v>113</v>
      </c>
      <c r="B2" s="1">
        <v>1783</v>
      </c>
      <c r="C2" s="1">
        <v>1232</v>
      </c>
      <c r="D2" s="1">
        <v>766</v>
      </c>
      <c r="E2" s="1">
        <v>1480</v>
      </c>
      <c r="F2" s="1">
        <v>928</v>
      </c>
    </row>
    <row r="3" spans="1:6" x14ac:dyDescent="0.25">
      <c r="A3" s="1" t="s">
        <v>92</v>
      </c>
      <c r="B3" s="1">
        <v>3210</v>
      </c>
      <c r="C3" s="1">
        <v>808</v>
      </c>
      <c r="D3" s="1">
        <v>556</v>
      </c>
      <c r="E3" s="1">
        <v>2905</v>
      </c>
      <c r="F3" s="1">
        <v>502</v>
      </c>
    </row>
    <row r="4" spans="1:6" x14ac:dyDescent="0.25">
      <c r="A4" s="1" t="s">
        <v>97</v>
      </c>
      <c r="B4" s="1">
        <v>3413</v>
      </c>
      <c r="C4" s="1">
        <v>785</v>
      </c>
      <c r="D4" s="1">
        <v>504</v>
      </c>
      <c r="E4" s="1">
        <v>3113</v>
      </c>
      <c r="F4" s="1">
        <v>561</v>
      </c>
    </row>
    <row r="5" spans="1:6" x14ac:dyDescent="0.25">
      <c r="A5" s="1" t="s">
        <v>98</v>
      </c>
      <c r="B5" s="1">
        <v>3089</v>
      </c>
      <c r="C5" s="1">
        <v>721</v>
      </c>
      <c r="D5" s="1">
        <v>451</v>
      </c>
      <c r="E5" s="1">
        <v>2699</v>
      </c>
      <c r="F5" s="1">
        <v>535</v>
      </c>
    </row>
    <row r="6" spans="1:6" x14ac:dyDescent="0.25">
      <c r="A6" s="1" t="s">
        <v>99</v>
      </c>
      <c r="B6" s="1">
        <v>4120</v>
      </c>
      <c r="C6" s="1">
        <v>890</v>
      </c>
      <c r="D6" s="1">
        <v>505</v>
      </c>
      <c r="E6" s="1">
        <v>3843</v>
      </c>
      <c r="F6" s="1">
        <v>765</v>
      </c>
    </row>
    <row r="7" spans="1:6" x14ac:dyDescent="0.25">
      <c r="A7" s="1" t="s">
        <v>100</v>
      </c>
      <c r="B7" s="1">
        <v>1608</v>
      </c>
      <c r="C7" s="1">
        <v>385</v>
      </c>
      <c r="D7" s="1">
        <v>239</v>
      </c>
      <c r="E7" s="1">
        <v>1513</v>
      </c>
      <c r="F7" s="1">
        <v>292</v>
      </c>
    </row>
    <row r="8" spans="1:6" x14ac:dyDescent="0.25">
      <c r="A8" s="1"/>
      <c r="B8" s="1"/>
      <c r="C8" s="1"/>
      <c r="D8" s="1"/>
      <c r="E8" s="1"/>
      <c r="F8" s="1"/>
    </row>
    <row r="10" spans="1:6" x14ac:dyDescent="0.25">
      <c r="A10" s="2"/>
      <c r="B10" s="1" t="s">
        <v>114</v>
      </c>
      <c r="C10" s="1" t="s">
        <v>115</v>
      </c>
      <c r="D10" s="1" t="s">
        <v>96</v>
      </c>
    </row>
    <row r="11" spans="1:6" x14ac:dyDescent="0.25">
      <c r="A11" s="1" t="s">
        <v>113</v>
      </c>
      <c r="B11" s="1">
        <v>1480</v>
      </c>
      <c r="C11" s="1">
        <v>928</v>
      </c>
      <c r="D11">
        <f t="shared" ref="D11:D16" si="0">B11/C11</f>
        <v>1.5948275862068966</v>
      </c>
    </row>
    <row r="12" spans="1:6" x14ac:dyDescent="0.25">
      <c r="A12" s="1" t="s">
        <v>92</v>
      </c>
      <c r="B12" s="1">
        <v>2905</v>
      </c>
      <c r="C12" s="1">
        <v>502</v>
      </c>
      <c r="D12">
        <f t="shared" si="0"/>
        <v>5.786852589641434</v>
      </c>
    </row>
    <row r="13" spans="1:6" x14ac:dyDescent="0.25">
      <c r="A13" s="1" t="s">
        <v>97</v>
      </c>
      <c r="B13" s="1">
        <v>3113</v>
      </c>
      <c r="C13" s="1">
        <v>561</v>
      </c>
      <c r="D13">
        <f t="shared" si="0"/>
        <v>5.5490196078431371</v>
      </c>
    </row>
    <row r="14" spans="1:6" x14ac:dyDescent="0.25">
      <c r="A14" s="1" t="s">
        <v>98</v>
      </c>
      <c r="B14" s="1">
        <v>2699</v>
      </c>
      <c r="C14" s="1">
        <v>535</v>
      </c>
      <c r="D14">
        <f t="shared" si="0"/>
        <v>5.0448598130841118</v>
      </c>
    </row>
    <row r="15" spans="1:6" x14ac:dyDescent="0.25">
      <c r="A15" s="1" t="s">
        <v>99</v>
      </c>
      <c r="B15" s="1">
        <v>3843</v>
      </c>
      <c r="C15" s="1">
        <v>765</v>
      </c>
      <c r="D15">
        <f t="shared" si="0"/>
        <v>5.0235294117647058</v>
      </c>
    </row>
    <row r="16" spans="1:6" x14ac:dyDescent="0.25">
      <c r="A16" s="1" t="s">
        <v>100</v>
      </c>
      <c r="B16" s="1">
        <v>1513</v>
      </c>
      <c r="C16" s="1">
        <v>292</v>
      </c>
      <c r="D16">
        <f t="shared" si="0"/>
        <v>5.1815068493150687</v>
      </c>
    </row>
    <row r="17" spans="1:7" x14ac:dyDescent="0.25">
      <c r="D17">
        <f>AVERAGE(D11:D16)</f>
        <v>4.6967659763092255</v>
      </c>
    </row>
    <row r="19" spans="1:7" x14ac:dyDescent="0.25">
      <c r="A19" s="2"/>
    </row>
    <row r="20" spans="1:7" x14ac:dyDescent="0.25">
      <c r="A20" s="1"/>
    </row>
    <row r="21" spans="1:7" x14ac:dyDescent="0.25">
      <c r="A21" s="1"/>
    </row>
    <row r="22" spans="1:7" x14ac:dyDescent="0.25">
      <c r="A22" s="1"/>
    </row>
    <row r="23" spans="1:7" x14ac:dyDescent="0.25">
      <c r="A23" s="1"/>
    </row>
    <row r="24" spans="1:7" x14ac:dyDescent="0.25">
      <c r="A24" s="1"/>
    </row>
    <row r="25" spans="1:7" x14ac:dyDescent="0.25">
      <c r="A25" s="1"/>
    </row>
    <row r="26" spans="1:7" x14ac:dyDescent="0.25">
      <c r="B26" s="1" t="s">
        <v>114</v>
      </c>
      <c r="C26" s="1" t="s">
        <v>116</v>
      </c>
      <c r="D26" s="1" t="s">
        <v>117</v>
      </c>
      <c r="E26" t="s">
        <v>96</v>
      </c>
      <c r="F26" t="s">
        <v>118</v>
      </c>
      <c r="G26" s="3" t="s">
        <v>119</v>
      </c>
    </row>
    <row r="27" spans="1:7" x14ac:dyDescent="0.25">
      <c r="A27" s="1" t="s">
        <v>113</v>
      </c>
      <c r="B27" s="1">
        <v>1783</v>
      </c>
      <c r="C27" s="1">
        <v>1232</v>
      </c>
      <c r="D27" s="1">
        <v>766</v>
      </c>
      <c r="E27">
        <f t="shared" ref="E27:E32" si="1">B27/C27</f>
        <v>1.4472402597402598</v>
      </c>
      <c r="F27">
        <f t="shared" ref="F27:F32" si="2">B27/D27</f>
        <v>2.3276762402088771</v>
      </c>
      <c r="G27">
        <f t="shared" ref="G27:G32" si="3">F27/E27</f>
        <v>1.6083550913838118</v>
      </c>
    </row>
    <row r="28" spans="1:7" x14ac:dyDescent="0.25">
      <c r="A28" s="1" t="s">
        <v>92</v>
      </c>
      <c r="B28" s="1">
        <v>3210</v>
      </c>
      <c r="C28" s="1">
        <v>808</v>
      </c>
      <c r="D28" s="1">
        <v>556</v>
      </c>
      <c r="E28">
        <f t="shared" si="1"/>
        <v>3.972772277227723</v>
      </c>
      <c r="F28">
        <f t="shared" si="2"/>
        <v>5.7733812949640289</v>
      </c>
      <c r="G28">
        <f t="shared" si="3"/>
        <v>1.4532374100719423</v>
      </c>
    </row>
    <row r="29" spans="1:7" x14ac:dyDescent="0.25">
      <c r="A29" s="1" t="s">
        <v>97</v>
      </c>
      <c r="B29" s="1">
        <v>3413</v>
      </c>
      <c r="C29" s="1">
        <v>785</v>
      </c>
      <c r="D29" s="1">
        <v>504</v>
      </c>
      <c r="E29">
        <f t="shared" si="1"/>
        <v>4.3477707006369428</v>
      </c>
      <c r="F29">
        <f t="shared" si="2"/>
        <v>6.7718253968253972</v>
      </c>
      <c r="G29">
        <f t="shared" si="3"/>
        <v>1.5575396825396826</v>
      </c>
    </row>
    <row r="30" spans="1:7" x14ac:dyDescent="0.25">
      <c r="A30" s="1" t="s">
        <v>98</v>
      </c>
      <c r="B30" s="1">
        <v>3089</v>
      </c>
      <c r="C30" s="1">
        <v>721</v>
      </c>
      <c r="D30" s="1">
        <v>451</v>
      </c>
      <c r="E30">
        <f t="shared" si="1"/>
        <v>4.2843273231622749</v>
      </c>
      <c r="F30">
        <f t="shared" si="2"/>
        <v>6.8492239467849227</v>
      </c>
      <c r="G30">
        <f t="shared" si="3"/>
        <v>1.5986696230598669</v>
      </c>
    </row>
    <row r="31" spans="1:7" x14ac:dyDescent="0.25">
      <c r="A31" s="1" t="s">
        <v>99</v>
      </c>
      <c r="B31" s="1">
        <v>4120</v>
      </c>
      <c r="C31" s="1">
        <v>890</v>
      </c>
      <c r="D31" s="1">
        <v>505</v>
      </c>
      <c r="E31">
        <f t="shared" si="1"/>
        <v>4.6292134831460672</v>
      </c>
      <c r="F31">
        <f t="shared" si="2"/>
        <v>8.1584158415841586</v>
      </c>
      <c r="G31">
        <f t="shared" si="3"/>
        <v>1.7623762376237624</v>
      </c>
    </row>
    <row r="32" spans="1:7" x14ac:dyDescent="0.25">
      <c r="A32" s="1" t="s">
        <v>100</v>
      </c>
      <c r="B32" s="1">
        <v>1608</v>
      </c>
      <c r="C32" s="1">
        <v>385</v>
      </c>
      <c r="D32" s="1">
        <v>239</v>
      </c>
      <c r="E32">
        <f t="shared" si="1"/>
        <v>4.1766233766233762</v>
      </c>
      <c r="F32">
        <f t="shared" si="2"/>
        <v>6.7280334728033475</v>
      </c>
      <c r="G32">
        <f t="shared" si="3"/>
        <v>1.6108786610878663</v>
      </c>
    </row>
    <row r="33" spans="5:7" x14ac:dyDescent="0.25">
      <c r="E33">
        <f>AVERAGE(E27:E32)</f>
        <v>3.809657903422774</v>
      </c>
      <c r="F33">
        <f>AVERAGE(F27:F32)</f>
        <v>6.1014260321951221</v>
      </c>
      <c r="G33">
        <f>AVERAGE(G27:G32)</f>
        <v>1.5985094509611555</v>
      </c>
    </row>
    <row r="54" spans="1:6" x14ac:dyDescent="0.25">
      <c r="A54" s="4"/>
      <c r="B54" s="4" t="s">
        <v>114</v>
      </c>
      <c r="C54" s="5" t="s">
        <v>115</v>
      </c>
      <c r="D54" s="5" t="s">
        <v>96</v>
      </c>
      <c r="E54" s="5" t="s">
        <v>120</v>
      </c>
      <c r="F54" s="5"/>
    </row>
    <row r="55" spans="1:6" x14ac:dyDescent="0.25">
      <c r="A55" s="4">
        <v>300</v>
      </c>
      <c r="B55" s="5">
        <v>3202</v>
      </c>
      <c r="C55" s="5">
        <v>806</v>
      </c>
      <c r="D55" s="5">
        <f t="shared" ref="D55:D61" si="4">B55/C55</f>
        <v>3.9727047146401984</v>
      </c>
      <c r="E55" s="5">
        <v>548</v>
      </c>
      <c r="F55" s="5">
        <f>B55/E55</f>
        <v>5.8430656934306571</v>
      </c>
    </row>
    <row r="56" spans="1:6" x14ac:dyDescent="0.25">
      <c r="A56" s="5" t="s">
        <v>102</v>
      </c>
      <c r="B56" s="5">
        <v>6346</v>
      </c>
      <c r="C56" s="5">
        <v>1554</v>
      </c>
      <c r="D56" s="5">
        <f t="shared" si="4"/>
        <v>4.083655083655084</v>
      </c>
      <c r="E56" s="5">
        <v>1031</v>
      </c>
      <c r="F56" s="5">
        <f t="shared" ref="F56:F61" si="5">B56/E56</f>
        <v>6.155189136760427</v>
      </c>
    </row>
    <row r="57" spans="1:6" x14ac:dyDescent="0.25">
      <c r="A57" s="5" t="s">
        <v>103</v>
      </c>
      <c r="B57" s="5">
        <v>9488</v>
      </c>
      <c r="C57" s="5">
        <v>2301</v>
      </c>
      <c r="D57" s="5">
        <f t="shared" si="4"/>
        <v>4.1234245980008692</v>
      </c>
      <c r="E57" s="5">
        <v>1527</v>
      </c>
      <c r="F57" s="5">
        <f t="shared" si="5"/>
        <v>6.2134905042567121</v>
      </c>
    </row>
    <row r="58" spans="1:6" x14ac:dyDescent="0.25">
      <c r="A58" s="5" t="s">
        <v>104</v>
      </c>
      <c r="B58" s="5">
        <v>12627</v>
      </c>
      <c r="C58" s="5">
        <v>3049</v>
      </c>
      <c r="D58" s="5">
        <f t="shared" si="4"/>
        <v>4.1413578222367988</v>
      </c>
      <c r="E58" s="5">
        <v>2014</v>
      </c>
      <c r="F58" s="5">
        <f t="shared" si="5"/>
        <v>6.2696127110228401</v>
      </c>
    </row>
    <row r="59" spans="1:6" x14ac:dyDescent="0.25">
      <c r="A59" s="5" t="s">
        <v>105</v>
      </c>
      <c r="B59" s="5">
        <v>15766</v>
      </c>
      <c r="C59" s="5">
        <v>3796</v>
      </c>
      <c r="D59" s="5">
        <f t="shared" si="4"/>
        <v>4.1533192834562698</v>
      </c>
      <c r="E59" s="5">
        <v>2504</v>
      </c>
      <c r="F59" s="5">
        <f t="shared" si="5"/>
        <v>6.2963258785942493</v>
      </c>
    </row>
    <row r="60" spans="1:6" x14ac:dyDescent="0.25">
      <c r="A60" s="5" t="s">
        <v>106</v>
      </c>
      <c r="B60" s="5">
        <v>18902</v>
      </c>
      <c r="C60" s="5">
        <v>4544</v>
      </c>
      <c r="D60" s="5">
        <f t="shared" si="4"/>
        <v>4.159771126760563</v>
      </c>
      <c r="E60" s="5">
        <v>2991</v>
      </c>
      <c r="F60" s="5">
        <f t="shared" si="5"/>
        <v>6.3196255432965565</v>
      </c>
    </row>
    <row r="61" spans="1:6" x14ac:dyDescent="0.25">
      <c r="A61" s="5" t="s">
        <v>107</v>
      </c>
      <c r="B61" s="5">
        <v>22040</v>
      </c>
      <c r="C61" s="5">
        <v>5300</v>
      </c>
      <c r="D61" s="5">
        <f t="shared" si="4"/>
        <v>4.1584905660377363</v>
      </c>
      <c r="E61" s="5">
        <v>3470</v>
      </c>
      <c r="F61" s="5">
        <f t="shared" si="5"/>
        <v>6.3515850144092223</v>
      </c>
    </row>
    <row r="62" spans="1:6" x14ac:dyDescent="0.25">
      <c r="D62">
        <f>AVERAGE(D55:D60)</f>
        <v>4.1057054381249642</v>
      </c>
    </row>
    <row r="64" spans="1:6" x14ac:dyDescent="0.25">
      <c r="B64" t="s">
        <v>121</v>
      </c>
    </row>
    <row r="65" spans="1:2" x14ac:dyDescent="0.25">
      <c r="A65">
        <v>2014</v>
      </c>
      <c r="B65">
        <v>259</v>
      </c>
    </row>
    <row r="66" spans="1:2" x14ac:dyDescent="0.25">
      <c r="A66">
        <v>2015</v>
      </c>
      <c r="B66">
        <v>319</v>
      </c>
    </row>
    <row r="67" spans="1:2" x14ac:dyDescent="0.25">
      <c r="A67">
        <v>2016</v>
      </c>
      <c r="B67">
        <v>400</v>
      </c>
    </row>
    <row r="68" spans="1:2" x14ac:dyDescent="0.25">
      <c r="A68">
        <v>2017</v>
      </c>
      <c r="B68">
        <v>470</v>
      </c>
    </row>
    <row r="69" spans="1:2" x14ac:dyDescent="0.25">
      <c r="A69">
        <v>2018</v>
      </c>
      <c r="B69">
        <v>581</v>
      </c>
    </row>
    <row r="86" spans="1:4" x14ac:dyDescent="0.25">
      <c r="A86" s="1" t="s">
        <v>92</v>
      </c>
      <c r="B86" s="1" t="s">
        <v>122</v>
      </c>
      <c r="C86" s="1"/>
      <c r="D86" s="1" t="s">
        <v>100</v>
      </c>
    </row>
    <row r="87" spans="1:4" x14ac:dyDescent="0.25">
      <c r="A87" s="1" t="s">
        <v>123</v>
      </c>
      <c r="B87" s="1">
        <v>808</v>
      </c>
      <c r="C87" s="1">
        <f>B87+13</f>
        <v>821</v>
      </c>
      <c r="D87" s="1">
        <v>385</v>
      </c>
    </row>
    <row r="88" spans="1:4" x14ac:dyDescent="0.25">
      <c r="A88" s="1" t="s">
        <v>124</v>
      </c>
      <c r="B88" s="1">
        <v>828</v>
      </c>
      <c r="C88" s="1">
        <f t="shared" ref="C88:C93" si="6">B88+13</f>
        <v>841</v>
      </c>
      <c r="D88" s="1"/>
    </row>
    <row r="89" spans="1:4" x14ac:dyDescent="0.25">
      <c r="A89" s="1" t="s">
        <v>125</v>
      </c>
      <c r="B89" s="1">
        <v>978</v>
      </c>
      <c r="C89" s="1">
        <f t="shared" si="6"/>
        <v>991</v>
      </c>
      <c r="D89" s="1"/>
    </row>
    <row r="90" spans="1:4" x14ac:dyDescent="0.25">
      <c r="A90" s="1" t="s">
        <v>126</v>
      </c>
      <c r="B90" s="1">
        <v>1154</v>
      </c>
      <c r="C90" s="1">
        <f t="shared" si="6"/>
        <v>1167</v>
      </c>
      <c r="D90" s="1"/>
    </row>
    <row r="91" spans="1:4" x14ac:dyDescent="0.25">
      <c r="A91" s="1" t="s">
        <v>127</v>
      </c>
      <c r="B91" s="1">
        <v>1719</v>
      </c>
      <c r="C91" s="1">
        <f t="shared" si="6"/>
        <v>1732</v>
      </c>
      <c r="D91" s="1"/>
    </row>
    <row r="92" spans="1:4" x14ac:dyDescent="0.25">
      <c r="A92" s="1" t="s">
        <v>128</v>
      </c>
      <c r="B92" s="1">
        <v>795</v>
      </c>
      <c r="C92" s="1">
        <f t="shared" si="6"/>
        <v>808</v>
      </c>
      <c r="D92" s="1">
        <v>381</v>
      </c>
    </row>
    <row r="93" spans="1:4" x14ac:dyDescent="0.25">
      <c r="A93" s="1" t="s">
        <v>129</v>
      </c>
      <c r="B93" s="1">
        <v>804</v>
      </c>
      <c r="C93" s="1">
        <f t="shared" si="6"/>
        <v>817</v>
      </c>
      <c r="D93" s="1">
        <v>386</v>
      </c>
    </row>
    <row r="98" spans="1:4" x14ac:dyDescent="0.25">
      <c r="A98" s="1"/>
      <c r="B98" s="1"/>
      <c r="C98" s="1" t="s">
        <v>92</v>
      </c>
      <c r="D98" s="1" t="s">
        <v>122</v>
      </c>
    </row>
    <row r="99" spans="1:4" x14ac:dyDescent="0.25">
      <c r="A99" s="1"/>
      <c r="B99" s="1"/>
      <c r="C99" s="1" t="s">
        <v>130</v>
      </c>
      <c r="D99" s="1">
        <v>991</v>
      </c>
    </row>
    <row r="100" spans="1:4" x14ac:dyDescent="0.25">
      <c r="A100" s="1"/>
      <c r="B100" s="1"/>
      <c r="C100" s="1" t="s">
        <v>131</v>
      </c>
      <c r="D100" s="1">
        <v>841</v>
      </c>
    </row>
    <row r="101" spans="1:4" x14ac:dyDescent="0.25">
      <c r="A101" s="1"/>
      <c r="B101" s="1"/>
      <c r="C101" s="1" t="s">
        <v>132</v>
      </c>
      <c r="D101" s="1">
        <v>821</v>
      </c>
    </row>
    <row r="102" spans="1:4" x14ac:dyDescent="0.25">
      <c r="A102" s="1"/>
      <c r="B102" s="1"/>
      <c r="C102" s="1" t="s">
        <v>133</v>
      </c>
      <c r="D102" s="1">
        <v>808</v>
      </c>
    </row>
    <row r="103" spans="1:4" x14ac:dyDescent="0.25">
      <c r="A103" s="1"/>
      <c r="B103" s="1"/>
      <c r="C103" s="1" t="s">
        <v>134</v>
      </c>
      <c r="D103" s="1">
        <v>817</v>
      </c>
    </row>
    <row r="108" spans="1:4" x14ac:dyDescent="0.25">
      <c r="A108" s="1" t="s">
        <v>92</v>
      </c>
      <c r="B108" s="1" t="s">
        <v>122</v>
      </c>
    </row>
    <row r="109" spans="1:4" x14ac:dyDescent="0.25">
      <c r="A109" s="1" t="s">
        <v>123</v>
      </c>
      <c r="B109" s="1">
        <v>808</v>
      </c>
    </row>
    <row r="110" spans="1:4" x14ac:dyDescent="0.25">
      <c r="A110" s="1" t="s">
        <v>124</v>
      </c>
      <c r="B110" s="1">
        <v>828</v>
      </c>
    </row>
    <row r="111" spans="1:4" x14ac:dyDescent="0.25">
      <c r="A111" s="1" t="s">
        <v>125</v>
      </c>
      <c r="B111" s="1">
        <v>978</v>
      </c>
    </row>
    <row r="112" spans="1:4" x14ac:dyDescent="0.25">
      <c r="A112" s="1" t="s">
        <v>126</v>
      </c>
      <c r="B112" s="1">
        <v>1154</v>
      </c>
    </row>
    <row r="113" spans="1:2" x14ac:dyDescent="0.25">
      <c r="A113" s="1" t="s">
        <v>127</v>
      </c>
      <c r="B113" s="1">
        <v>1719</v>
      </c>
    </row>
    <row r="114" spans="1:2" x14ac:dyDescent="0.25">
      <c r="A114" s="1" t="s">
        <v>128</v>
      </c>
      <c r="B114" s="1">
        <v>795</v>
      </c>
    </row>
    <row r="115" spans="1:2" x14ac:dyDescent="0.25">
      <c r="A115" s="1" t="s">
        <v>129</v>
      </c>
      <c r="B115" s="1">
        <v>804</v>
      </c>
    </row>
    <row r="121" spans="1:2" x14ac:dyDescent="0.25">
      <c r="A121" t="s">
        <v>135</v>
      </c>
    </row>
    <row r="122" spans="1:2" x14ac:dyDescent="0.25">
      <c r="A122" t="s">
        <v>136</v>
      </c>
    </row>
    <row r="123" spans="1:2" x14ac:dyDescent="0.25">
      <c r="A123" t="s">
        <v>137</v>
      </c>
    </row>
    <row r="124" spans="1:2" x14ac:dyDescent="0.25">
      <c r="A124" t="s">
        <v>138</v>
      </c>
    </row>
    <row r="125" spans="1:2" x14ac:dyDescent="0.25">
      <c r="A125" t="s">
        <v>139</v>
      </c>
    </row>
    <row r="126" spans="1:2" x14ac:dyDescent="0.25">
      <c r="A126" t="s">
        <v>140</v>
      </c>
    </row>
    <row r="127" spans="1:2" x14ac:dyDescent="0.25">
      <c r="A127" t="s">
        <v>141</v>
      </c>
    </row>
    <row r="128" spans="1:2" x14ac:dyDescent="0.25">
      <c r="A128" t="s">
        <v>142</v>
      </c>
    </row>
    <row r="129" spans="1:11" x14ac:dyDescent="0.25">
      <c r="A129" t="s">
        <v>143</v>
      </c>
    </row>
    <row r="130" spans="1:11" x14ac:dyDescent="0.25">
      <c r="A130" t="s">
        <v>127</v>
      </c>
      <c r="B130" s="1">
        <v>1719</v>
      </c>
    </row>
    <row r="131" spans="1:11" x14ac:dyDescent="0.25">
      <c r="A131" t="s">
        <v>144</v>
      </c>
    </row>
    <row r="132" spans="1:11" x14ac:dyDescent="0.25">
      <c r="A132" t="s">
        <v>145</v>
      </c>
    </row>
    <row r="133" spans="1:11" x14ac:dyDescent="0.25">
      <c r="A133" t="s">
        <v>146</v>
      </c>
    </row>
    <row r="134" spans="1:11" x14ac:dyDescent="0.25">
      <c r="A134" t="s">
        <v>147</v>
      </c>
    </row>
    <row r="135" spans="1:11" x14ac:dyDescent="0.25">
      <c r="A135" t="s">
        <v>148</v>
      </c>
      <c r="B135" s="1">
        <v>1552</v>
      </c>
      <c r="C135" s="6"/>
      <c r="D135" s="1">
        <v>4</v>
      </c>
      <c r="E135" s="1">
        <v>8</v>
      </c>
      <c r="F135" s="1">
        <v>16</v>
      </c>
      <c r="G135" s="1">
        <v>32</v>
      </c>
      <c r="H135" s="1">
        <v>64</v>
      </c>
      <c r="I135" s="1">
        <v>128</v>
      </c>
      <c r="J135" s="1">
        <v>256</v>
      </c>
      <c r="K135" s="1">
        <v>512</v>
      </c>
    </row>
    <row r="136" spans="1:11" x14ac:dyDescent="0.25">
      <c r="A136" t="s">
        <v>149</v>
      </c>
      <c r="B136" s="1">
        <v>845</v>
      </c>
      <c r="C136" s="1">
        <v>1</v>
      </c>
      <c r="D136" s="1">
        <v>2290</v>
      </c>
      <c r="E136" s="1">
        <v>1552</v>
      </c>
      <c r="F136" s="1">
        <v>1030</v>
      </c>
      <c r="G136" s="1">
        <v>808</v>
      </c>
      <c r="H136" s="1">
        <v>795</v>
      </c>
      <c r="I136" s="1">
        <v>804</v>
      </c>
      <c r="J136" s="1">
        <v>823</v>
      </c>
      <c r="K136" s="1">
        <v>1050</v>
      </c>
    </row>
    <row r="137" spans="1:11" x14ac:dyDescent="0.25">
      <c r="A137" t="s">
        <v>150</v>
      </c>
      <c r="B137" s="1">
        <v>890</v>
      </c>
      <c r="C137" s="1">
        <v>2</v>
      </c>
      <c r="D137" s="1">
        <v>1154</v>
      </c>
      <c r="E137" s="1">
        <v>845</v>
      </c>
      <c r="F137" s="1">
        <v>1254</v>
      </c>
      <c r="G137" s="1">
        <v>828</v>
      </c>
      <c r="H137" s="1">
        <v>858</v>
      </c>
      <c r="I137" s="1">
        <v>1319</v>
      </c>
      <c r="J137" s="1"/>
      <c r="K137" s="1"/>
    </row>
    <row r="138" spans="1:11" x14ac:dyDescent="0.25">
      <c r="A138" t="s">
        <v>126</v>
      </c>
      <c r="B138" s="1">
        <v>1154</v>
      </c>
      <c r="C138" s="1">
        <v>4</v>
      </c>
      <c r="D138" s="1">
        <v>897</v>
      </c>
      <c r="E138" s="1">
        <v>890</v>
      </c>
      <c r="F138" s="1">
        <v>1332</v>
      </c>
      <c r="G138" s="1">
        <v>978</v>
      </c>
      <c r="H138" s="1"/>
      <c r="I138" s="1"/>
      <c r="J138" s="1"/>
      <c r="K138" s="1"/>
    </row>
    <row r="139" spans="1:11" x14ac:dyDescent="0.25">
      <c r="A139" t="s">
        <v>151</v>
      </c>
      <c r="B139" s="1">
        <v>1030</v>
      </c>
      <c r="C139" s="1">
        <v>8</v>
      </c>
      <c r="D139" s="1">
        <v>1034</v>
      </c>
      <c r="E139" s="1">
        <v>1154</v>
      </c>
      <c r="F139" s="1"/>
      <c r="G139" s="1"/>
      <c r="H139" s="1"/>
      <c r="I139" s="1"/>
      <c r="J139" s="1"/>
      <c r="K139" s="1"/>
    </row>
    <row r="140" spans="1:11" x14ac:dyDescent="0.25">
      <c r="A140" t="s">
        <v>152</v>
      </c>
      <c r="B140" s="1">
        <v>1254</v>
      </c>
      <c r="I140" s="1"/>
    </row>
    <row r="141" spans="1:11" x14ac:dyDescent="0.25">
      <c r="A141" t="s">
        <v>153</v>
      </c>
      <c r="B141" s="1">
        <v>1332</v>
      </c>
    </row>
    <row r="142" spans="1:11" x14ac:dyDescent="0.25">
      <c r="A142" t="s">
        <v>123</v>
      </c>
      <c r="B142" s="1">
        <v>808</v>
      </c>
    </row>
    <row r="143" spans="1:11" x14ac:dyDescent="0.25">
      <c r="A143" t="s">
        <v>124</v>
      </c>
      <c r="B143" s="1">
        <v>828</v>
      </c>
    </row>
    <row r="144" spans="1:11" x14ac:dyDescent="0.25">
      <c r="A144" t="s">
        <v>125</v>
      </c>
      <c r="B144" s="1">
        <v>978</v>
      </c>
    </row>
    <row r="145" spans="1:2" x14ac:dyDescent="0.25">
      <c r="A145" t="s">
        <v>128</v>
      </c>
      <c r="B145" s="1">
        <v>795</v>
      </c>
    </row>
    <row r="146" spans="1:2" x14ac:dyDescent="0.25">
      <c r="A146" t="s">
        <v>154</v>
      </c>
      <c r="B146" s="1">
        <v>858</v>
      </c>
    </row>
    <row r="147" spans="1:2" x14ac:dyDescent="0.25">
      <c r="A147" t="s">
        <v>129</v>
      </c>
      <c r="B147" s="1">
        <v>804</v>
      </c>
    </row>
    <row r="148" spans="1:2" x14ac:dyDescent="0.25">
      <c r="A148" t="s">
        <v>155</v>
      </c>
      <c r="B148" s="1">
        <v>1319</v>
      </c>
    </row>
    <row r="149" spans="1:2" x14ac:dyDescent="0.25">
      <c r="A149" t="s">
        <v>156</v>
      </c>
      <c r="B149" s="1">
        <v>823</v>
      </c>
    </row>
    <row r="150" spans="1:2" x14ac:dyDescent="0.25">
      <c r="A150" t="s">
        <v>157</v>
      </c>
      <c r="B150" s="1">
        <v>1050</v>
      </c>
    </row>
  </sheetData>
  <phoneticPr fontId="3" type="noConversion"/>
  <conditionalFormatting sqref="N134">
    <cfRule type="colorScale" priority="3">
      <colorScale>
        <cfvo type="min"/>
        <cfvo type="max"/>
        <color rgb="FFF8696B"/>
        <color rgb="FFFCFCFF"/>
      </colorScale>
    </cfRule>
  </conditionalFormatting>
  <conditionalFormatting sqref="D136:K139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8"/>
  <sheetViews>
    <sheetView tabSelected="1" topLeftCell="G43" workbookViewId="0">
      <selection activeCell="N5" sqref="N5"/>
    </sheetView>
  </sheetViews>
  <sheetFormatPr defaultColWidth="9" defaultRowHeight="14.4" x14ac:dyDescent="0.25"/>
  <cols>
    <col min="1" max="1" width="12.77734375" customWidth="1"/>
  </cols>
  <sheetData>
    <row r="2" spans="1:6" x14ac:dyDescent="0.25">
      <c r="A2" t="s">
        <v>158</v>
      </c>
      <c r="B2">
        <v>5412</v>
      </c>
      <c r="C2">
        <v>10757</v>
      </c>
      <c r="D2">
        <v>686</v>
      </c>
      <c r="E2">
        <f>B2+C2+D2</f>
        <v>16855</v>
      </c>
    </row>
    <row r="3" spans="1:6" x14ac:dyDescent="0.25">
      <c r="A3" t="s">
        <v>159</v>
      </c>
      <c r="B3">
        <v>6948</v>
      </c>
      <c r="C3">
        <v>15123</v>
      </c>
      <c r="D3">
        <v>918</v>
      </c>
      <c r="E3">
        <f>B3+C3+D3</f>
        <v>22989</v>
      </c>
    </row>
    <row r="4" spans="1:6" x14ac:dyDescent="0.25">
      <c r="A4" t="s">
        <v>160</v>
      </c>
      <c r="B4">
        <v>7399</v>
      </c>
      <c r="C4">
        <v>4530</v>
      </c>
      <c r="E4">
        <f>B4+C4+D4</f>
        <v>11929</v>
      </c>
    </row>
    <row r="5" spans="1:6" x14ac:dyDescent="0.25">
      <c r="A5" t="s">
        <v>161</v>
      </c>
      <c r="E5">
        <v>1119</v>
      </c>
    </row>
    <row r="6" spans="1:6" x14ac:dyDescent="0.25">
      <c r="B6" t="s">
        <v>162</v>
      </c>
      <c r="C6" t="s">
        <v>163</v>
      </c>
    </row>
    <row r="8" spans="1:6" x14ac:dyDescent="0.25">
      <c r="A8" t="s">
        <v>164</v>
      </c>
      <c r="E8" t="s">
        <v>92</v>
      </c>
    </row>
    <row r="9" spans="1:6" x14ac:dyDescent="0.25">
      <c r="A9" t="s">
        <v>158</v>
      </c>
      <c r="B9">
        <v>8382</v>
      </c>
      <c r="E9" t="s">
        <v>158</v>
      </c>
      <c r="F9">
        <v>16855</v>
      </c>
    </row>
    <row r="10" spans="1:6" x14ac:dyDescent="0.25">
      <c r="A10" t="s">
        <v>159</v>
      </c>
      <c r="B10">
        <v>11585</v>
      </c>
      <c r="E10" t="s">
        <v>159</v>
      </c>
      <c r="F10">
        <v>22989</v>
      </c>
    </row>
    <row r="11" spans="1:6" x14ac:dyDescent="0.25">
      <c r="A11" t="s">
        <v>165</v>
      </c>
      <c r="B11">
        <v>8955</v>
      </c>
      <c r="E11" t="s">
        <v>165</v>
      </c>
      <c r="F11">
        <v>11929</v>
      </c>
    </row>
    <row r="12" spans="1:6" x14ac:dyDescent="0.25">
      <c r="A12" t="s">
        <v>161</v>
      </c>
      <c r="B12">
        <v>1486</v>
      </c>
      <c r="E12" t="s">
        <v>166</v>
      </c>
      <c r="F12">
        <v>1119</v>
      </c>
    </row>
    <row r="19" spans="1:5" x14ac:dyDescent="0.25">
      <c r="A19" t="s">
        <v>158</v>
      </c>
      <c r="B19">
        <v>78623</v>
      </c>
      <c r="C19">
        <v>36689</v>
      </c>
      <c r="D19">
        <v>488</v>
      </c>
      <c r="E19">
        <f>B19+C19+D19</f>
        <v>115800</v>
      </c>
    </row>
    <row r="20" spans="1:5" x14ac:dyDescent="0.25">
      <c r="A20" t="s">
        <v>159</v>
      </c>
      <c r="B20">
        <v>111375</v>
      </c>
      <c r="C20">
        <v>48614</v>
      </c>
      <c r="D20">
        <v>617</v>
      </c>
      <c r="E20">
        <f>B20+C20+D20</f>
        <v>160606</v>
      </c>
    </row>
    <row r="21" spans="1:5" x14ac:dyDescent="0.25">
      <c r="A21" t="s">
        <v>165</v>
      </c>
      <c r="B21">
        <v>46563</v>
      </c>
      <c r="C21">
        <v>24094</v>
      </c>
      <c r="E21">
        <f>B21+C21+D21</f>
        <v>70657</v>
      </c>
    </row>
    <row r="22" spans="1:5" x14ac:dyDescent="0.25">
      <c r="A22" t="s">
        <v>161</v>
      </c>
      <c r="E22">
        <v>15282</v>
      </c>
    </row>
    <row r="25" spans="1:5" x14ac:dyDescent="0.25">
      <c r="A25" t="s">
        <v>158</v>
      </c>
      <c r="B25">
        <v>115800</v>
      </c>
    </row>
    <row r="26" spans="1:5" x14ac:dyDescent="0.25">
      <c r="A26" t="s">
        <v>159</v>
      </c>
      <c r="B26">
        <v>160606</v>
      </c>
    </row>
    <row r="27" spans="1:5" x14ac:dyDescent="0.25">
      <c r="A27" t="s">
        <v>165</v>
      </c>
      <c r="B27">
        <v>70657</v>
      </c>
    </row>
    <row r="28" spans="1:5" x14ac:dyDescent="0.25">
      <c r="A28" t="s">
        <v>161</v>
      </c>
      <c r="B28">
        <v>15282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魏一</cp:lastModifiedBy>
  <dcterms:created xsi:type="dcterms:W3CDTF">2019-07-05T05:29:00Z</dcterms:created>
  <dcterms:modified xsi:type="dcterms:W3CDTF">2019-08-25T15:12:41Z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