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turito\Desktop\case-connect\output_excel\"/>
    </mc:Choice>
  </mc:AlternateContent>
  <xr:revisionPtr revIDLastSave="0" documentId="13_ncr:1_{27B655A5-063A-4338-9276-E01C4317829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esamtbild" sheetId="1" r:id="rId1"/>
    <sheet name="Bezeichnungen" sheetId="2" state="hidden" r:id="rId2"/>
    <sheet name="Vergleich zu Patient 1" sheetId="3" r:id="rId3"/>
    <sheet name="Vergleich zu Patient 2" sheetId="4" r:id="rId4"/>
    <sheet name="Vergleich zu Patient 3" sheetId="5" r:id="rId5"/>
    <sheet name="Vergleich zu Patient 4" sheetId="6" r:id="rId6"/>
    <sheet name="Vergleich zu Patient 5" sheetId="7" r:id="rId7"/>
    <sheet name="Vergleich zu Patient 6" sheetId="8" r:id="rId8"/>
    <sheet name="Vergleich zu Patient 7" sheetId="9" r:id="rId9"/>
    <sheet name="Vergleich zu Patient 8" sheetId="10" r:id="rId10"/>
    <sheet name="data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7" i="10" l="1" a="1"/>
  <c r="H57" i="10" s="1"/>
  <c r="G57" i="10" a="1"/>
  <c r="G57" i="10" s="1"/>
  <c r="F57" i="10"/>
  <c r="E57" i="10" a="1"/>
  <c r="E57" i="10" s="1"/>
  <c r="D57" i="10"/>
  <c r="C57" i="10"/>
  <c r="B57" i="10"/>
  <c r="H55" i="10" a="1"/>
  <c r="H55" i="10" s="1"/>
  <c r="G55" i="10" a="1"/>
  <c r="G55" i="10" s="1"/>
  <c r="F55" i="10"/>
  <c r="E55" i="10" a="1"/>
  <c r="E55" i="10" s="1"/>
  <c r="D55" i="10"/>
  <c r="C55" i="10"/>
  <c r="B55" i="10"/>
  <c r="H53" i="10" a="1"/>
  <c r="H53" i="10" s="1"/>
  <c r="G53" i="10" a="1"/>
  <c r="G53" i="10"/>
  <c r="F53" i="10"/>
  <c r="E53" i="10" a="1"/>
  <c r="E53" i="10" s="1"/>
  <c r="D53" i="10"/>
  <c r="C53" i="10"/>
  <c r="B53" i="10"/>
  <c r="H51" i="10" a="1"/>
  <c r="H51" i="10"/>
  <c r="G51" i="10" a="1"/>
  <c r="G51" i="10" s="1"/>
  <c r="F51" i="10"/>
  <c r="E51" i="10" a="1"/>
  <c r="E51" i="10"/>
  <c r="D51" i="10"/>
  <c r="C51" i="10"/>
  <c r="B51" i="10"/>
  <c r="H49" i="10" a="1"/>
  <c r="H49" i="10" s="1"/>
  <c r="G49" i="10" a="1"/>
  <c r="G49" i="10" s="1"/>
  <c r="F49" i="10"/>
  <c r="E49" i="10" a="1"/>
  <c r="E49" i="10"/>
  <c r="D49" i="10"/>
  <c r="C49" i="10"/>
  <c r="B49" i="10"/>
  <c r="H47" i="10" a="1"/>
  <c r="H47" i="10" s="1"/>
  <c r="G47" i="10" a="1"/>
  <c r="G47" i="10" s="1"/>
  <c r="F47" i="10"/>
  <c r="E47" i="10" a="1"/>
  <c r="E47" i="10" s="1"/>
  <c r="D47" i="10"/>
  <c r="C47" i="10"/>
  <c r="B47" i="10"/>
  <c r="H45" i="10" a="1"/>
  <c r="H45" i="10" s="1"/>
  <c r="G45" i="10" a="1"/>
  <c r="G45" i="10"/>
  <c r="F45" i="10"/>
  <c r="E45" i="10" a="1"/>
  <c r="E45" i="10" s="1"/>
  <c r="D45" i="10"/>
  <c r="C45" i="10"/>
  <c r="B45" i="10"/>
  <c r="H43" i="10" a="1"/>
  <c r="H43" i="10"/>
  <c r="G43" i="10" a="1"/>
  <c r="G43" i="10" s="1"/>
  <c r="F43" i="10"/>
  <c r="E43" i="10" a="1"/>
  <c r="E43" i="10" s="1"/>
  <c r="D43" i="10"/>
  <c r="C43" i="10"/>
  <c r="B43" i="10"/>
  <c r="H41" i="10" a="1"/>
  <c r="H41" i="10" s="1"/>
  <c r="G41" i="10" a="1"/>
  <c r="G41" i="10"/>
  <c r="F41" i="10"/>
  <c r="E41" i="10" a="1"/>
  <c r="E41" i="10"/>
  <c r="D41" i="10"/>
  <c r="C41" i="10"/>
  <c r="B41" i="10"/>
  <c r="H39" i="10" a="1"/>
  <c r="H39" i="10"/>
  <c r="G39" i="10" a="1"/>
  <c r="G39" i="10" s="1"/>
  <c r="F39" i="10"/>
  <c r="E39" i="10" a="1"/>
  <c r="E39" i="10" s="1"/>
  <c r="D39" i="10"/>
  <c r="C39" i="10"/>
  <c r="B39" i="10"/>
  <c r="H37" i="10" a="1"/>
  <c r="H37" i="10" s="1"/>
  <c r="G37" i="10" a="1"/>
  <c r="G37" i="10" s="1"/>
  <c r="F37" i="10"/>
  <c r="E37" i="10" a="1"/>
  <c r="E37" i="10" s="1"/>
  <c r="D37" i="10"/>
  <c r="C37" i="10"/>
  <c r="B37" i="10"/>
  <c r="H35" i="10" a="1"/>
  <c r="H35" i="10" s="1"/>
  <c r="G35" i="10" a="1"/>
  <c r="G35" i="10" s="1"/>
  <c r="F35" i="10"/>
  <c r="E35" i="10" a="1"/>
  <c r="E35" i="10" s="1"/>
  <c r="D35" i="10"/>
  <c r="C35" i="10"/>
  <c r="B35" i="10"/>
  <c r="H33" i="10" a="1"/>
  <c r="H33" i="10" s="1"/>
  <c r="G33" i="10" a="1"/>
  <c r="G33" i="10"/>
  <c r="F33" i="10"/>
  <c r="E33" i="10" a="1"/>
  <c r="E33" i="10"/>
  <c r="D33" i="10"/>
  <c r="C33" i="10"/>
  <c r="B33" i="10"/>
  <c r="H31" i="10" a="1"/>
  <c r="H31" i="10"/>
  <c r="G31" i="10" a="1"/>
  <c r="G31" i="10" s="1"/>
  <c r="F31" i="10"/>
  <c r="E31" i="10" a="1"/>
  <c r="E31" i="10" s="1"/>
  <c r="D31" i="10"/>
  <c r="C31" i="10"/>
  <c r="B31" i="10"/>
  <c r="H29" i="10" a="1"/>
  <c r="H29" i="10" s="1"/>
  <c r="G29" i="10" a="1"/>
  <c r="G29" i="10"/>
  <c r="F29" i="10"/>
  <c r="E29" i="10" a="1"/>
  <c r="E29" i="10"/>
  <c r="D29" i="10"/>
  <c r="C29" i="10"/>
  <c r="B29" i="10"/>
  <c r="H27" i="10" a="1"/>
  <c r="H27" i="10"/>
  <c r="G27" i="10" a="1"/>
  <c r="G27" i="10" s="1"/>
  <c r="F27" i="10"/>
  <c r="E27" i="10" a="1"/>
  <c r="E27" i="10"/>
  <c r="D27" i="10"/>
  <c r="C27" i="10"/>
  <c r="B27" i="10"/>
  <c r="H25" i="10" a="1"/>
  <c r="H25" i="10" s="1"/>
  <c r="G25" i="10" a="1"/>
  <c r="G25" i="10"/>
  <c r="F25" i="10"/>
  <c r="E25" i="10" a="1"/>
  <c r="E25" i="10" s="1"/>
  <c r="D25" i="10"/>
  <c r="C25" i="10"/>
  <c r="B25" i="10"/>
  <c r="H23" i="10" a="1"/>
  <c r="H23" i="10"/>
  <c r="G23" i="10" a="1"/>
  <c r="G23" i="10" s="1"/>
  <c r="F23" i="10"/>
  <c r="E23" i="10" a="1"/>
  <c r="E23" i="10" s="1"/>
  <c r="D23" i="10"/>
  <c r="C23" i="10"/>
  <c r="B23" i="10"/>
  <c r="H21" i="10" a="1"/>
  <c r="H21" i="10" s="1"/>
  <c r="G21" i="10" a="1"/>
  <c r="G21" i="10"/>
  <c r="F21" i="10"/>
  <c r="E21" i="10" a="1"/>
  <c r="E21" i="10"/>
  <c r="D21" i="10"/>
  <c r="C21" i="10"/>
  <c r="B21" i="10"/>
  <c r="H19" i="10" a="1"/>
  <c r="H19" i="10"/>
  <c r="G19" i="10" a="1"/>
  <c r="G19" i="10" s="1"/>
  <c r="F19" i="10"/>
  <c r="E19" i="10" a="1"/>
  <c r="E19" i="10"/>
  <c r="D19" i="10"/>
  <c r="C19" i="10"/>
  <c r="B19" i="10"/>
  <c r="H17" i="10" a="1"/>
  <c r="H17" i="10" s="1"/>
  <c r="G17" i="10" a="1"/>
  <c r="G17" i="10" s="1"/>
  <c r="F17" i="10"/>
  <c r="E17" i="10" a="1"/>
  <c r="E17" i="10"/>
  <c r="D17" i="10"/>
  <c r="C17" i="10"/>
  <c r="B17" i="10"/>
  <c r="H15" i="10" a="1"/>
  <c r="H15" i="10" s="1"/>
  <c r="G15" i="10" a="1"/>
  <c r="G15" i="10" s="1"/>
  <c r="F15" i="10"/>
  <c r="E15" i="10" a="1"/>
  <c r="E15" i="10" s="1"/>
  <c r="D15" i="10"/>
  <c r="C15" i="10"/>
  <c r="B15" i="10"/>
  <c r="H13" i="10" a="1"/>
  <c r="H13" i="10" s="1"/>
  <c r="G13" i="10" a="1"/>
  <c r="G13" i="10"/>
  <c r="F13" i="10"/>
  <c r="E13" i="10" a="1"/>
  <c r="E13" i="10" s="1"/>
  <c r="D13" i="10"/>
  <c r="C13" i="10"/>
  <c r="B13" i="10"/>
  <c r="H11" i="10" a="1"/>
  <c r="H11" i="10"/>
  <c r="G11" i="10" a="1"/>
  <c r="G11" i="10" s="1"/>
  <c r="F11" i="10"/>
  <c r="E11" i="10" a="1"/>
  <c r="E11" i="10"/>
  <c r="D11" i="10"/>
  <c r="C11" i="10"/>
  <c r="B11" i="10"/>
  <c r="H9" i="10" a="1"/>
  <c r="H9" i="10" s="1"/>
  <c r="G9" i="10" a="1"/>
  <c r="G9" i="10" s="1"/>
  <c r="F9" i="10"/>
  <c r="E9" i="10" a="1"/>
  <c r="E9" i="10"/>
  <c r="D9" i="10"/>
  <c r="C9" i="10"/>
  <c r="B9" i="10"/>
  <c r="C5" i="10"/>
  <c r="C4" i="10"/>
  <c r="C3" i="10" a="1"/>
  <c r="C3" i="10" s="1"/>
  <c r="H57" i="9" a="1"/>
  <c r="H57" i="9"/>
  <c r="G57" i="9" a="1"/>
  <c r="G57" i="9" s="1"/>
  <c r="F57" i="9"/>
  <c r="E57" i="9" a="1"/>
  <c r="E57" i="9"/>
  <c r="D57" i="9"/>
  <c r="C57" i="9"/>
  <c r="B57" i="9"/>
  <c r="H55" i="9" a="1"/>
  <c r="H55" i="9" s="1"/>
  <c r="G55" i="9" a="1"/>
  <c r="G55" i="9" s="1"/>
  <c r="F55" i="9"/>
  <c r="E55" i="9" a="1"/>
  <c r="E55" i="9"/>
  <c r="D55" i="9"/>
  <c r="C55" i="9"/>
  <c r="B55" i="9"/>
  <c r="H53" i="9" a="1"/>
  <c r="H53" i="9" s="1"/>
  <c r="G53" i="9" a="1"/>
  <c r="G53" i="9" s="1"/>
  <c r="F53" i="9"/>
  <c r="E53" i="9" a="1"/>
  <c r="E53" i="9" s="1"/>
  <c r="D53" i="9"/>
  <c r="C53" i="9"/>
  <c r="B53" i="9"/>
  <c r="H51" i="9" a="1"/>
  <c r="H51" i="9" s="1"/>
  <c r="G51" i="9" a="1"/>
  <c r="G51" i="9" s="1"/>
  <c r="F51" i="9"/>
  <c r="E51" i="9" a="1"/>
  <c r="E51" i="9"/>
  <c r="D51" i="9"/>
  <c r="C51" i="9"/>
  <c r="B51" i="9"/>
  <c r="H49" i="9" a="1"/>
  <c r="H49" i="9" s="1"/>
  <c r="G49" i="9" a="1"/>
  <c r="G49" i="9" s="1"/>
  <c r="F49" i="9"/>
  <c r="E49" i="9" a="1"/>
  <c r="E49" i="9" s="1"/>
  <c r="D49" i="9"/>
  <c r="C49" i="9"/>
  <c r="B49" i="9"/>
  <c r="H47" i="9" a="1"/>
  <c r="H47" i="9" s="1"/>
  <c r="G47" i="9" a="1"/>
  <c r="G47" i="9" s="1"/>
  <c r="F47" i="9"/>
  <c r="E47" i="9" a="1"/>
  <c r="E47" i="9" s="1"/>
  <c r="D47" i="9"/>
  <c r="C47" i="9"/>
  <c r="B47" i="9"/>
  <c r="H45" i="9" a="1"/>
  <c r="H45" i="9" s="1"/>
  <c r="G45" i="9" a="1"/>
  <c r="G45" i="9" s="1"/>
  <c r="F45" i="9"/>
  <c r="E45" i="9" a="1"/>
  <c r="E45" i="9" s="1"/>
  <c r="D45" i="9"/>
  <c r="C45" i="9"/>
  <c r="B45" i="9"/>
  <c r="H43" i="9" a="1"/>
  <c r="H43" i="9" s="1"/>
  <c r="G43" i="9" a="1"/>
  <c r="G43" i="9" s="1"/>
  <c r="F43" i="9"/>
  <c r="E43" i="9" a="1"/>
  <c r="E43" i="9"/>
  <c r="D43" i="9"/>
  <c r="C43" i="9"/>
  <c r="B43" i="9"/>
  <c r="H41" i="9" a="1"/>
  <c r="H41" i="9" s="1"/>
  <c r="G41" i="9" a="1"/>
  <c r="G41" i="9" s="1"/>
  <c r="F41" i="9"/>
  <c r="E41" i="9" a="1"/>
  <c r="E41" i="9" s="1"/>
  <c r="D41" i="9"/>
  <c r="C41" i="9"/>
  <c r="B41" i="9"/>
  <c r="H39" i="9" a="1"/>
  <c r="H39" i="9" s="1"/>
  <c r="G39" i="9" a="1"/>
  <c r="G39" i="9" s="1"/>
  <c r="F39" i="9"/>
  <c r="E39" i="9" a="1"/>
  <c r="E39" i="9" s="1"/>
  <c r="D39" i="9"/>
  <c r="C39" i="9"/>
  <c r="B39" i="9"/>
  <c r="H37" i="9" a="1"/>
  <c r="H37" i="9" s="1"/>
  <c r="G37" i="9" a="1"/>
  <c r="G37" i="9" s="1"/>
  <c r="F37" i="9"/>
  <c r="E37" i="9" a="1"/>
  <c r="E37" i="9" s="1"/>
  <c r="D37" i="9"/>
  <c r="C37" i="9"/>
  <c r="B37" i="9"/>
  <c r="H35" i="9" a="1"/>
  <c r="H35" i="9" s="1"/>
  <c r="G35" i="9" a="1"/>
  <c r="G35" i="9"/>
  <c r="F35" i="9"/>
  <c r="E35" i="9" a="1"/>
  <c r="E35" i="9"/>
  <c r="D35" i="9"/>
  <c r="C35" i="9"/>
  <c r="B35" i="9"/>
  <c r="H33" i="9" a="1"/>
  <c r="H33" i="9"/>
  <c r="G33" i="9" a="1"/>
  <c r="G33" i="9" s="1"/>
  <c r="F33" i="9"/>
  <c r="E33" i="9" a="1"/>
  <c r="E33" i="9"/>
  <c r="D33" i="9"/>
  <c r="C33" i="9"/>
  <c r="B33" i="9"/>
  <c r="H31" i="9" a="1"/>
  <c r="H31" i="9" s="1"/>
  <c r="G31" i="9" a="1"/>
  <c r="G31" i="9" s="1"/>
  <c r="F31" i="9"/>
  <c r="E31" i="9" a="1"/>
  <c r="E31" i="9"/>
  <c r="D31" i="9"/>
  <c r="C31" i="9"/>
  <c r="B31" i="9"/>
  <c r="H29" i="9" a="1"/>
  <c r="H29" i="9" s="1"/>
  <c r="G29" i="9" a="1"/>
  <c r="G29" i="9" s="1"/>
  <c r="F29" i="9"/>
  <c r="E29" i="9" a="1"/>
  <c r="E29" i="9" s="1"/>
  <c r="D29" i="9"/>
  <c r="C29" i="9"/>
  <c r="B29" i="9"/>
  <c r="H27" i="9" a="1"/>
  <c r="H27" i="9" s="1"/>
  <c r="G27" i="9" a="1"/>
  <c r="G27" i="9"/>
  <c r="F27" i="9"/>
  <c r="E27" i="9" a="1"/>
  <c r="E27" i="9"/>
  <c r="D27" i="9"/>
  <c r="C27" i="9"/>
  <c r="B27" i="9"/>
  <c r="H25" i="9" a="1"/>
  <c r="H25" i="9"/>
  <c r="G25" i="9" a="1"/>
  <c r="G25" i="9" s="1"/>
  <c r="F25" i="9"/>
  <c r="E25" i="9" a="1"/>
  <c r="E25" i="9"/>
  <c r="D25" i="9"/>
  <c r="C25" i="9"/>
  <c r="B25" i="9"/>
  <c r="H23" i="9" a="1"/>
  <c r="H23" i="9" s="1"/>
  <c r="G23" i="9" a="1"/>
  <c r="G23" i="9" s="1"/>
  <c r="F23" i="9"/>
  <c r="E23" i="9" a="1"/>
  <c r="E23" i="9"/>
  <c r="D23" i="9"/>
  <c r="C23" i="9"/>
  <c r="B23" i="9"/>
  <c r="H21" i="9" a="1"/>
  <c r="H21" i="9" s="1"/>
  <c r="G21" i="9" a="1"/>
  <c r="G21" i="9" s="1"/>
  <c r="F21" i="9"/>
  <c r="E21" i="9" a="1"/>
  <c r="E21" i="9" s="1"/>
  <c r="D21" i="9"/>
  <c r="C21" i="9"/>
  <c r="B21" i="9"/>
  <c r="H19" i="9" a="1"/>
  <c r="H19" i="9" s="1"/>
  <c r="G19" i="9" a="1"/>
  <c r="G19" i="9" s="1"/>
  <c r="F19" i="9"/>
  <c r="E19" i="9" a="1"/>
  <c r="E19" i="9"/>
  <c r="D19" i="9"/>
  <c r="C19" i="9"/>
  <c r="B19" i="9"/>
  <c r="H17" i="9" a="1"/>
  <c r="H17" i="9" s="1"/>
  <c r="G17" i="9" a="1"/>
  <c r="G17" i="9" s="1"/>
  <c r="F17" i="9"/>
  <c r="E17" i="9" a="1"/>
  <c r="E17" i="9" s="1"/>
  <c r="D17" i="9"/>
  <c r="C17" i="9"/>
  <c r="B17" i="9"/>
  <c r="H15" i="9" a="1"/>
  <c r="H15" i="9" s="1"/>
  <c r="G15" i="9" a="1"/>
  <c r="G15" i="9" s="1"/>
  <c r="F15" i="9"/>
  <c r="E15" i="9" a="1"/>
  <c r="E15" i="9" s="1"/>
  <c r="D15" i="9"/>
  <c r="C15" i="9"/>
  <c r="B15" i="9"/>
  <c r="H13" i="9" a="1"/>
  <c r="H13" i="9" s="1"/>
  <c r="G13" i="9" a="1"/>
  <c r="G13" i="9" s="1"/>
  <c r="F13" i="9"/>
  <c r="E13" i="9" a="1"/>
  <c r="E13" i="9" s="1"/>
  <c r="D13" i="9"/>
  <c r="C13" i="9"/>
  <c r="B13" i="9"/>
  <c r="H11" i="9" a="1"/>
  <c r="H11" i="9" s="1"/>
  <c r="G11" i="9" a="1"/>
  <c r="G11" i="9" s="1"/>
  <c r="F11" i="9"/>
  <c r="E11" i="9" a="1"/>
  <c r="E11" i="9"/>
  <c r="D11" i="9"/>
  <c r="C11" i="9"/>
  <c r="B11" i="9"/>
  <c r="H9" i="9" a="1"/>
  <c r="H9" i="9" s="1"/>
  <c r="G9" i="9" a="1"/>
  <c r="G9" i="9" s="1"/>
  <c r="F9" i="9"/>
  <c r="E9" i="9" a="1"/>
  <c r="E9" i="9" s="1"/>
  <c r="D9" i="9"/>
  <c r="C9" i="9"/>
  <c r="B9" i="9"/>
  <c r="C5" i="9"/>
  <c r="C4" i="9"/>
  <c r="C3" i="9" a="1"/>
  <c r="C3" i="9"/>
  <c r="H57" i="8" a="1"/>
  <c r="H57" i="8" s="1"/>
  <c r="G57" i="8" a="1"/>
  <c r="G57" i="8" s="1"/>
  <c r="F57" i="8"/>
  <c r="E57" i="8" a="1"/>
  <c r="E57" i="8" s="1"/>
  <c r="D57" i="8"/>
  <c r="C57" i="8"/>
  <c r="B57" i="8"/>
  <c r="H55" i="8" a="1"/>
  <c r="H55" i="8" s="1"/>
  <c r="G55" i="8" a="1"/>
  <c r="G55" i="8" s="1"/>
  <c r="F55" i="8"/>
  <c r="E55" i="8" a="1"/>
  <c r="E55" i="8" s="1"/>
  <c r="D55" i="8"/>
  <c r="C55" i="8"/>
  <c r="B55" i="8"/>
  <c r="H53" i="8" a="1"/>
  <c r="H53" i="8" s="1"/>
  <c r="G53" i="8" a="1"/>
  <c r="G53" i="8"/>
  <c r="F53" i="8"/>
  <c r="E53" i="8" a="1"/>
  <c r="E53" i="8"/>
  <c r="D53" i="8"/>
  <c r="C53" i="8"/>
  <c r="B53" i="8"/>
  <c r="H51" i="8" a="1"/>
  <c r="H51" i="8"/>
  <c r="G51" i="8" a="1"/>
  <c r="G51" i="8" s="1"/>
  <c r="F51" i="8"/>
  <c r="E51" i="8" a="1"/>
  <c r="E51" i="8"/>
  <c r="D51" i="8"/>
  <c r="C51" i="8"/>
  <c r="B51" i="8"/>
  <c r="H49" i="8" a="1"/>
  <c r="H49" i="8" s="1"/>
  <c r="G49" i="8" a="1"/>
  <c r="G49" i="8" s="1"/>
  <c r="F49" i="8"/>
  <c r="E49" i="8" a="1"/>
  <c r="E49" i="8"/>
  <c r="D49" i="8"/>
  <c r="C49" i="8"/>
  <c r="B49" i="8"/>
  <c r="H47" i="8" a="1"/>
  <c r="H47" i="8" s="1"/>
  <c r="G47" i="8" a="1"/>
  <c r="G47" i="8" s="1"/>
  <c r="F47" i="8"/>
  <c r="E47" i="8" a="1"/>
  <c r="E47" i="8" s="1"/>
  <c r="D47" i="8"/>
  <c r="C47" i="8"/>
  <c r="B47" i="8"/>
  <c r="H45" i="8" a="1"/>
  <c r="H45" i="8" s="1"/>
  <c r="G45" i="8" a="1"/>
  <c r="G45" i="8"/>
  <c r="F45" i="8"/>
  <c r="E45" i="8" a="1"/>
  <c r="E45" i="8"/>
  <c r="D45" i="8"/>
  <c r="C45" i="8"/>
  <c r="B45" i="8"/>
  <c r="H43" i="8" a="1"/>
  <c r="H43" i="8"/>
  <c r="G43" i="8" a="1"/>
  <c r="G43" i="8" s="1"/>
  <c r="F43" i="8"/>
  <c r="E43" i="8" a="1"/>
  <c r="E43" i="8"/>
  <c r="D43" i="8"/>
  <c r="C43" i="8"/>
  <c r="B43" i="8"/>
  <c r="H41" i="8" a="1"/>
  <c r="H41" i="8" s="1"/>
  <c r="G41" i="8" a="1"/>
  <c r="G41" i="8" s="1"/>
  <c r="F41" i="8"/>
  <c r="E41" i="8" a="1"/>
  <c r="E41" i="8"/>
  <c r="D41" i="8"/>
  <c r="C41" i="8"/>
  <c r="B41" i="8"/>
  <c r="H39" i="8" a="1"/>
  <c r="H39" i="8" s="1"/>
  <c r="G39" i="8" a="1"/>
  <c r="G39" i="8" s="1"/>
  <c r="F39" i="8"/>
  <c r="E39" i="8" a="1"/>
  <c r="E39" i="8" s="1"/>
  <c r="D39" i="8"/>
  <c r="C39" i="8"/>
  <c r="B39" i="8"/>
  <c r="H37" i="8" a="1"/>
  <c r="H37" i="8" s="1"/>
  <c r="G37" i="8" a="1"/>
  <c r="G37" i="8" s="1"/>
  <c r="F37" i="8"/>
  <c r="E37" i="8" a="1"/>
  <c r="E37" i="8"/>
  <c r="D37" i="8"/>
  <c r="C37" i="8"/>
  <c r="B37" i="8"/>
  <c r="H35" i="8" a="1"/>
  <c r="H35" i="8" s="1"/>
  <c r="G35" i="8" a="1"/>
  <c r="G35" i="8" s="1"/>
  <c r="F35" i="8"/>
  <c r="E35" i="8" a="1"/>
  <c r="E35" i="8" s="1"/>
  <c r="D35" i="8"/>
  <c r="C35" i="8"/>
  <c r="B35" i="8"/>
  <c r="H33" i="8" a="1"/>
  <c r="H33" i="8" s="1"/>
  <c r="G33" i="8" a="1"/>
  <c r="G33" i="8" s="1"/>
  <c r="F33" i="8"/>
  <c r="E33" i="8" a="1"/>
  <c r="E33" i="8" s="1"/>
  <c r="D33" i="8"/>
  <c r="C33" i="8"/>
  <c r="B33" i="8"/>
  <c r="H31" i="8" a="1"/>
  <c r="H31" i="8" s="1"/>
  <c r="G31" i="8" a="1"/>
  <c r="G31" i="8" s="1"/>
  <c r="F31" i="8"/>
  <c r="E31" i="8" a="1"/>
  <c r="E31" i="8" s="1"/>
  <c r="D31" i="8"/>
  <c r="C31" i="8"/>
  <c r="B31" i="8"/>
  <c r="H29" i="8" a="1"/>
  <c r="H29" i="8" s="1"/>
  <c r="G29" i="8" a="1"/>
  <c r="G29" i="8" s="1"/>
  <c r="F29" i="8"/>
  <c r="E29" i="8" a="1"/>
  <c r="E29" i="8"/>
  <c r="D29" i="8"/>
  <c r="C29" i="8"/>
  <c r="B29" i="8"/>
  <c r="H27" i="8" a="1"/>
  <c r="H27" i="8" s="1"/>
  <c r="G27" i="8" a="1"/>
  <c r="G27" i="8" s="1"/>
  <c r="F27" i="8"/>
  <c r="E27" i="8" a="1"/>
  <c r="E27" i="8" s="1"/>
  <c r="D27" i="8"/>
  <c r="C27" i="8"/>
  <c r="B27" i="8"/>
  <c r="H25" i="8" a="1"/>
  <c r="H25" i="8" s="1"/>
  <c r="G25" i="8" a="1"/>
  <c r="G25" i="8" s="1"/>
  <c r="F25" i="8"/>
  <c r="E25" i="8" a="1"/>
  <c r="E25" i="8" s="1"/>
  <c r="D25" i="8"/>
  <c r="C25" i="8"/>
  <c r="B25" i="8"/>
  <c r="H23" i="8" a="1"/>
  <c r="H23" i="8" s="1"/>
  <c r="G23" i="8" a="1"/>
  <c r="G23" i="8" s="1"/>
  <c r="F23" i="8"/>
  <c r="E23" i="8" a="1"/>
  <c r="E23" i="8" s="1"/>
  <c r="D23" i="8"/>
  <c r="C23" i="8"/>
  <c r="B23" i="8"/>
  <c r="H21" i="8" a="1"/>
  <c r="H21" i="8" s="1"/>
  <c r="G21" i="8" a="1"/>
  <c r="G21" i="8"/>
  <c r="F21" i="8"/>
  <c r="E21" i="8" a="1"/>
  <c r="E21" i="8"/>
  <c r="D21" i="8"/>
  <c r="C21" i="8"/>
  <c r="B21" i="8"/>
  <c r="H19" i="8" a="1"/>
  <c r="H19" i="8"/>
  <c r="G19" i="8" a="1"/>
  <c r="G19" i="8" s="1"/>
  <c r="F19" i="8"/>
  <c r="E19" i="8" a="1"/>
  <c r="E19" i="8"/>
  <c r="D19" i="8"/>
  <c r="C19" i="8"/>
  <c r="B19" i="8"/>
  <c r="H17" i="8" a="1"/>
  <c r="H17" i="8" s="1"/>
  <c r="G17" i="8" a="1"/>
  <c r="G17" i="8" s="1"/>
  <c r="F17" i="8"/>
  <c r="E17" i="8" a="1"/>
  <c r="E17" i="8"/>
  <c r="D17" i="8"/>
  <c r="C17" i="8"/>
  <c r="B17" i="8"/>
  <c r="H15" i="8" a="1"/>
  <c r="H15" i="8" s="1"/>
  <c r="G15" i="8" a="1"/>
  <c r="G15" i="8" s="1"/>
  <c r="F15" i="8"/>
  <c r="E15" i="8" a="1"/>
  <c r="E15" i="8" s="1"/>
  <c r="D15" i="8"/>
  <c r="C15" i="8"/>
  <c r="B15" i="8"/>
  <c r="H13" i="8" a="1"/>
  <c r="H13" i="8" s="1"/>
  <c r="G13" i="8" a="1"/>
  <c r="G13" i="8"/>
  <c r="F13" i="8"/>
  <c r="E13" i="8" a="1"/>
  <c r="E13" i="8"/>
  <c r="D13" i="8"/>
  <c r="C13" i="8"/>
  <c r="B13" i="8"/>
  <c r="H11" i="8" a="1"/>
  <c r="H11" i="8"/>
  <c r="G11" i="8" a="1"/>
  <c r="G11" i="8" s="1"/>
  <c r="F11" i="8"/>
  <c r="E11" i="8" a="1"/>
  <c r="E11" i="8"/>
  <c r="D11" i="8"/>
  <c r="C11" i="8"/>
  <c r="B11" i="8"/>
  <c r="H9" i="8" a="1"/>
  <c r="H9" i="8" s="1"/>
  <c r="G9" i="8" a="1"/>
  <c r="G9" i="8" s="1"/>
  <c r="F9" i="8"/>
  <c r="E9" i="8" a="1"/>
  <c r="E9" i="8"/>
  <c r="D9" i="8"/>
  <c r="C9" i="8"/>
  <c r="B9" i="8"/>
  <c r="C5" i="8"/>
  <c r="C4" i="8"/>
  <c r="C3" i="8" a="1"/>
  <c r="C3" i="8" s="1"/>
  <c r="H57" i="7" a="1"/>
  <c r="H57" i="7" s="1"/>
  <c r="G57" i="7" a="1"/>
  <c r="G57" i="7" s="1"/>
  <c r="F57" i="7"/>
  <c r="E57" i="7" a="1"/>
  <c r="E57" i="7" s="1"/>
  <c r="D57" i="7"/>
  <c r="C57" i="7"/>
  <c r="B57" i="7"/>
  <c r="H55" i="7" a="1"/>
  <c r="H55" i="7" s="1"/>
  <c r="G55" i="7" a="1"/>
  <c r="G55" i="7"/>
  <c r="F55" i="7"/>
  <c r="E55" i="7" a="1"/>
  <c r="E55" i="7"/>
  <c r="D55" i="7"/>
  <c r="C55" i="7"/>
  <c r="B55" i="7"/>
  <c r="H53" i="7" a="1"/>
  <c r="H53" i="7"/>
  <c r="G53" i="7" a="1"/>
  <c r="G53" i="7" s="1"/>
  <c r="F53" i="7"/>
  <c r="E53" i="7" a="1"/>
  <c r="E53" i="7"/>
  <c r="D53" i="7"/>
  <c r="C53" i="7"/>
  <c r="B53" i="7"/>
  <c r="H51" i="7" a="1"/>
  <c r="H51" i="7" s="1"/>
  <c r="G51" i="7" a="1"/>
  <c r="G51" i="7" s="1"/>
  <c r="F51" i="7"/>
  <c r="E51" i="7" a="1"/>
  <c r="E51" i="7"/>
  <c r="D51" i="7"/>
  <c r="C51" i="7"/>
  <c r="B51" i="7"/>
  <c r="H49" i="7" a="1"/>
  <c r="H49" i="7" s="1"/>
  <c r="G49" i="7" a="1"/>
  <c r="G49" i="7" s="1"/>
  <c r="F49" i="7"/>
  <c r="E49" i="7" a="1"/>
  <c r="E49" i="7" s="1"/>
  <c r="D49" i="7"/>
  <c r="C49" i="7"/>
  <c r="B49" i="7"/>
  <c r="H47" i="7" a="1"/>
  <c r="H47" i="7" s="1"/>
  <c r="G47" i="7" a="1"/>
  <c r="G47" i="7" s="1"/>
  <c r="F47" i="7"/>
  <c r="E47" i="7" a="1"/>
  <c r="E47" i="7"/>
  <c r="D47" i="7"/>
  <c r="C47" i="7"/>
  <c r="B47" i="7"/>
  <c r="H45" i="7" a="1"/>
  <c r="H45" i="7" s="1"/>
  <c r="G45" i="7" a="1"/>
  <c r="G45" i="7" s="1"/>
  <c r="F45" i="7"/>
  <c r="E45" i="7" a="1"/>
  <c r="E45" i="7" s="1"/>
  <c r="D45" i="7"/>
  <c r="C45" i="7"/>
  <c r="B45" i="7"/>
  <c r="H43" i="7" a="1"/>
  <c r="H43" i="7" s="1"/>
  <c r="G43" i="7" a="1"/>
  <c r="G43" i="7" s="1"/>
  <c r="F43" i="7"/>
  <c r="E43" i="7" a="1"/>
  <c r="E43" i="7" s="1"/>
  <c r="D43" i="7"/>
  <c r="C43" i="7"/>
  <c r="B43" i="7"/>
  <c r="H41" i="7" a="1"/>
  <c r="H41" i="7" s="1"/>
  <c r="G41" i="7" a="1"/>
  <c r="G41" i="7"/>
  <c r="F41" i="7"/>
  <c r="E41" i="7" a="1"/>
  <c r="E41" i="7" s="1"/>
  <c r="D41" i="7"/>
  <c r="C41" i="7"/>
  <c r="B41" i="7"/>
  <c r="H39" i="7" a="1"/>
  <c r="H39" i="7"/>
  <c r="G39" i="7" a="1"/>
  <c r="G39" i="7" s="1"/>
  <c r="F39" i="7"/>
  <c r="E39" i="7" a="1"/>
  <c r="E39" i="7"/>
  <c r="D39" i="7"/>
  <c r="C39" i="7"/>
  <c r="B39" i="7"/>
  <c r="H37" i="7" a="1"/>
  <c r="H37" i="7" s="1"/>
  <c r="G37" i="7" a="1"/>
  <c r="G37" i="7" s="1"/>
  <c r="F37" i="7"/>
  <c r="E37" i="7" a="1"/>
  <c r="E37" i="7"/>
  <c r="D37" i="7"/>
  <c r="C37" i="7"/>
  <c r="B37" i="7"/>
  <c r="H35" i="7" a="1"/>
  <c r="H35" i="7" s="1"/>
  <c r="G35" i="7" a="1"/>
  <c r="G35" i="7" s="1"/>
  <c r="F35" i="7"/>
  <c r="E35" i="7" a="1"/>
  <c r="E35" i="7" s="1"/>
  <c r="D35" i="7"/>
  <c r="C35" i="7"/>
  <c r="B35" i="7"/>
  <c r="H33" i="7" a="1"/>
  <c r="H33" i="7" s="1"/>
  <c r="G33" i="7" a="1"/>
  <c r="G33" i="7" s="1"/>
  <c r="F33" i="7"/>
  <c r="E33" i="7" a="1"/>
  <c r="E33" i="7"/>
  <c r="D33" i="7"/>
  <c r="C33" i="7"/>
  <c r="B33" i="7"/>
  <c r="H31" i="7" a="1"/>
  <c r="H31" i="7" s="1"/>
  <c r="G31" i="7" a="1"/>
  <c r="G31" i="7" s="1"/>
  <c r="F31" i="7"/>
  <c r="E31" i="7" a="1"/>
  <c r="E31" i="7" s="1"/>
  <c r="D31" i="7"/>
  <c r="C31" i="7"/>
  <c r="B31" i="7"/>
  <c r="H29" i="7" a="1"/>
  <c r="H29" i="7" s="1"/>
  <c r="G29" i="7" a="1"/>
  <c r="G29" i="7" s="1"/>
  <c r="F29" i="7"/>
  <c r="E29" i="7" a="1"/>
  <c r="E29" i="7"/>
  <c r="D29" i="7"/>
  <c r="C29" i="7"/>
  <c r="B29" i="7"/>
  <c r="H27" i="7" a="1"/>
  <c r="H27" i="7" s="1"/>
  <c r="G27" i="7" a="1"/>
  <c r="G27" i="7" s="1"/>
  <c r="F27" i="7"/>
  <c r="E27" i="7" a="1"/>
  <c r="E27" i="7" s="1"/>
  <c r="D27" i="7"/>
  <c r="C27" i="7"/>
  <c r="B27" i="7"/>
  <c r="H25" i="7" a="1"/>
  <c r="H25" i="7" s="1"/>
  <c r="G25" i="7" a="1"/>
  <c r="G25" i="7" s="1"/>
  <c r="F25" i="7"/>
  <c r="E25" i="7" a="1"/>
  <c r="E25" i="7" s="1"/>
  <c r="D25" i="7"/>
  <c r="C25" i="7"/>
  <c r="B25" i="7"/>
  <c r="H23" i="7" a="1"/>
  <c r="H23" i="7" s="1"/>
  <c r="G23" i="7" a="1"/>
  <c r="G23" i="7" s="1"/>
  <c r="F23" i="7"/>
  <c r="E23" i="7" a="1"/>
  <c r="E23" i="7" s="1"/>
  <c r="D23" i="7"/>
  <c r="C23" i="7"/>
  <c r="B23" i="7"/>
  <c r="H21" i="7" a="1"/>
  <c r="H21" i="7" s="1"/>
  <c r="G21" i="7" a="1"/>
  <c r="G21" i="7"/>
  <c r="F21" i="7"/>
  <c r="E21" i="7" a="1"/>
  <c r="E21" i="7" s="1"/>
  <c r="D21" i="7"/>
  <c r="C21" i="7"/>
  <c r="B21" i="7"/>
  <c r="H19" i="7" a="1"/>
  <c r="H19" i="7"/>
  <c r="G19" i="7" a="1"/>
  <c r="G19" i="7" s="1"/>
  <c r="F19" i="7"/>
  <c r="E19" i="7" a="1"/>
  <c r="E19" i="7" s="1"/>
  <c r="D19" i="7"/>
  <c r="C19" i="7"/>
  <c r="B19" i="7"/>
  <c r="H17" i="7" a="1"/>
  <c r="H17" i="7" s="1"/>
  <c r="G17" i="7" a="1"/>
  <c r="G17" i="7"/>
  <c r="F17" i="7"/>
  <c r="E17" i="7" a="1"/>
  <c r="E17" i="7"/>
  <c r="D17" i="7"/>
  <c r="C17" i="7"/>
  <c r="B17" i="7"/>
  <c r="H15" i="7" a="1"/>
  <c r="H15" i="7"/>
  <c r="G15" i="7" a="1"/>
  <c r="G15" i="7" s="1"/>
  <c r="F15" i="7"/>
  <c r="E15" i="7" a="1"/>
  <c r="E15" i="7"/>
  <c r="D15" i="7"/>
  <c r="C15" i="7"/>
  <c r="B15" i="7"/>
  <c r="H13" i="7" a="1"/>
  <c r="H13" i="7" s="1"/>
  <c r="G13" i="7" a="1"/>
  <c r="G13" i="7" s="1"/>
  <c r="F13" i="7"/>
  <c r="E13" i="7" a="1"/>
  <c r="E13" i="7"/>
  <c r="D13" i="7"/>
  <c r="C13" i="7"/>
  <c r="B13" i="7"/>
  <c r="H11" i="7" a="1"/>
  <c r="H11" i="7" s="1"/>
  <c r="G11" i="7" a="1"/>
  <c r="G11" i="7" s="1"/>
  <c r="F11" i="7"/>
  <c r="E11" i="7" a="1"/>
  <c r="E11" i="7" s="1"/>
  <c r="D11" i="7"/>
  <c r="C11" i="7"/>
  <c r="B11" i="7"/>
  <c r="H9" i="7" a="1"/>
  <c r="H9" i="7" s="1"/>
  <c r="G9" i="7" a="1"/>
  <c r="G9" i="7"/>
  <c r="F9" i="7"/>
  <c r="E9" i="7" a="1"/>
  <c r="E9" i="7" s="1"/>
  <c r="D9" i="7"/>
  <c r="C9" i="7"/>
  <c r="B9" i="7"/>
  <c r="C5" i="7"/>
  <c r="C4" i="7"/>
  <c r="C3" i="7" a="1"/>
  <c r="C3" i="7" s="1"/>
  <c r="H57" i="6" a="1"/>
  <c r="H57" i="6" s="1"/>
  <c r="G57" i="6" a="1"/>
  <c r="G57" i="6" s="1"/>
  <c r="F57" i="6"/>
  <c r="E57" i="6" a="1"/>
  <c r="E57" i="6" s="1"/>
  <c r="D57" i="6"/>
  <c r="C57" i="6"/>
  <c r="B57" i="6"/>
  <c r="H55" i="6" a="1"/>
  <c r="H55" i="6" s="1"/>
  <c r="G55" i="6" a="1"/>
  <c r="G55" i="6"/>
  <c r="F55" i="6"/>
  <c r="E55" i="6" a="1"/>
  <c r="E55" i="6"/>
  <c r="D55" i="6"/>
  <c r="C55" i="6"/>
  <c r="B55" i="6"/>
  <c r="H53" i="6" a="1"/>
  <c r="H53" i="6"/>
  <c r="G53" i="6" a="1"/>
  <c r="G53" i="6" s="1"/>
  <c r="F53" i="6"/>
  <c r="E53" i="6" a="1"/>
  <c r="E53" i="6"/>
  <c r="D53" i="6"/>
  <c r="C53" i="6"/>
  <c r="B53" i="6"/>
  <c r="H51" i="6" a="1"/>
  <c r="H51" i="6" s="1"/>
  <c r="G51" i="6" a="1"/>
  <c r="G51" i="6" s="1"/>
  <c r="F51" i="6"/>
  <c r="E51" i="6" a="1"/>
  <c r="E51" i="6"/>
  <c r="D51" i="6"/>
  <c r="C51" i="6"/>
  <c r="B51" i="6"/>
  <c r="H49" i="6" a="1"/>
  <c r="H49" i="6" s="1"/>
  <c r="G49" i="6" a="1"/>
  <c r="G49" i="6" s="1"/>
  <c r="F49" i="6"/>
  <c r="E49" i="6" a="1"/>
  <c r="E49" i="6" s="1"/>
  <c r="D49" i="6"/>
  <c r="C49" i="6"/>
  <c r="B49" i="6"/>
  <c r="H47" i="6" a="1"/>
  <c r="H47" i="6" s="1"/>
  <c r="G47" i="6" a="1"/>
  <c r="G47" i="6"/>
  <c r="F47" i="6"/>
  <c r="E47" i="6" a="1"/>
  <c r="E47" i="6"/>
  <c r="D47" i="6"/>
  <c r="C47" i="6"/>
  <c r="B47" i="6"/>
  <c r="H45" i="6" a="1"/>
  <c r="H45" i="6"/>
  <c r="G45" i="6" a="1"/>
  <c r="G45" i="6" s="1"/>
  <c r="F45" i="6"/>
  <c r="E45" i="6" a="1"/>
  <c r="E45" i="6"/>
  <c r="D45" i="6"/>
  <c r="C45" i="6"/>
  <c r="B45" i="6"/>
  <c r="H43" i="6" a="1"/>
  <c r="H43" i="6" s="1"/>
  <c r="G43" i="6" a="1"/>
  <c r="G43" i="6" s="1"/>
  <c r="F43" i="6"/>
  <c r="E43" i="6" a="1"/>
  <c r="E43" i="6"/>
  <c r="D43" i="6"/>
  <c r="C43" i="6"/>
  <c r="B43" i="6"/>
  <c r="H41" i="6" a="1"/>
  <c r="H41" i="6" s="1"/>
  <c r="G41" i="6" a="1"/>
  <c r="G41" i="6" s="1"/>
  <c r="F41" i="6"/>
  <c r="E41" i="6" a="1"/>
  <c r="E41" i="6" s="1"/>
  <c r="D41" i="6"/>
  <c r="C41" i="6"/>
  <c r="B41" i="6"/>
  <c r="H39" i="6" a="1"/>
  <c r="H39" i="6" s="1"/>
  <c r="G39" i="6" a="1"/>
  <c r="G39" i="6" s="1"/>
  <c r="F39" i="6"/>
  <c r="E39" i="6" a="1"/>
  <c r="E39" i="6"/>
  <c r="D39" i="6"/>
  <c r="C39" i="6"/>
  <c r="B39" i="6"/>
  <c r="H37" i="6" a="1"/>
  <c r="H37" i="6" s="1"/>
  <c r="G37" i="6" a="1"/>
  <c r="G37" i="6" s="1"/>
  <c r="F37" i="6"/>
  <c r="E37" i="6" a="1"/>
  <c r="E37" i="6" s="1"/>
  <c r="D37" i="6"/>
  <c r="C37" i="6"/>
  <c r="B37" i="6"/>
  <c r="H35" i="6" a="1"/>
  <c r="H35" i="6" s="1"/>
  <c r="G35" i="6" a="1"/>
  <c r="G35" i="6" s="1"/>
  <c r="F35" i="6"/>
  <c r="E35" i="6" a="1"/>
  <c r="E35" i="6" s="1"/>
  <c r="D35" i="6"/>
  <c r="C35" i="6"/>
  <c r="B35" i="6"/>
  <c r="H33" i="6" a="1"/>
  <c r="H33" i="6" s="1"/>
  <c r="G33" i="6" a="1"/>
  <c r="G33" i="6" s="1"/>
  <c r="F33" i="6"/>
  <c r="E33" i="6" a="1"/>
  <c r="E33" i="6" s="1"/>
  <c r="D33" i="6"/>
  <c r="C33" i="6"/>
  <c r="B33" i="6"/>
  <c r="H31" i="6" a="1"/>
  <c r="H31" i="6" s="1"/>
  <c r="G31" i="6" a="1"/>
  <c r="G31" i="6" s="1"/>
  <c r="F31" i="6"/>
  <c r="E31" i="6" a="1"/>
  <c r="E31" i="6"/>
  <c r="D31" i="6"/>
  <c r="C31" i="6"/>
  <c r="B31" i="6"/>
  <c r="H29" i="6" a="1"/>
  <c r="H29" i="6" s="1"/>
  <c r="G29" i="6" a="1"/>
  <c r="G29" i="6" s="1"/>
  <c r="F29" i="6"/>
  <c r="E29" i="6" a="1"/>
  <c r="E29" i="6" s="1"/>
  <c r="D29" i="6"/>
  <c r="C29" i="6"/>
  <c r="B29" i="6"/>
  <c r="H27" i="6" a="1"/>
  <c r="H27" i="6" s="1"/>
  <c r="G27" i="6" a="1"/>
  <c r="G27" i="6" s="1"/>
  <c r="F27" i="6"/>
  <c r="E27" i="6" a="1"/>
  <c r="E27" i="6" s="1"/>
  <c r="D27" i="6"/>
  <c r="C27" i="6"/>
  <c r="B27" i="6"/>
  <c r="H25" i="6" a="1"/>
  <c r="H25" i="6" s="1"/>
  <c r="G25" i="6" a="1"/>
  <c r="G25" i="6" s="1"/>
  <c r="F25" i="6"/>
  <c r="E25" i="6" a="1"/>
  <c r="E25" i="6" s="1"/>
  <c r="D25" i="6"/>
  <c r="C25" i="6"/>
  <c r="B25" i="6"/>
  <c r="H23" i="6" a="1"/>
  <c r="H23" i="6" s="1"/>
  <c r="G23" i="6" a="1"/>
  <c r="G23" i="6"/>
  <c r="F23" i="6"/>
  <c r="E23" i="6" a="1"/>
  <c r="E23" i="6"/>
  <c r="D23" i="6"/>
  <c r="C23" i="6"/>
  <c r="B23" i="6"/>
  <c r="H21" i="6" a="1"/>
  <c r="H21" i="6"/>
  <c r="G21" i="6" a="1"/>
  <c r="G21" i="6" s="1"/>
  <c r="F21" i="6"/>
  <c r="E21" i="6" a="1"/>
  <c r="E21" i="6"/>
  <c r="D21" i="6"/>
  <c r="C21" i="6"/>
  <c r="B21" i="6"/>
  <c r="H19" i="6" a="1"/>
  <c r="H19" i="6" s="1"/>
  <c r="G19" i="6" a="1"/>
  <c r="G19" i="6" s="1"/>
  <c r="F19" i="6"/>
  <c r="E19" i="6" a="1"/>
  <c r="E19" i="6"/>
  <c r="D19" i="6"/>
  <c r="C19" i="6"/>
  <c r="B19" i="6"/>
  <c r="H17" i="6" a="1"/>
  <c r="H17" i="6" s="1"/>
  <c r="G17" i="6" a="1"/>
  <c r="G17" i="6" s="1"/>
  <c r="F17" i="6"/>
  <c r="E17" i="6" a="1"/>
  <c r="E17" i="6" s="1"/>
  <c r="D17" i="6"/>
  <c r="C17" i="6"/>
  <c r="B17" i="6"/>
  <c r="H15" i="6" a="1"/>
  <c r="H15" i="6" s="1"/>
  <c r="G15" i="6" a="1"/>
  <c r="G15" i="6"/>
  <c r="F15" i="6"/>
  <c r="E15" i="6" a="1"/>
  <c r="E15" i="6"/>
  <c r="D15" i="6"/>
  <c r="C15" i="6"/>
  <c r="B15" i="6"/>
  <c r="H13" i="6" a="1"/>
  <c r="H13" i="6"/>
  <c r="G13" i="6" a="1"/>
  <c r="G13" i="6" s="1"/>
  <c r="F13" i="6"/>
  <c r="E13" i="6" a="1"/>
  <c r="E13" i="6"/>
  <c r="D13" i="6"/>
  <c r="C13" i="6"/>
  <c r="B13" i="6"/>
  <c r="H11" i="6" a="1"/>
  <c r="H11" i="6" s="1"/>
  <c r="G11" i="6" a="1"/>
  <c r="G11" i="6" s="1"/>
  <c r="F11" i="6"/>
  <c r="E11" i="6" a="1"/>
  <c r="E11" i="6"/>
  <c r="D11" i="6"/>
  <c r="C11" i="6"/>
  <c r="B11" i="6"/>
  <c r="H9" i="6" a="1"/>
  <c r="H9" i="6" s="1"/>
  <c r="G9" i="6" a="1"/>
  <c r="G9" i="6" s="1"/>
  <c r="F9" i="6"/>
  <c r="E9" i="6" a="1"/>
  <c r="E9" i="6" s="1"/>
  <c r="D9" i="6"/>
  <c r="C9" i="6"/>
  <c r="B9" i="6"/>
  <c r="C5" i="6"/>
  <c r="C4" i="6"/>
  <c r="C3" i="6" a="1"/>
  <c r="C3" i="6" s="1"/>
  <c r="H57" i="5" a="1"/>
  <c r="H57" i="5" s="1"/>
  <c r="G57" i="5" a="1"/>
  <c r="G57" i="5"/>
  <c r="F57" i="5"/>
  <c r="E57" i="5" a="1"/>
  <c r="E57" i="5" s="1"/>
  <c r="D57" i="5"/>
  <c r="C57" i="5"/>
  <c r="B57" i="5"/>
  <c r="H55" i="5" a="1"/>
  <c r="H55" i="5"/>
  <c r="G55" i="5" a="1"/>
  <c r="G55" i="5" s="1"/>
  <c r="F55" i="5"/>
  <c r="E55" i="5" a="1"/>
  <c r="E55" i="5"/>
  <c r="D55" i="5"/>
  <c r="C55" i="5"/>
  <c r="B55" i="5"/>
  <c r="H53" i="5" a="1"/>
  <c r="H53" i="5" s="1"/>
  <c r="G53" i="5" a="1"/>
  <c r="G53" i="5" s="1"/>
  <c r="F53" i="5"/>
  <c r="E53" i="5" a="1"/>
  <c r="E53" i="5"/>
  <c r="D53" i="5"/>
  <c r="C53" i="5"/>
  <c r="B53" i="5"/>
  <c r="H51" i="5" a="1"/>
  <c r="H51" i="5" s="1"/>
  <c r="G51" i="5" a="1"/>
  <c r="G51" i="5" s="1"/>
  <c r="F51" i="5"/>
  <c r="E51" i="5" a="1"/>
  <c r="E51" i="5" s="1"/>
  <c r="D51" i="5"/>
  <c r="C51" i="5"/>
  <c r="B51" i="5"/>
  <c r="H49" i="5" a="1"/>
  <c r="H49" i="5" s="1"/>
  <c r="G49" i="5" a="1"/>
  <c r="G49" i="5"/>
  <c r="F49" i="5"/>
  <c r="E49" i="5" a="1"/>
  <c r="E49" i="5" s="1"/>
  <c r="D49" i="5"/>
  <c r="C49" i="5"/>
  <c r="B49" i="5"/>
  <c r="H47" i="5" a="1"/>
  <c r="H47" i="5"/>
  <c r="G47" i="5" a="1"/>
  <c r="G47" i="5" s="1"/>
  <c r="F47" i="5"/>
  <c r="E47" i="5" a="1"/>
  <c r="E47" i="5"/>
  <c r="D47" i="5"/>
  <c r="C47" i="5"/>
  <c r="B47" i="5"/>
  <c r="H45" i="5" a="1"/>
  <c r="H45" i="5" s="1"/>
  <c r="G45" i="5" a="1"/>
  <c r="G45" i="5"/>
  <c r="F45" i="5"/>
  <c r="E45" i="5" a="1"/>
  <c r="E45" i="5"/>
  <c r="D45" i="5"/>
  <c r="C45" i="5"/>
  <c r="B45" i="5"/>
  <c r="H43" i="5" a="1"/>
  <c r="H43" i="5"/>
  <c r="G43" i="5" a="1"/>
  <c r="G43" i="5" s="1"/>
  <c r="F43" i="5"/>
  <c r="E43" i="5" a="1"/>
  <c r="E43" i="5"/>
  <c r="D43" i="5"/>
  <c r="C43" i="5"/>
  <c r="B43" i="5"/>
  <c r="H41" i="5" a="1"/>
  <c r="H41" i="5" s="1"/>
  <c r="G41" i="5" a="1"/>
  <c r="G41" i="5"/>
  <c r="F41" i="5"/>
  <c r="E41" i="5" a="1"/>
  <c r="E41" i="5" s="1"/>
  <c r="D41" i="5"/>
  <c r="C41" i="5"/>
  <c r="B41" i="5"/>
  <c r="H39" i="5" a="1"/>
  <c r="H39" i="5"/>
  <c r="G39" i="5" a="1"/>
  <c r="G39" i="5" s="1"/>
  <c r="F39" i="5"/>
  <c r="E39" i="5" a="1"/>
  <c r="E39" i="5"/>
  <c r="D39" i="5"/>
  <c r="C39" i="5"/>
  <c r="B39" i="5"/>
  <c r="H37" i="5" a="1"/>
  <c r="H37" i="5" s="1"/>
  <c r="G37" i="5" a="1"/>
  <c r="G37" i="5"/>
  <c r="F37" i="5"/>
  <c r="E37" i="5" a="1"/>
  <c r="E37" i="5" s="1"/>
  <c r="D37" i="5"/>
  <c r="C37" i="5"/>
  <c r="B37" i="5"/>
  <c r="H35" i="5" a="1"/>
  <c r="H35" i="5"/>
  <c r="G35" i="5" a="1"/>
  <c r="G35" i="5" s="1"/>
  <c r="F35" i="5"/>
  <c r="E35" i="5" a="1"/>
  <c r="E35" i="5"/>
  <c r="D35" i="5"/>
  <c r="C35" i="5"/>
  <c r="B35" i="5"/>
  <c r="H33" i="5" a="1"/>
  <c r="H33" i="5" s="1"/>
  <c r="G33" i="5" a="1"/>
  <c r="G33" i="5"/>
  <c r="F33" i="5"/>
  <c r="E33" i="5" a="1"/>
  <c r="E33" i="5" s="1"/>
  <c r="D33" i="5"/>
  <c r="C33" i="5"/>
  <c r="B33" i="5"/>
  <c r="H31" i="5" a="1"/>
  <c r="H31" i="5"/>
  <c r="G31" i="5" a="1"/>
  <c r="G31" i="5" s="1"/>
  <c r="F31" i="5"/>
  <c r="E31" i="5" a="1"/>
  <c r="E31" i="5"/>
  <c r="D31" i="5"/>
  <c r="C31" i="5"/>
  <c r="B31" i="5"/>
  <c r="H29" i="5" a="1"/>
  <c r="H29" i="5" s="1"/>
  <c r="G29" i="5" a="1"/>
  <c r="G29" i="5" s="1"/>
  <c r="F29" i="5"/>
  <c r="E29" i="5" a="1"/>
  <c r="E29" i="5" s="1"/>
  <c r="D29" i="5"/>
  <c r="C29" i="5"/>
  <c r="B29" i="5"/>
  <c r="H27" i="5" a="1"/>
  <c r="H27" i="5" s="1"/>
  <c r="G27" i="5" a="1"/>
  <c r="G27" i="5" s="1"/>
  <c r="F27" i="5"/>
  <c r="E27" i="5" a="1"/>
  <c r="E27" i="5" s="1"/>
  <c r="D27" i="5"/>
  <c r="C27" i="5"/>
  <c r="B27" i="5"/>
  <c r="H25" i="5" a="1"/>
  <c r="H25" i="5" s="1"/>
  <c r="G25" i="5" a="1"/>
  <c r="G25" i="5"/>
  <c r="F25" i="5"/>
  <c r="E25" i="5" a="1"/>
  <c r="E25" i="5" s="1"/>
  <c r="D25" i="5"/>
  <c r="C25" i="5"/>
  <c r="B25" i="5"/>
  <c r="H23" i="5" a="1"/>
  <c r="H23" i="5"/>
  <c r="G23" i="5" a="1"/>
  <c r="G23" i="5" s="1"/>
  <c r="F23" i="5"/>
  <c r="E23" i="5" a="1"/>
  <c r="E23" i="5"/>
  <c r="D23" i="5"/>
  <c r="C23" i="5"/>
  <c r="B23" i="5"/>
  <c r="H21" i="5" a="1"/>
  <c r="H21" i="5" s="1"/>
  <c r="G21" i="5" a="1"/>
  <c r="G21" i="5" s="1"/>
  <c r="F21" i="5"/>
  <c r="E21" i="5" a="1"/>
  <c r="E21" i="5"/>
  <c r="D21" i="5"/>
  <c r="C21" i="5"/>
  <c r="B21" i="5"/>
  <c r="H19" i="5" a="1"/>
  <c r="H19" i="5" s="1"/>
  <c r="G19" i="5" a="1"/>
  <c r="G19" i="5" s="1"/>
  <c r="F19" i="5"/>
  <c r="E19" i="5" a="1"/>
  <c r="E19" i="5" s="1"/>
  <c r="D19" i="5"/>
  <c r="C19" i="5"/>
  <c r="B19" i="5"/>
  <c r="H17" i="5" a="1"/>
  <c r="H17" i="5" s="1"/>
  <c r="G17" i="5" a="1"/>
  <c r="G17" i="5"/>
  <c r="F17" i="5"/>
  <c r="E17" i="5" a="1"/>
  <c r="E17" i="5" s="1"/>
  <c r="D17" i="5"/>
  <c r="C17" i="5"/>
  <c r="B17" i="5"/>
  <c r="H15" i="5" a="1"/>
  <c r="H15" i="5" s="1"/>
  <c r="G15" i="5" a="1"/>
  <c r="G15" i="5" s="1"/>
  <c r="F15" i="5"/>
  <c r="E15" i="5" a="1"/>
  <c r="E15" i="5" s="1"/>
  <c r="D15" i="5"/>
  <c r="C15" i="5"/>
  <c r="B15" i="5"/>
  <c r="H13" i="5" a="1"/>
  <c r="H13" i="5" s="1"/>
  <c r="G13" i="5" a="1"/>
  <c r="G13" i="5"/>
  <c r="F13" i="5"/>
  <c r="E13" i="5" a="1"/>
  <c r="E13" i="5"/>
  <c r="D13" i="5"/>
  <c r="C13" i="5"/>
  <c r="B13" i="5"/>
  <c r="H11" i="5" a="1"/>
  <c r="H11" i="5"/>
  <c r="G11" i="5" a="1"/>
  <c r="G11" i="5" s="1"/>
  <c r="F11" i="5"/>
  <c r="E11" i="5" a="1"/>
  <c r="E11" i="5"/>
  <c r="D11" i="5"/>
  <c r="C11" i="5"/>
  <c r="B11" i="5"/>
  <c r="H9" i="5" a="1"/>
  <c r="H9" i="5" s="1"/>
  <c r="G9" i="5" a="1"/>
  <c r="G9" i="5" s="1"/>
  <c r="F9" i="5"/>
  <c r="E9" i="5" a="1"/>
  <c r="E9" i="5" s="1"/>
  <c r="D9" i="5"/>
  <c r="C9" i="5"/>
  <c r="B9" i="5"/>
  <c r="C5" i="5"/>
  <c r="C4" i="5"/>
  <c r="C3" i="5" a="1"/>
  <c r="C3" i="5" s="1"/>
  <c r="H57" i="4" a="1"/>
  <c r="H57" i="4" s="1"/>
  <c r="G57" i="4" a="1"/>
  <c r="G57" i="4" s="1"/>
  <c r="F57" i="4"/>
  <c r="E57" i="4" a="1"/>
  <c r="E57" i="4" s="1"/>
  <c r="D57" i="4"/>
  <c r="C57" i="4"/>
  <c r="B57" i="4"/>
  <c r="H55" i="4" a="1"/>
  <c r="H55" i="4" s="1"/>
  <c r="G55" i="4" a="1"/>
  <c r="G55" i="4" s="1"/>
  <c r="F55" i="4"/>
  <c r="E55" i="4" a="1"/>
  <c r="E55" i="4" s="1"/>
  <c r="D55" i="4"/>
  <c r="C55" i="4"/>
  <c r="B55" i="4"/>
  <c r="H53" i="4" a="1"/>
  <c r="H53" i="4" s="1"/>
  <c r="G53" i="4" a="1"/>
  <c r="G53" i="4" s="1"/>
  <c r="F53" i="4"/>
  <c r="E53" i="4" a="1"/>
  <c r="E53" i="4" s="1"/>
  <c r="D53" i="4"/>
  <c r="C53" i="4"/>
  <c r="B53" i="4"/>
  <c r="H51" i="4" a="1"/>
  <c r="H51" i="4" s="1"/>
  <c r="G51" i="4" a="1"/>
  <c r="G51" i="4" s="1"/>
  <c r="F51" i="4"/>
  <c r="E51" i="4" a="1"/>
  <c r="E51" i="4" s="1"/>
  <c r="D51" i="4"/>
  <c r="C51" i="4"/>
  <c r="B51" i="4"/>
  <c r="H49" i="4" a="1"/>
  <c r="H49" i="4" s="1"/>
  <c r="G49" i="4" a="1"/>
  <c r="G49" i="4" s="1"/>
  <c r="F49" i="4"/>
  <c r="E49" i="4" a="1"/>
  <c r="E49" i="4" s="1"/>
  <c r="D49" i="4"/>
  <c r="C49" i="4"/>
  <c r="B49" i="4"/>
  <c r="H47" i="4" a="1"/>
  <c r="H47" i="4"/>
  <c r="G47" i="4" a="1"/>
  <c r="G47" i="4" s="1"/>
  <c r="F47" i="4"/>
  <c r="E47" i="4" a="1"/>
  <c r="E47" i="4" s="1"/>
  <c r="D47" i="4"/>
  <c r="C47" i="4"/>
  <c r="B47" i="4"/>
  <c r="H45" i="4" a="1"/>
  <c r="H45" i="4"/>
  <c r="G45" i="4" a="1"/>
  <c r="G45" i="4" s="1"/>
  <c r="F45" i="4"/>
  <c r="E45" i="4" a="1"/>
  <c r="E45" i="4" s="1"/>
  <c r="D45" i="4"/>
  <c r="C45" i="4"/>
  <c r="B45" i="4"/>
  <c r="H43" i="4" a="1"/>
  <c r="H43" i="4" s="1"/>
  <c r="G43" i="4" a="1"/>
  <c r="G43" i="4"/>
  <c r="F43" i="4"/>
  <c r="E43" i="4" a="1"/>
  <c r="E43" i="4" s="1"/>
  <c r="D43" i="4"/>
  <c r="C43" i="4"/>
  <c r="B43" i="4"/>
  <c r="H41" i="4" a="1"/>
  <c r="H41" i="4"/>
  <c r="G41" i="4" a="1"/>
  <c r="G41" i="4" s="1"/>
  <c r="F41" i="4"/>
  <c r="E41" i="4" a="1"/>
  <c r="E41" i="4"/>
  <c r="D41" i="4"/>
  <c r="C41" i="4"/>
  <c r="B41" i="4"/>
  <c r="H39" i="4" a="1"/>
  <c r="H39" i="4" s="1"/>
  <c r="G39" i="4" a="1"/>
  <c r="G39" i="4"/>
  <c r="F39" i="4"/>
  <c r="E39" i="4" a="1"/>
  <c r="E39" i="4" s="1"/>
  <c r="D39" i="4"/>
  <c r="C39" i="4"/>
  <c r="B39" i="4"/>
  <c r="H37" i="4" a="1"/>
  <c r="H37" i="4" s="1"/>
  <c r="G37" i="4" a="1"/>
  <c r="G37" i="4"/>
  <c r="F37" i="4"/>
  <c r="E37" i="4" a="1"/>
  <c r="E37" i="4"/>
  <c r="D37" i="4"/>
  <c r="C37" i="4"/>
  <c r="B37" i="4"/>
  <c r="H35" i="4" a="1"/>
  <c r="H35" i="4"/>
  <c r="G35" i="4" a="1"/>
  <c r="G35" i="4" s="1"/>
  <c r="F35" i="4"/>
  <c r="E35" i="4" a="1"/>
  <c r="E35" i="4" s="1"/>
  <c r="D35" i="4"/>
  <c r="C35" i="4"/>
  <c r="B35" i="4"/>
  <c r="H33" i="4" a="1"/>
  <c r="H33" i="4"/>
  <c r="G33" i="4" a="1"/>
  <c r="G33" i="4"/>
  <c r="F33" i="4"/>
  <c r="E33" i="4" a="1"/>
  <c r="E33" i="4" s="1"/>
  <c r="D33" i="4"/>
  <c r="C33" i="4"/>
  <c r="B33" i="4"/>
  <c r="H31" i="4" a="1"/>
  <c r="H31" i="4"/>
  <c r="G31" i="4" a="1"/>
  <c r="G31" i="4" s="1"/>
  <c r="F31" i="4"/>
  <c r="E31" i="4" a="1"/>
  <c r="E31" i="4" s="1"/>
  <c r="D31" i="4"/>
  <c r="C31" i="4"/>
  <c r="B31" i="4"/>
  <c r="H29" i="4" a="1"/>
  <c r="H29" i="4"/>
  <c r="G29" i="4" a="1"/>
  <c r="G29" i="4" s="1"/>
  <c r="F29" i="4"/>
  <c r="E29" i="4" a="1"/>
  <c r="E29" i="4" s="1"/>
  <c r="D29" i="4"/>
  <c r="C29" i="4"/>
  <c r="B29" i="4"/>
  <c r="H27" i="4" a="1"/>
  <c r="H27" i="4" s="1"/>
  <c r="G27" i="4" a="1"/>
  <c r="G27" i="4"/>
  <c r="F27" i="4"/>
  <c r="E27" i="4" a="1"/>
  <c r="E27" i="4" s="1"/>
  <c r="D27" i="4"/>
  <c r="C27" i="4"/>
  <c r="B27" i="4"/>
  <c r="H25" i="4" a="1"/>
  <c r="H25" i="4"/>
  <c r="G25" i="4" a="1"/>
  <c r="G25" i="4" s="1"/>
  <c r="F25" i="4"/>
  <c r="E25" i="4" a="1"/>
  <c r="E25" i="4"/>
  <c r="D25" i="4"/>
  <c r="C25" i="4"/>
  <c r="B25" i="4"/>
  <c r="H23" i="4" a="1"/>
  <c r="H23" i="4" s="1"/>
  <c r="G23" i="4" a="1"/>
  <c r="G23" i="4"/>
  <c r="F23" i="4"/>
  <c r="E23" i="4" a="1"/>
  <c r="E23" i="4" s="1"/>
  <c r="D23" i="4"/>
  <c r="C23" i="4"/>
  <c r="B23" i="4"/>
  <c r="H21" i="4" a="1"/>
  <c r="H21" i="4" s="1"/>
  <c r="G21" i="4" a="1"/>
  <c r="G21" i="4"/>
  <c r="F21" i="4"/>
  <c r="E21" i="4" a="1"/>
  <c r="E21" i="4"/>
  <c r="D21" i="4"/>
  <c r="C21" i="4"/>
  <c r="B21" i="4"/>
  <c r="H19" i="4" a="1"/>
  <c r="H19" i="4"/>
  <c r="G19" i="4" a="1"/>
  <c r="G19" i="4" s="1"/>
  <c r="F19" i="4"/>
  <c r="E19" i="4" a="1"/>
  <c r="E19" i="4" s="1"/>
  <c r="D19" i="4"/>
  <c r="C19" i="4"/>
  <c r="B19" i="4"/>
  <c r="H17" i="4" a="1"/>
  <c r="H17" i="4"/>
  <c r="G17" i="4" a="1"/>
  <c r="G17" i="4"/>
  <c r="F17" i="4"/>
  <c r="E17" i="4" a="1"/>
  <c r="E17" i="4" s="1"/>
  <c r="D17" i="4"/>
  <c r="C17" i="4"/>
  <c r="B17" i="4"/>
  <c r="H15" i="4" a="1"/>
  <c r="H15" i="4"/>
  <c r="G15" i="4" a="1"/>
  <c r="G15" i="4" s="1"/>
  <c r="F15" i="4"/>
  <c r="E15" i="4" a="1"/>
  <c r="E15" i="4" s="1"/>
  <c r="D15" i="4"/>
  <c r="C15" i="4"/>
  <c r="B15" i="4"/>
  <c r="H13" i="4" a="1"/>
  <c r="H13" i="4"/>
  <c r="G13" i="4" a="1"/>
  <c r="G13" i="4" s="1"/>
  <c r="F13" i="4"/>
  <c r="E13" i="4" a="1"/>
  <c r="E13" i="4" s="1"/>
  <c r="D13" i="4"/>
  <c r="C13" i="4"/>
  <c r="B13" i="4"/>
  <c r="H11" i="4" a="1"/>
  <c r="H11" i="4" s="1"/>
  <c r="G11" i="4" a="1"/>
  <c r="G11" i="4"/>
  <c r="F11" i="4"/>
  <c r="E11" i="4" a="1"/>
  <c r="E11" i="4" s="1"/>
  <c r="D11" i="4"/>
  <c r="C11" i="4"/>
  <c r="B11" i="4"/>
  <c r="H9" i="4" a="1"/>
  <c r="H9" i="4"/>
  <c r="G9" i="4" a="1"/>
  <c r="G9" i="4" s="1"/>
  <c r="F9" i="4"/>
  <c r="E9" i="4" a="1"/>
  <c r="E9" i="4"/>
  <c r="D9" i="4"/>
  <c r="C9" i="4"/>
  <c r="B9" i="4"/>
  <c r="C5" i="4"/>
  <c r="C4" i="4"/>
  <c r="C3" i="4" a="1"/>
  <c r="C3" i="4"/>
  <c r="H57" i="3" a="1"/>
  <c r="H57" i="3" s="1"/>
  <c r="G57" i="3" a="1"/>
  <c r="G57" i="3"/>
  <c r="F57" i="3"/>
  <c r="E57" i="3" a="1"/>
  <c r="E57" i="3" s="1"/>
  <c r="D57" i="3"/>
  <c r="C57" i="3"/>
  <c r="B57" i="3"/>
  <c r="H55" i="3" a="1"/>
  <c r="H55" i="3" s="1"/>
  <c r="G55" i="3" a="1"/>
  <c r="G55" i="3"/>
  <c r="F55" i="3"/>
  <c r="E55" i="3" a="1"/>
  <c r="E55" i="3"/>
  <c r="D55" i="3"/>
  <c r="C55" i="3"/>
  <c r="B55" i="3"/>
  <c r="H53" i="3" a="1"/>
  <c r="H53" i="3"/>
  <c r="G53" i="3" a="1"/>
  <c r="G53" i="3" s="1"/>
  <c r="F53" i="3"/>
  <c r="E53" i="3" a="1"/>
  <c r="E53" i="3" s="1"/>
  <c r="D53" i="3"/>
  <c r="C53" i="3"/>
  <c r="B53" i="3"/>
  <c r="H51" i="3" a="1"/>
  <c r="H51" i="3"/>
  <c r="G51" i="3" a="1"/>
  <c r="G51" i="3"/>
  <c r="F51" i="3"/>
  <c r="E51" i="3" a="1"/>
  <c r="E51" i="3" s="1"/>
  <c r="D51" i="3"/>
  <c r="C51" i="3"/>
  <c r="B51" i="3"/>
  <c r="H49" i="3" a="1"/>
  <c r="H49" i="3"/>
  <c r="G49" i="3" a="1"/>
  <c r="G49" i="3"/>
  <c r="F49" i="3"/>
  <c r="E49" i="3" a="1"/>
  <c r="E49" i="3" s="1"/>
  <c r="D49" i="3"/>
  <c r="C49" i="3"/>
  <c r="B49" i="3"/>
  <c r="H47" i="3" a="1"/>
  <c r="H47" i="3"/>
  <c r="G47" i="3" a="1"/>
  <c r="G47" i="3" s="1"/>
  <c r="F47" i="3"/>
  <c r="E47" i="3" a="1"/>
  <c r="E47" i="3"/>
  <c r="D47" i="3"/>
  <c r="C47" i="3"/>
  <c r="B47" i="3"/>
  <c r="H45" i="3" a="1"/>
  <c r="H45" i="3" s="1"/>
  <c r="G45" i="3" a="1"/>
  <c r="G45" i="3"/>
  <c r="F45" i="3"/>
  <c r="E45" i="3" a="1"/>
  <c r="E45" i="3" s="1"/>
  <c r="D45" i="3"/>
  <c r="C45" i="3"/>
  <c r="B45" i="3"/>
  <c r="H43" i="3" a="1"/>
  <c r="H43" i="3"/>
  <c r="G43" i="3" a="1"/>
  <c r="G43" i="3"/>
  <c r="F43" i="3"/>
  <c r="E43" i="3" a="1"/>
  <c r="E43" i="3"/>
  <c r="D43" i="3"/>
  <c r="C43" i="3"/>
  <c r="B43" i="3"/>
  <c r="H41" i="3" a="1"/>
  <c r="H41" i="3"/>
  <c r="G41" i="3" a="1"/>
  <c r="G41" i="3"/>
  <c r="F41" i="3"/>
  <c r="E41" i="3" a="1"/>
  <c r="E41" i="3" s="1"/>
  <c r="D41" i="3"/>
  <c r="C41" i="3"/>
  <c r="B41" i="3"/>
  <c r="H39" i="3" a="1"/>
  <c r="H39" i="3" s="1"/>
  <c r="G39" i="3" a="1"/>
  <c r="G39" i="3"/>
  <c r="F39" i="3"/>
  <c r="E39" i="3" a="1"/>
  <c r="E39" i="3"/>
  <c r="D39" i="3"/>
  <c r="C39" i="3"/>
  <c r="B39" i="3"/>
  <c r="H37" i="3" a="1"/>
  <c r="H37" i="3"/>
  <c r="G37" i="3" a="1"/>
  <c r="G37" i="3" s="1"/>
  <c r="F37" i="3"/>
  <c r="E37" i="3" a="1"/>
  <c r="E37" i="3" s="1"/>
  <c r="D37" i="3"/>
  <c r="C37" i="3"/>
  <c r="B37" i="3"/>
  <c r="H35" i="3" a="1"/>
  <c r="H35" i="3"/>
  <c r="G35" i="3" a="1"/>
  <c r="G35" i="3"/>
  <c r="F35" i="3"/>
  <c r="E35" i="3" a="1"/>
  <c r="E35" i="3" s="1"/>
  <c r="D35" i="3"/>
  <c r="C35" i="3"/>
  <c r="B35" i="3"/>
  <c r="H33" i="3" a="1"/>
  <c r="H33" i="3"/>
  <c r="G33" i="3" a="1"/>
  <c r="G33" i="3"/>
  <c r="F33" i="3"/>
  <c r="E33" i="3" a="1"/>
  <c r="E33" i="3" s="1"/>
  <c r="D33" i="3"/>
  <c r="C33" i="3"/>
  <c r="B33" i="3"/>
  <c r="H31" i="3" a="1"/>
  <c r="H31" i="3"/>
  <c r="G31" i="3" a="1"/>
  <c r="G31" i="3" s="1"/>
  <c r="F31" i="3"/>
  <c r="E31" i="3" a="1"/>
  <c r="E31" i="3"/>
  <c r="D31" i="3"/>
  <c r="C31" i="3"/>
  <c r="B31" i="3"/>
  <c r="H29" i="3" a="1"/>
  <c r="H29" i="3" s="1"/>
  <c r="G29" i="3" a="1"/>
  <c r="G29" i="3"/>
  <c r="F29" i="3"/>
  <c r="E29" i="3" a="1"/>
  <c r="E29" i="3" s="1"/>
  <c r="D29" i="3"/>
  <c r="C29" i="3"/>
  <c r="B29" i="3"/>
  <c r="H27" i="3" a="1"/>
  <c r="H27" i="3"/>
  <c r="G27" i="3" a="1"/>
  <c r="G27" i="3"/>
  <c r="F27" i="3"/>
  <c r="E27" i="3" a="1"/>
  <c r="E27" i="3"/>
  <c r="D27" i="3"/>
  <c r="C27" i="3"/>
  <c r="B27" i="3"/>
  <c r="H25" i="3" a="1"/>
  <c r="H25" i="3"/>
  <c r="G25" i="3" a="1"/>
  <c r="G25" i="3"/>
  <c r="F25" i="3"/>
  <c r="E25" i="3" a="1"/>
  <c r="E25" i="3" s="1"/>
  <c r="D25" i="3"/>
  <c r="C25" i="3"/>
  <c r="B25" i="3"/>
  <c r="H23" i="3" a="1"/>
  <c r="H23" i="3" s="1"/>
  <c r="G23" i="3" a="1"/>
  <c r="G23" i="3"/>
  <c r="F23" i="3"/>
  <c r="E23" i="3" a="1"/>
  <c r="E23" i="3"/>
  <c r="D23" i="3"/>
  <c r="C23" i="3"/>
  <c r="B23" i="3"/>
  <c r="H21" i="3" a="1"/>
  <c r="H21" i="3"/>
  <c r="G21" i="3" a="1"/>
  <c r="G21" i="3" s="1"/>
  <c r="F21" i="3"/>
  <c r="E21" i="3" a="1"/>
  <c r="E21" i="3" s="1"/>
  <c r="D21" i="3"/>
  <c r="C21" i="3"/>
  <c r="B21" i="3"/>
  <c r="H19" i="3" a="1"/>
  <c r="H19" i="3"/>
  <c r="G19" i="3" a="1"/>
  <c r="G19" i="3"/>
  <c r="F19" i="3"/>
  <c r="E19" i="3" a="1"/>
  <c r="E19" i="3" s="1"/>
  <c r="D19" i="3"/>
  <c r="C19" i="3"/>
  <c r="B19" i="3"/>
  <c r="H17" i="3" a="1"/>
  <c r="H17" i="3"/>
  <c r="G17" i="3" a="1"/>
  <c r="G17" i="3" s="1"/>
  <c r="F17" i="3"/>
  <c r="E17" i="3" a="1"/>
  <c r="E17" i="3" s="1"/>
  <c r="D17" i="3"/>
  <c r="C17" i="3"/>
  <c r="B17" i="3"/>
  <c r="H15" i="3" a="1"/>
  <c r="H15" i="3"/>
  <c r="G15" i="3" a="1"/>
  <c r="G15" i="3" s="1"/>
  <c r="F15" i="3"/>
  <c r="E15" i="3" a="1"/>
  <c r="E15" i="3" s="1"/>
  <c r="D15" i="3"/>
  <c r="C15" i="3"/>
  <c r="B15" i="3"/>
  <c r="H13" i="3" a="1"/>
  <c r="H13" i="3" s="1"/>
  <c r="G13" i="3" a="1"/>
  <c r="G13" i="3"/>
  <c r="F13" i="3"/>
  <c r="E13" i="3" a="1"/>
  <c r="E13" i="3" s="1"/>
  <c r="D13" i="3"/>
  <c r="C13" i="3"/>
  <c r="B13" i="3"/>
  <c r="H11" i="3" a="1"/>
  <c r="H11" i="3"/>
  <c r="G11" i="3" a="1"/>
  <c r="G11" i="3"/>
  <c r="F11" i="3"/>
  <c r="E11" i="3" a="1"/>
  <c r="E11" i="3"/>
  <c r="D11" i="3"/>
  <c r="C11" i="3"/>
  <c r="B11" i="3"/>
  <c r="H9" i="3" a="1"/>
  <c r="H9" i="3"/>
  <c r="G9" i="3" a="1"/>
  <c r="G9" i="3"/>
  <c r="F9" i="3"/>
  <c r="E9" i="3" a="1"/>
  <c r="E9" i="3" s="1"/>
  <c r="D9" i="3"/>
  <c r="C9" i="3"/>
  <c r="B9" i="3"/>
  <c r="C5" i="3"/>
  <c r="C4" i="3"/>
  <c r="C3" i="3" a="1"/>
  <c r="C3" i="3"/>
  <c r="J57" i="1" a="1"/>
  <c r="J57" i="1" s="1"/>
  <c r="I57" i="1" a="1"/>
  <c r="I57" i="1"/>
  <c r="H57" i="1" a="1"/>
  <c r="H57" i="1" s="1"/>
  <c r="G57" i="1" a="1"/>
  <c r="G57" i="1" s="1"/>
  <c r="F57" i="1" a="1"/>
  <c r="F57" i="1" s="1"/>
  <c r="E57" i="1" a="1"/>
  <c r="E57" i="1"/>
  <c r="D57" i="1" a="1"/>
  <c r="D57" i="1" s="1"/>
  <c r="C57" i="1" a="1"/>
  <c r="C57" i="1"/>
  <c r="B57" i="1"/>
  <c r="J55" i="1" a="1"/>
  <c r="J55" i="1"/>
  <c r="I55" i="1" a="1"/>
  <c r="I55" i="1" s="1"/>
  <c r="H55" i="1" a="1"/>
  <c r="H55" i="1" s="1"/>
  <c r="G55" i="1" a="1"/>
  <c r="G55" i="1" s="1"/>
  <c r="F55" i="1" a="1"/>
  <c r="F55" i="1"/>
  <c r="E55" i="1" a="1"/>
  <c r="E55" i="1" s="1"/>
  <c r="D55" i="1" a="1"/>
  <c r="D55" i="1" s="1"/>
  <c r="C55" i="1" a="1"/>
  <c r="C55" i="1" s="1"/>
  <c r="B55" i="1"/>
  <c r="J53" i="1" a="1"/>
  <c r="J53" i="1" s="1"/>
  <c r="I53" i="1" a="1"/>
  <c r="I53" i="1" s="1"/>
  <c r="H53" i="1" a="1"/>
  <c r="H53" i="1" s="1"/>
  <c r="G53" i="1" a="1"/>
  <c r="G53" i="1" s="1"/>
  <c r="F53" i="1" a="1"/>
  <c r="F53" i="1"/>
  <c r="E53" i="1" a="1"/>
  <c r="E53" i="1" s="1"/>
  <c r="D53" i="1" a="1"/>
  <c r="D53" i="1"/>
  <c r="C53" i="1" a="1"/>
  <c r="C53" i="1" s="1"/>
  <c r="B53" i="1"/>
  <c r="J51" i="1" a="1"/>
  <c r="J51" i="1" s="1"/>
  <c r="I51" i="1" a="1"/>
  <c r="I51" i="1" s="1"/>
  <c r="H51" i="1" a="1"/>
  <c r="H51" i="1" s="1"/>
  <c r="G51" i="1" a="1"/>
  <c r="G51" i="1" s="1"/>
  <c r="F51" i="1" a="1"/>
  <c r="F51" i="1" s="1"/>
  <c r="E51" i="1" a="1"/>
  <c r="E51" i="1" s="1"/>
  <c r="D51" i="1" a="1"/>
  <c r="D51" i="1" s="1"/>
  <c r="C51" i="1" a="1"/>
  <c r="C51" i="1"/>
  <c r="B51" i="1"/>
  <c r="J49" i="1" a="1"/>
  <c r="J49" i="1" s="1"/>
  <c r="I49" i="1" a="1"/>
  <c r="I49" i="1"/>
  <c r="H49" i="1" a="1"/>
  <c r="H49" i="1" s="1"/>
  <c r="G49" i="1" a="1"/>
  <c r="G49" i="1"/>
  <c r="F49" i="1" a="1"/>
  <c r="F49" i="1" s="1"/>
  <c r="E49" i="1" a="1"/>
  <c r="E49" i="1"/>
  <c r="D49" i="1" a="1"/>
  <c r="D49" i="1" s="1"/>
  <c r="C49" i="1" a="1"/>
  <c r="C49" i="1" s="1"/>
  <c r="B49" i="1"/>
  <c r="J47" i="1" a="1"/>
  <c r="J47" i="1"/>
  <c r="I47" i="1" a="1"/>
  <c r="I47" i="1" s="1"/>
  <c r="H47" i="1" a="1"/>
  <c r="H47" i="1" s="1"/>
  <c r="G47" i="1" a="1"/>
  <c r="G47" i="1" s="1"/>
  <c r="F47" i="1" a="1"/>
  <c r="F47" i="1" s="1"/>
  <c r="E47" i="1" a="1"/>
  <c r="E47" i="1" s="1"/>
  <c r="D47" i="1" a="1"/>
  <c r="D47" i="1"/>
  <c r="C47" i="1" a="1"/>
  <c r="C47" i="1" s="1"/>
  <c r="B47" i="1"/>
  <c r="J45" i="1" a="1"/>
  <c r="J45" i="1"/>
  <c r="I45" i="1" a="1"/>
  <c r="I45" i="1" s="1"/>
  <c r="H45" i="1" a="1"/>
  <c r="H45" i="1"/>
  <c r="G45" i="1" a="1"/>
  <c r="G45" i="1" s="1"/>
  <c r="F45" i="1" a="1"/>
  <c r="F45" i="1" s="1"/>
  <c r="E45" i="1" a="1"/>
  <c r="E45" i="1" s="1"/>
  <c r="D45" i="1" a="1"/>
  <c r="D45" i="1" s="1"/>
  <c r="C45" i="1" a="1"/>
  <c r="C45" i="1" s="1"/>
  <c r="B45" i="1"/>
  <c r="J43" i="1" a="1"/>
  <c r="J43" i="1" s="1"/>
  <c r="I43" i="1" a="1"/>
  <c r="I43" i="1" s="1"/>
  <c r="H43" i="1" a="1"/>
  <c r="H43" i="1" s="1"/>
  <c r="G43" i="1" a="1"/>
  <c r="G43" i="1"/>
  <c r="F43" i="1" a="1"/>
  <c r="F43" i="1" s="1"/>
  <c r="E43" i="1" a="1"/>
  <c r="E43" i="1"/>
  <c r="D43" i="1" a="1"/>
  <c r="D43" i="1" s="1"/>
  <c r="C43" i="1" a="1"/>
  <c r="C43" i="1"/>
  <c r="B43" i="1"/>
  <c r="J41" i="1" a="1"/>
  <c r="J41" i="1" s="1"/>
  <c r="I41" i="1" a="1"/>
  <c r="I41" i="1" s="1"/>
  <c r="H41" i="1" a="1"/>
  <c r="H41" i="1" s="1"/>
  <c r="G41" i="1" a="1"/>
  <c r="G41" i="1" s="1"/>
  <c r="F41" i="1" a="1"/>
  <c r="F41" i="1" s="1"/>
  <c r="E41" i="1" a="1"/>
  <c r="E41" i="1"/>
  <c r="D41" i="1" a="1"/>
  <c r="D41" i="1" s="1"/>
  <c r="C41" i="1" a="1"/>
  <c r="C41" i="1"/>
  <c r="B41" i="1"/>
  <c r="J39" i="1" a="1"/>
  <c r="J39" i="1"/>
  <c r="I39" i="1" a="1"/>
  <c r="I39" i="1" s="1"/>
  <c r="H39" i="1" a="1"/>
  <c r="H39" i="1" s="1"/>
  <c r="G39" i="1" a="1"/>
  <c r="G39" i="1" s="1"/>
  <c r="F39" i="1" a="1"/>
  <c r="F39" i="1"/>
  <c r="E39" i="1" a="1"/>
  <c r="E39" i="1" s="1"/>
  <c r="D39" i="1" a="1"/>
  <c r="D39" i="1" s="1"/>
  <c r="C39" i="1" a="1"/>
  <c r="C39" i="1" s="1"/>
  <c r="B39" i="1"/>
  <c r="J37" i="1" a="1"/>
  <c r="J37" i="1" s="1"/>
  <c r="I37" i="1" a="1"/>
  <c r="I37" i="1" s="1"/>
  <c r="H37" i="1" a="1"/>
  <c r="H37" i="1" s="1"/>
  <c r="G37" i="1" a="1"/>
  <c r="G37" i="1" s="1"/>
  <c r="F37" i="1" a="1"/>
  <c r="F37" i="1"/>
  <c r="E37" i="1" a="1"/>
  <c r="E37" i="1" s="1"/>
  <c r="D37" i="1" a="1"/>
  <c r="D37" i="1"/>
  <c r="C37" i="1" a="1"/>
  <c r="C37" i="1" s="1"/>
  <c r="B37" i="1"/>
  <c r="J35" i="1" a="1"/>
  <c r="J35" i="1" s="1"/>
  <c r="I35" i="1" a="1"/>
  <c r="I35" i="1" s="1"/>
  <c r="H35" i="1" a="1"/>
  <c r="H35" i="1" s="1"/>
  <c r="G35" i="1" a="1"/>
  <c r="G35" i="1"/>
  <c r="F35" i="1" a="1"/>
  <c r="F35" i="1" s="1"/>
  <c r="E35" i="1" a="1"/>
  <c r="E35" i="1"/>
  <c r="D35" i="1" a="1"/>
  <c r="D35" i="1" s="1"/>
  <c r="C35" i="1" a="1"/>
  <c r="C35" i="1" s="1"/>
  <c r="B35" i="1"/>
  <c r="J33" i="1" a="1"/>
  <c r="J33" i="1" s="1"/>
  <c r="I33" i="1" a="1"/>
  <c r="I33" i="1"/>
  <c r="H33" i="1" a="1"/>
  <c r="H33" i="1" s="1"/>
  <c r="G33" i="1" a="1"/>
  <c r="G33" i="1"/>
  <c r="F33" i="1" a="1"/>
  <c r="F33" i="1" s="1"/>
  <c r="E33" i="1" a="1"/>
  <c r="E33" i="1"/>
  <c r="D33" i="1" a="1"/>
  <c r="D33" i="1" s="1"/>
  <c r="C33" i="1" a="1"/>
  <c r="C33" i="1"/>
  <c r="B33" i="1"/>
  <c r="J31" i="1" a="1"/>
  <c r="J31" i="1"/>
  <c r="I31" i="1" a="1"/>
  <c r="I31" i="1" s="1"/>
  <c r="H31" i="1" a="1"/>
  <c r="H31" i="1" s="1"/>
  <c r="G31" i="1" a="1"/>
  <c r="G31" i="1" s="1"/>
  <c r="F31" i="1" a="1"/>
  <c r="F31" i="1"/>
  <c r="E31" i="1" a="1"/>
  <c r="E31" i="1" s="1"/>
  <c r="D31" i="1" a="1"/>
  <c r="D31" i="1"/>
  <c r="C31" i="1" a="1"/>
  <c r="C31" i="1" s="1"/>
  <c r="B31" i="1"/>
  <c r="J29" i="1" a="1"/>
  <c r="J29" i="1"/>
  <c r="I29" i="1" a="1"/>
  <c r="I29" i="1" s="1"/>
  <c r="H29" i="1" a="1"/>
  <c r="H29" i="1"/>
  <c r="G29" i="1" a="1"/>
  <c r="G29" i="1" s="1"/>
  <c r="F29" i="1" a="1"/>
  <c r="F29" i="1"/>
  <c r="E29" i="1" a="1"/>
  <c r="E29" i="1" s="1"/>
  <c r="D29" i="1" a="1"/>
  <c r="D29" i="1"/>
  <c r="C29" i="1" a="1"/>
  <c r="C29" i="1" s="1"/>
  <c r="B29" i="1"/>
  <c r="J27" i="1" a="1"/>
  <c r="J27" i="1" s="1"/>
  <c r="I27" i="1" a="1"/>
  <c r="I27" i="1" s="1"/>
  <c r="H27" i="1" a="1"/>
  <c r="H27" i="1" s="1"/>
  <c r="G27" i="1" a="1"/>
  <c r="G27" i="1"/>
  <c r="F27" i="1" a="1"/>
  <c r="F27" i="1" s="1"/>
  <c r="E27" i="1" a="1"/>
  <c r="E27" i="1"/>
  <c r="D27" i="1" a="1"/>
  <c r="D27" i="1" s="1"/>
  <c r="C27" i="1" a="1"/>
  <c r="C27" i="1"/>
  <c r="B27" i="1"/>
  <c r="J25" i="1" a="1"/>
  <c r="J25" i="1" s="1"/>
  <c r="I25" i="1" a="1"/>
  <c r="I25" i="1"/>
  <c r="H25" i="1" a="1"/>
  <c r="H25" i="1" s="1"/>
  <c r="G25" i="1" a="1"/>
  <c r="G25" i="1"/>
  <c r="F25" i="1" a="1"/>
  <c r="F25" i="1" s="1"/>
  <c r="E25" i="1" a="1"/>
  <c r="E25" i="1"/>
  <c r="D25" i="1" a="1"/>
  <c r="D25" i="1" s="1"/>
  <c r="C25" i="1" a="1"/>
  <c r="C25" i="1"/>
  <c r="B25" i="1"/>
  <c r="J23" i="1" a="1"/>
  <c r="J23" i="1"/>
  <c r="I23" i="1" a="1"/>
  <c r="I23" i="1" s="1"/>
  <c r="H23" i="1" a="1"/>
  <c r="H23" i="1" s="1"/>
  <c r="G23" i="1" a="1"/>
  <c r="G23" i="1" s="1"/>
  <c r="F23" i="1" a="1"/>
  <c r="F23" i="1"/>
  <c r="E23" i="1" a="1"/>
  <c r="E23" i="1" s="1"/>
  <c r="D23" i="1" a="1"/>
  <c r="D23" i="1"/>
  <c r="C23" i="1" a="1"/>
  <c r="C23" i="1" s="1"/>
  <c r="B23" i="1"/>
  <c r="J21" i="1" a="1"/>
  <c r="J21" i="1"/>
  <c r="I21" i="1" a="1"/>
  <c r="I21" i="1" s="1"/>
  <c r="H21" i="1" a="1"/>
  <c r="H21" i="1"/>
  <c r="G21" i="1" a="1"/>
  <c r="G21" i="1" s="1"/>
  <c r="F21" i="1" a="1"/>
  <c r="F21" i="1"/>
  <c r="E21" i="1" a="1"/>
  <c r="E21" i="1" s="1"/>
  <c r="D21" i="1" a="1"/>
  <c r="D21" i="1" s="1"/>
  <c r="C21" i="1" a="1"/>
  <c r="C21" i="1" s="1"/>
  <c r="B21" i="1"/>
  <c r="J19" i="1" a="1"/>
  <c r="J19" i="1" s="1"/>
  <c r="I19" i="1" a="1"/>
  <c r="I19" i="1" s="1"/>
  <c r="H19" i="1" a="1"/>
  <c r="H19" i="1" s="1"/>
  <c r="G19" i="1" a="1"/>
  <c r="G19" i="1"/>
  <c r="F19" i="1" a="1"/>
  <c r="F19" i="1" s="1"/>
  <c r="E19" i="1" a="1"/>
  <c r="E19" i="1" s="1"/>
  <c r="D19" i="1" a="1"/>
  <c r="D19" i="1" s="1"/>
  <c r="C19" i="1" a="1"/>
  <c r="C19" i="1"/>
  <c r="B19" i="1"/>
  <c r="J17" i="1" a="1"/>
  <c r="J17" i="1" s="1"/>
  <c r="I17" i="1" a="1"/>
  <c r="I17" i="1" s="1"/>
  <c r="H17" i="1" a="1"/>
  <c r="H17" i="1" s="1"/>
  <c r="G17" i="1" a="1"/>
  <c r="G17" i="1" s="1"/>
  <c r="F17" i="1" a="1"/>
  <c r="F17" i="1" s="1"/>
  <c r="E17" i="1" a="1"/>
  <c r="E17" i="1" s="1"/>
  <c r="D17" i="1" a="1"/>
  <c r="D17" i="1" s="1"/>
  <c r="C17" i="1" a="1"/>
  <c r="C17" i="1" s="1"/>
  <c r="B17" i="1"/>
  <c r="J15" i="1" a="1"/>
  <c r="J15" i="1"/>
  <c r="I15" i="1" a="1"/>
  <c r="I15" i="1" s="1"/>
  <c r="H15" i="1" a="1"/>
  <c r="H15" i="1" s="1"/>
  <c r="G15" i="1" a="1"/>
  <c r="G15" i="1" s="1"/>
  <c r="F15" i="1" a="1"/>
  <c r="F15" i="1"/>
  <c r="E15" i="1" a="1"/>
  <c r="E15" i="1" s="1"/>
  <c r="D15" i="1" a="1"/>
  <c r="D15" i="1" s="1"/>
  <c r="C15" i="1" a="1"/>
  <c r="C15" i="1" s="1"/>
  <c r="B15" i="1"/>
  <c r="J13" i="1" a="1"/>
  <c r="J13" i="1" s="1"/>
  <c r="I13" i="1" a="1"/>
  <c r="I13" i="1" s="1"/>
  <c r="H13" i="1" a="1"/>
  <c r="H13" i="1" s="1"/>
  <c r="G13" i="1" a="1"/>
  <c r="G13" i="1" s="1"/>
  <c r="F13" i="1" a="1"/>
  <c r="F13" i="1" s="1"/>
  <c r="E13" i="1" a="1"/>
  <c r="E13" i="1" s="1"/>
  <c r="D13" i="1" a="1"/>
  <c r="D13" i="1" s="1"/>
  <c r="C13" i="1" a="1"/>
  <c r="C13" i="1" s="1"/>
  <c r="B13" i="1"/>
  <c r="J11" i="1" a="1"/>
  <c r="J11" i="1" s="1"/>
  <c r="I11" i="1" a="1"/>
  <c r="I11" i="1" s="1"/>
  <c r="H11" i="1" a="1"/>
  <c r="H11" i="1" s="1"/>
  <c r="G11" i="1" a="1"/>
  <c r="G11" i="1"/>
  <c r="F11" i="1" a="1"/>
  <c r="F11" i="1" s="1"/>
  <c r="E11" i="1" a="1"/>
  <c r="E11" i="1" s="1"/>
  <c r="D11" i="1" a="1"/>
  <c r="D11" i="1" s="1"/>
  <c r="C11" i="1" a="1"/>
  <c r="C11" i="1"/>
  <c r="B11" i="1"/>
  <c r="J9" i="1" a="1"/>
  <c r="J9" i="1" s="1"/>
  <c r="I9" i="1" a="1"/>
  <c r="I9" i="1" s="1"/>
  <c r="H9" i="1" a="1"/>
  <c r="H9" i="1" s="1"/>
  <c r="G9" i="1" a="1"/>
  <c r="G9" i="1" s="1"/>
  <c r="F9" i="1" a="1"/>
  <c r="F9" i="1" s="1"/>
  <c r="E9" i="1" a="1"/>
  <c r="E9" i="1" s="1"/>
  <c r="D9" i="1" a="1"/>
  <c r="D9" i="1" s="1"/>
  <c r="C9" i="1" a="1"/>
  <c r="C9" i="1" s="1"/>
  <c r="B9" i="1"/>
  <c r="J7" i="1" a="1"/>
  <c r="J7" i="1"/>
  <c r="I7" i="1" a="1"/>
  <c r="I7" i="1" s="1"/>
  <c r="H7" i="1" a="1"/>
  <c r="H7" i="1" s="1"/>
  <c r="G7" i="1" a="1"/>
  <c r="G7" i="1" s="1"/>
  <c r="F7" i="1" a="1"/>
  <c r="F7" i="1"/>
  <c r="E7" i="1" a="1"/>
  <c r="E7" i="1" s="1"/>
  <c r="D7" i="1" a="1"/>
  <c r="D7" i="1" s="1"/>
  <c r="C7" i="1" a="1"/>
  <c r="C7" i="1" s="1"/>
  <c r="J5" i="1"/>
  <c r="I5" i="1"/>
  <c r="H5" i="1"/>
  <c r="G5" i="1"/>
  <c r="F5" i="1"/>
  <c r="E5" i="1"/>
  <c r="D5" i="1"/>
  <c r="C5" i="1"/>
  <c r="C3" i="1"/>
</calcChain>
</file>

<file path=xl/sharedStrings.xml><?xml version="1.0" encoding="utf-8"?>
<sst xmlns="http://schemas.openxmlformats.org/spreadsheetml/2006/main" count="374" uniqueCount="70">
  <si>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</si>
  <si>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</si>
  <si>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</si>
  <si>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</si>
  <si>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</si>
  <si>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</si>
  <si>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</si>
  <si>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</si>
  <si>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Referenzfall:</t>
  </si>
  <si>
    <t>Globale Gewichtung</t>
  </si>
  <si>
    <t xml:space="preserve">Globale Ähnlichkeit </t>
  </si>
  <si>
    <t>alter</t>
  </si>
  <si>
    <t>geschlecht</t>
  </si>
  <si>
    <t>hauptdiagnose</t>
  </si>
  <si>
    <t>nebendiagnose</t>
  </si>
  <si>
    <t>vorherige_erkrankungen</t>
  </si>
  <si>
    <t>sonstige_anamnese</t>
  </si>
  <si>
    <t>leistungsschwaeche</t>
  </si>
  <si>
    <t>atembeschwerden</t>
  </si>
  <si>
    <t>produktiver_husten</t>
  </si>
  <si>
    <t>unproduktiver_husten</t>
  </si>
  <si>
    <t>sonstige_untersuchungsbefunde</t>
  </si>
  <si>
    <t>blutdruck</t>
  </si>
  <si>
    <t>puls</t>
  </si>
  <si>
    <t>temperatur</t>
  </si>
  <si>
    <t>sp_o2_mit_o2</t>
  </si>
  <si>
    <t>sp_o2_ohne_o2</t>
  </si>
  <si>
    <t>bmi</t>
  </si>
  <si>
    <t>pulmo</t>
  </si>
  <si>
    <t>erhoehte_af</t>
  </si>
  <si>
    <t>abdomen</t>
  </si>
  <si>
    <t>diagnostik</t>
  </si>
  <si>
    <t>laborwerte</t>
  </si>
  <si>
    <t>lungenfunktion</t>
  </si>
  <si>
    <t>roentgen</t>
  </si>
  <si>
    <t>medikation</t>
  </si>
  <si>
    <t>Alter</t>
  </si>
  <si>
    <t>Geschlecht</t>
  </si>
  <si>
    <t>Hauptdiagnose</t>
  </si>
  <si>
    <t>Nebendiagnose</t>
  </si>
  <si>
    <t>Vorherige Erkrankungen</t>
  </si>
  <si>
    <t>Sonstige Anamnese</t>
  </si>
  <si>
    <t>Leistungsschwäche</t>
  </si>
  <si>
    <t>Atembeschwerden</t>
  </si>
  <si>
    <t>Produktiver Husten</t>
  </si>
  <si>
    <t>Unproduktiver Husten</t>
  </si>
  <si>
    <t>Sonstige Untersuchungsbefunde</t>
  </si>
  <si>
    <t>Blutdruck</t>
  </si>
  <si>
    <t>Puls</t>
  </si>
  <si>
    <t>Temperatur</t>
  </si>
  <si>
    <t>SpO2 mit O2 Zugabe</t>
  </si>
  <si>
    <t>SpO2 ohne O2 Zugabe</t>
  </si>
  <si>
    <t>BMI</t>
  </si>
  <si>
    <t>Pulmo</t>
  </si>
  <si>
    <t>Erhöhte AF</t>
  </si>
  <si>
    <t>Abdomen</t>
  </si>
  <si>
    <t>Diagnostik</t>
  </si>
  <si>
    <t>Laborwerte</t>
  </si>
  <si>
    <t>Lungenfunktion</t>
  </si>
  <si>
    <t>Röntgen</t>
  </si>
  <si>
    <t>Medikation</t>
  </si>
  <si>
    <t xml:space="preserve">Vergleichsfall: </t>
  </si>
  <si>
    <t>Globale Ähnlichkeit:</t>
  </si>
  <si>
    <t>Attribut</t>
  </si>
  <si>
    <t>Referenzwert</t>
  </si>
  <si>
    <t>Vergleichswert</t>
  </si>
  <si>
    <t>Ähnlichkeit</t>
  </si>
  <si>
    <t>Gewichtung</t>
  </si>
  <si>
    <t>Gewichtete Ähnlichkeit</t>
  </si>
  <si>
    <t>Grund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</si>
</sst>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"/>
    <numFmt numFmtId="165" formatCode="_-* #,##0.00\ _€_-;\-* #,##0.00\ _€_-;_-* &quot;-&quot;??\ _€_-;_-@"/>
    <numFmt numFmtId="166" formatCode="0.00;\-0.00;0"/>
  </numFmts>
  <fonts count="1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u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D8D8D8"/>
      </bottom>
      <diagonal/>
    </border>
    <border>
      <left/>
      <right/>
      <top style="thin">
        <color rgb="FFD8D8D8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2" fontId="3" fillId="0" borderId="0" xfId="0" applyNumberFormat="1" applyFont="1"/>
    <xf numFmtId="164" fontId="5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left" vertical="center" wrapText="1"/>
    </xf>
    <xf numFmtId="165" fontId="6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 wrapText="1"/>
    </xf>
    <xf numFmtId="164" fontId="9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center" wrapText="1"/>
    </xf>
    <xf numFmtId="10" fontId="5" fillId="0" borderId="0" xfId="0" applyNumberFormat="1" applyFont="1" applyAlignment="1">
      <alignment horizontal="left" vertical="center" wrapText="1"/>
    </xf>
    <xf numFmtId="0" fontId="10" fillId="0" borderId="0" xfId="0" applyFont="1"/>
    <xf numFmtId="0" fontId="2" fillId="0" borderId="0" xfId="0" applyFont="1"/>
    <xf numFmtId="164" fontId="11" fillId="0" borderId="0" xfId="0" applyNumberFormat="1" applyFont="1" applyAlignment="1">
      <alignment horizontal="left" vertical="center" wrapText="1"/>
    </xf>
    <xf numFmtId="164" fontId="11" fillId="0" borderId="0" xfId="0" applyNumberFormat="1" applyFont="1" applyAlignment="1">
      <alignment horizontal="left" vertical="center"/>
    </xf>
    <xf numFmtId="164" fontId="10" fillId="0" borderId="1" xfId="0" applyNumberFormat="1" applyFont="1" applyBorder="1" applyAlignment="1">
      <alignment horizontal="left" vertical="center" wrapText="1"/>
    </xf>
    <xf numFmtId="166" fontId="10" fillId="0" borderId="1" xfId="0" applyNumberFormat="1" applyFont="1" applyBorder="1" applyAlignment="1">
      <alignment horizontal="left" vertical="center" wrapText="1"/>
    </xf>
    <xf numFmtId="166" fontId="10" fillId="0" borderId="1" xfId="0" applyNumberFormat="1" applyFont="1" applyBorder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center" wrapText="1"/>
    </xf>
    <xf numFmtId="166" fontId="12" fillId="0" borderId="1" xfId="0" applyNumberFormat="1" applyFont="1" applyBorder="1" applyAlignment="1">
      <alignment horizontal="left" vertical="center" wrapText="1"/>
    </xf>
    <xf numFmtId="164" fontId="10" fillId="0" borderId="2" xfId="0" applyNumberFormat="1" applyFont="1" applyBorder="1" applyAlignment="1">
      <alignment horizontal="left" vertical="center" wrapText="1"/>
    </xf>
    <xf numFmtId="166" fontId="10" fillId="0" borderId="2" xfId="0" applyNumberFormat="1" applyFont="1" applyBorder="1" applyAlignment="1">
      <alignment horizontal="left" vertical="center" wrapText="1"/>
    </xf>
    <xf numFmtId="166" fontId="10" fillId="0" borderId="2" xfId="0" applyNumberFormat="1" applyFont="1" applyBorder="1" applyAlignment="1">
      <alignment horizontal="center" vertical="center" wrapText="1"/>
    </xf>
    <xf numFmtId="166" fontId="11" fillId="0" borderId="2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166" fontId="10" fillId="0" borderId="0" xfId="0" applyNumberFormat="1" applyFont="1" applyAlignment="1">
      <alignment horizontal="center" vertical="center" wrapText="1"/>
    </xf>
    <xf numFmtId="166" fontId="11" fillId="0" borderId="0" xfId="0" applyNumberFormat="1" applyFont="1" applyAlignment="1">
      <alignment horizontal="center" vertical="center" wrapText="1"/>
    </xf>
    <xf numFmtId="165" fontId="6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/>
    <xf numFmtId="0" fontId="13" fillId="2" borderId="0" xfId="0" applyFont="1" applyFill="1"/>
    <xf numFmtId="164" fontId="3" fillId="0" borderId="0" xfId="0" applyNumberFormat="1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001"/>
  <sheetViews>
    <sheetView showGridLines="0" tabSelected="1" zoomScale="80" workbookViewId="0">
      <pane xSplit="2" topLeftCell="C1" activePane="topRight" state="frozen"/>
      <selection pane="topRight" activeCell="L7" sqref="L7"/>
    </sheetView>
  </sheetViews>
  <sheetFormatPr baseColWidth="10" defaultColWidth="12.625" defaultRowHeight="15" customHeight="1" x14ac:dyDescent="0.2"/>
  <cols>
    <col min="1" max="1" width="30.625" style="40" hidden="1" customWidth="1"/>
    <col min="2" max="2" width="25.125" style="38" customWidth="1"/>
    <col min="3" max="3" width="28.25" style="38" customWidth="1"/>
    <col min="4" max="4" width="22.5" style="38" customWidth="1"/>
    <col min="5" max="5" width="23.75" style="38" customWidth="1"/>
    <col min="6" max="6" width="20.75" style="38" customWidth="1"/>
    <col min="7" max="9" width="19.5" style="38" customWidth="1"/>
    <col min="10" max="10" width="19.125" style="38" customWidth="1"/>
    <col min="11" max="17" width="10.125" style="38" customWidth="1"/>
    <col min="18" max="21" width="12.625" style="38" customWidth="1"/>
    <col min="22" max="16384" width="12.625" style="38"/>
  </cols>
  <sheetData>
    <row r="1" spans="1:17" s="40" customFormat="1" ht="15" hidden="1" customHeight="1" x14ac:dyDescent="0.2">
      <c r="C1" s="40" t="s">
        <v>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 t="s">
        <v>7</v>
      </c>
    </row>
    <row r="2" spans="1:17" ht="9.75" customHeight="1" x14ac:dyDescent="0.25">
      <c r="B2" s="1"/>
      <c r="C2" s="1"/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</row>
    <row r="3" spans="1:17" ht="18.75" customHeight="1" x14ac:dyDescent="0.25">
      <c r="B3" s="14" t="s">
        <v>8</v>
      </c>
      <c r="C3" s="15" t="e">
        <f>"Patient """
&amp;INDEX(data!$1:$1048576,MATCH("id",data!$A:$A,0),MATCH("Referenzpatient",data!$1:$1,0))
&amp;"""/ "
&amp;INDEX(data!$1:$1048576,MATCH("kuerzel",data!$A:$A,0),MATCH("Referenzpatient",data!$1:$1,0))</f>
        <v>#N/A</v>
      </c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9.75" customHeight="1" x14ac:dyDescent="0.25">
      <c r="B4" s="3"/>
      <c r="C4" s="1"/>
      <c r="D4" s="5"/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46.5" customHeight="1" x14ac:dyDescent="0.3">
      <c r="B5" s="6"/>
      <c r="C5" s="12" t="e">
        <f>"Patient """
&amp;INDEX(data!$1:$1048576,MATCH("id",data!$A:$A,0),MATCH(C$1,data!$1:$1,0))
&amp;"""/ "
&amp;INDEX(data!$1:$1048576,MATCH("kuerzel",data!$A:$A,0),MATCH("Referenzpatient",data!$1:$1,0))</f>
        <v>#N/A</v>
      </c>
      <c r="D5" s="12" t="e">
        <f>"Patient """
&amp;INDEX(data!$1:$1048576,MATCH("id",data!$A:$A,0),MATCH(D$1,data!$1:$1,0))
&amp;"""/ "
&amp;INDEX(data!$1:$1048576,MATCH("kuerzel",data!$A:$A,0),MATCH("Referenzpatient",data!$1:$1,0))</f>
        <v>#N/A</v>
      </c>
      <c r="E5" s="12" t="e">
        <f>"Patient """
&amp;INDEX(data!$1:$1048576,MATCH("id",data!$A:$A,0),MATCH(E$1,data!$1:$1,0))
&amp;"""/ "
&amp;INDEX(data!$1:$1048576,MATCH("kuerzel",data!$A:$A,0),MATCH("Referenzpatient",data!$1:$1,0))</f>
        <v>#N/A</v>
      </c>
      <c r="F5" s="12" t="e">
        <f>"Patient """
&amp;INDEX(data!$1:$1048576,MATCH("id",data!$A:$A,0),MATCH(F$1,data!$1:$1,0))
&amp;"""/ "
&amp;INDEX(data!$1:$1048576,MATCH("kuerzel",data!$A:$A,0),MATCH("Referenzpatient",data!$1:$1,0))</f>
        <v>#N/A</v>
      </c>
      <c r="G5" s="13" t="e">
        <f>"Patient """
&amp;INDEX(data!$1:$1048576,MATCH("id",data!$A:$A,0),MATCH(G$1,data!$1:$1,0))
&amp;"""/ "
&amp;INDEX(data!$1:$1048576,MATCH("kuerzel",data!$A:$A,0),MATCH("Referenzpatient",data!$1:$1,0))</f>
        <v>#N/A</v>
      </c>
      <c r="H5" s="13" t="e">
        <f>"Patient """
&amp;INDEX(data!$1:$1048576,MATCH("id",data!$A:$A,0),MATCH(H$1,data!$1:$1,0))
&amp;"""/ "
&amp;INDEX(data!$1:$1048576,MATCH("kuerzel",data!$A:$A,0),MATCH("Referenzpatient",data!$1:$1,0))</f>
        <v>#N/A</v>
      </c>
      <c r="I5" s="13" t="e">
        <f>"Patient """
&amp;INDEX(data!$1:$1048576,MATCH("id",data!$A:$A,0),MATCH(I$1,data!$1:$1,0))
&amp;"""/ "
&amp;INDEX(data!$1:$1048576,MATCH("kuerzel",data!$A:$A,0),MATCH("Referenzpatient",data!$1:$1,0))</f>
        <v>#N/A</v>
      </c>
      <c r="J5" s="12" t="e">
        <f>"Patient """
&amp;INDEX(data!$1:$1048576,MATCH("id",data!$A:$A,0),MATCH(J$1,data!$1:$1,0))
&amp;"""/ "
&amp;INDEX(data!$1:$1048576,MATCH("kuerzel",data!$A:$A,0),MATCH("Referenzpatient",data!$1:$1,0))</f>
        <v>#N/A</v>
      </c>
      <c r="K5" s="1"/>
      <c r="L5" s="1"/>
      <c r="M5" s="1"/>
      <c r="N5" s="1"/>
      <c r="O5" s="1"/>
      <c r="P5" s="1"/>
      <c r="Q5" s="1"/>
    </row>
    <row r="6" spans="1:17" ht="6" customHeight="1" x14ac:dyDescent="0.25">
      <c r="B6" s="7"/>
      <c r="C6" s="7"/>
      <c r="D6" s="7"/>
      <c r="E6" s="7"/>
      <c r="F6" s="7"/>
      <c r="G6" s="7"/>
      <c r="H6" s="7"/>
      <c r="I6" s="7"/>
      <c r="J6" s="7"/>
      <c r="K6" s="1"/>
      <c r="L6" s="1"/>
      <c r="M6" s="1"/>
      <c r="N6" s="1"/>
      <c r="O6" s="1"/>
      <c r="P6" s="1"/>
      <c r="Q6" s="1"/>
    </row>
    <row r="7" spans="1:17" ht="43.5" customHeight="1" x14ac:dyDescent="0.25">
      <c r="A7" s="40" t="s">
        <v>9</v>
      </c>
      <c r="B7" s="8" t="s">
        <v>10</v>
      </c>
      <c r="C7" s="9" t="e">
        <f t="array" ref="C7">VALUE(INDEX(data!$1:$1048576,MATCH($A7,data!$A:$A,0),MATCH(C$1,data!$1:$1,0)+2))</f>
        <v>#N/A</v>
      </c>
      <c r="D7" s="9" t="e">
        <f t="array" ref="D7">VALUE(INDEX(data!$1:$1048576,MATCH($A7,data!$A:$A,0),MATCH(D$1,data!$1:$1,0)+2))</f>
        <v>#N/A</v>
      </c>
      <c r="E7" s="9" t="e">
        <f t="array" ref="E7">VALUE(INDEX(data!$1:$1048576,MATCH($A7,data!$A:$A,0),MATCH(E$1,data!$1:$1,0)+2))</f>
        <v>#N/A</v>
      </c>
      <c r="F7" s="9" t="e">
        <f t="array" ref="F7">VALUE(INDEX(data!$1:$1048576,MATCH($A7,data!$A:$A,0),MATCH(F$1,data!$1:$1,0)+2))</f>
        <v>#N/A</v>
      </c>
      <c r="G7" s="9" t="e">
        <f t="array" ref="G7">VALUE(INDEX(data!$1:$1048576,MATCH($A7,data!$A:$A,0),MATCH(G$1,data!$1:$1,0)+2))</f>
        <v>#N/A</v>
      </c>
      <c r="H7" s="9" t="e">
        <f t="array" ref="H7">VALUE(INDEX(data!$1:$1048576,MATCH($A7,data!$A:$A,0),MATCH(H$1,data!$1:$1,0)+2))</f>
        <v>#N/A</v>
      </c>
      <c r="I7" s="9" t="e">
        <f t="array" ref="I7">VALUE(INDEX(data!$1:$1048576,MATCH($A7,data!$A:$A,0),MATCH(I$1,data!$1:$1,0)+2))</f>
        <v>#N/A</v>
      </c>
      <c r="J7" s="9" t="e">
        <f t="array" ref="J7">VALUE(INDEX(data!$1:$1048576,MATCH($A7,data!$A:$A,0),MATCH(J$1,data!$1:$1,0)+2))</f>
        <v>#N/A</v>
      </c>
      <c r="K7" s="1"/>
      <c r="L7" s="1"/>
      <c r="M7" s="1"/>
      <c r="N7" s="1"/>
      <c r="O7" s="1"/>
      <c r="P7" s="1"/>
      <c r="Q7" s="1"/>
    </row>
    <row r="8" spans="1:17" ht="6" customHeight="1" x14ac:dyDescent="0.25">
      <c r="B8" s="7"/>
      <c r="C8" s="7"/>
      <c r="D8" s="7"/>
      <c r="E8" s="7"/>
      <c r="F8" s="7"/>
      <c r="G8" s="7"/>
      <c r="H8" s="7"/>
      <c r="I8" s="7"/>
      <c r="J8" s="7"/>
      <c r="K8" s="1"/>
      <c r="L8" s="1"/>
      <c r="M8" s="1"/>
      <c r="N8" s="1"/>
      <c r="O8" s="1"/>
      <c r="P8" s="1"/>
      <c r="Q8" s="1"/>
    </row>
    <row r="9" spans="1:17" ht="42" customHeight="1" x14ac:dyDescent="0.25">
      <c r="A9" s="40" t="s">
        <v>11</v>
      </c>
      <c r="B9" s="7" t="str">
        <f>VLOOKUP($A9,Bezeichnungen!$A$1:$B$25,2,0)</f>
        <v>Alter</v>
      </c>
      <c r="C9" s="10" t="e">
        <f t="array" ref="C9">VALUE(INDEX(data!$1:$1048576,MATCH($A9,data!$A:$A,0),MATCH(C$1,data!$1:$1,0)+2))</f>
        <v>#N/A</v>
      </c>
      <c r="D9" s="10" t="e">
        <f t="array" ref="D9">VALUE(INDEX(data!$1:$1048576,MATCH($A9,data!$A:$A,0),MATCH(D$1,data!$1:$1,0)+2))</f>
        <v>#N/A</v>
      </c>
      <c r="E9" s="10" t="e">
        <f t="array" ref="E9">VALUE(INDEX(data!$1:$1048576,MATCH($A9,data!$A:$A,0),MATCH(E$1,data!$1:$1,0)+2))</f>
        <v>#N/A</v>
      </c>
      <c r="F9" s="10" t="e">
        <f t="array" ref="F9">VALUE(INDEX(data!$1:$1048576,MATCH($A9,data!$A:$A,0),MATCH(F$1,data!$1:$1,0)+2))</f>
        <v>#N/A</v>
      </c>
      <c r="G9" s="10" t="e">
        <f t="array" ref="G9">VALUE(INDEX(data!$1:$1048576,MATCH($A9,data!$A:$A,0),MATCH(G$1,data!$1:$1,0)+2))</f>
        <v>#N/A</v>
      </c>
      <c r="H9" s="10" t="e">
        <f t="array" ref="H9">VALUE(INDEX(data!$1:$1048576,MATCH($A9,data!$A:$A,0),MATCH(H$1,data!$1:$1,0)+2))</f>
        <v>#N/A</v>
      </c>
      <c r="I9" s="10" t="e">
        <f t="array" ref="I9">VALUE(INDEX(data!$1:$1048576,MATCH($A9,data!$A:$A,0),MATCH(I$1,data!$1:$1,0)+2))</f>
        <v>#N/A</v>
      </c>
      <c r="J9" s="11" t="e">
        <f t="array" ref="J9">VALUE(INDEX(data!$1:$1048576,MATCH($A9,data!$A:$A,0),MATCH(J$1,data!$1:$1,0)+2))</f>
        <v>#N/A</v>
      </c>
      <c r="K9" s="1"/>
      <c r="L9" s="1"/>
      <c r="M9" s="1"/>
      <c r="N9" s="1"/>
      <c r="O9" s="1"/>
      <c r="P9" s="1"/>
      <c r="Q9" s="1"/>
    </row>
    <row r="10" spans="1:17" ht="6" customHeight="1" x14ac:dyDescent="0.25">
      <c r="B10" s="7"/>
      <c r="C10" s="10"/>
      <c r="D10" s="10"/>
      <c r="E10" s="10"/>
      <c r="F10" s="10"/>
      <c r="G10" s="10"/>
      <c r="H10" s="10"/>
      <c r="I10" s="10"/>
      <c r="J10" s="11"/>
      <c r="K10" s="1"/>
      <c r="L10" s="1"/>
      <c r="M10" s="1"/>
      <c r="N10" s="1"/>
      <c r="O10" s="1"/>
      <c r="P10" s="1"/>
      <c r="Q10" s="1"/>
    </row>
    <row r="11" spans="1:17" ht="42" customHeight="1" x14ac:dyDescent="0.25">
      <c r="A11" s="40" t="s">
        <v>12</v>
      </c>
      <c r="B11" s="7" t="str">
        <f>VLOOKUP($A11,Bezeichnungen!$A$1:$B$25,2,0)</f>
        <v>Geschlecht</v>
      </c>
      <c r="C11" s="10" t="e">
        <f t="array" ref="C11">VALUE(INDEX(data!$1:$1048576,MATCH($A11,data!$A:$A,0),MATCH(C$1,data!$1:$1,0)+2))</f>
        <v>#N/A</v>
      </c>
      <c r="D11" s="10" t="e">
        <f t="array" ref="D11">VALUE(INDEX(data!$1:$1048576,MATCH($A11,data!$A:$A,0),MATCH(D$1,data!$1:$1,0)+2))</f>
        <v>#N/A</v>
      </c>
      <c r="E11" s="10" t="e">
        <f t="array" ref="E11">VALUE(INDEX(data!$1:$1048576,MATCH($A11,data!$A:$A,0),MATCH(E$1,data!$1:$1,0)+2))</f>
        <v>#N/A</v>
      </c>
      <c r="F11" s="10" t="e">
        <f t="array" ref="F11">VALUE(INDEX(data!$1:$1048576,MATCH($A11,data!$A:$A,0),MATCH(F$1,data!$1:$1,0)+2))</f>
        <v>#N/A</v>
      </c>
      <c r="G11" s="10" t="e">
        <f t="array" ref="G11">VALUE(INDEX(data!$1:$1048576,MATCH($A11,data!$A:$A,0),MATCH(G$1,data!$1:$1,0)+2))</f>
        <v>#N/A</v>
      </c>
      <c r="H11" s="10" t="e">
        <f t="array" ref="H11">VALUE(INDEX(data!$1:$1048576,MATCH($A11,data!$A:$A,0),MATCH(H$1,data!$1:$1,0)+2))</f>
        <v>#N/A</v>
      </c>
      <c r="I11" s="10" t="e">
        <f t="array" ref="I11">VALUE(INDEX(data!$1:$1048576,MATCH($A11,data!$A:$A,0),MATCH(I$1,data!$1:$1,0)+2))</f>
        <v>#N/A</v>
      </c>
      <c r="J11" s="10" t="e">
        <f t="array" ref="J11">VALUE(INDEX(data!$1:$1048576,MATCH($A11,data!$A:$A,0),MATCH(J$1,data!$1:$1,0)+2))</f>
        <v>#N/A</v>
      </c>
      <c r="K11" s="1"/>
      <c r="L11" s="1"/>
      <c r="M11" s="1"/>
      <c r="N11" s="1"/>
      <c r="O11" s="1"/>
      <c r="P11" s="1"/>
      <c r="Q11" s="1"/>
    </row>
    <row r="12" spans="1:17" ht="6" customHeight="1" x14ac:dyDescent="0.25">
      <c r="B12" s="7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  <c r="N12" s="1"/>
      <c r="O12" s="1"/>
      <c r="P12" s="1"/>
      <c r="Q12" s="1"/>
    </row>
    <row r="13" spans="1:17" ht="42" customHeight="1" x14ac:dyDescent="0.25">
      <c r="A13" s="40" t="s">
        <v>13</v>
      </c>
      <c r="B13" s="7" t="str">
        <f>VLOOKUP($A13,Bezeichnungen!$A$1:$B$25,2,0)</f>
        <v>Hauptdiagnose</v>
      </c>
      <c r="C13" s="10" t="e">
        <f t="array" ref="C13">VALUE(INDEX(data!$1:$1048576,MATCH($A13,data!$A:$A,0),MATCH(C$1,data!$1:$1,0)+2))</f>
        <v>#N/A</v>
      </c>
      <c r="D13" s="10" t="e">
        <f t="array" ref="D13">VALUE(INDEX(data!$1:$1048576,MATCH($A13,data!$A:$A,0),MATCH(D$1,data!$1:$1,0)+2))</f>
        <v>#N/A</v>
      </c>
      <c r="E13" s="10" t="e">
        <f t="array" ref="E13">VALUE(INDEX(data!$1:$1048576,MATCH($A13,data!$A:$A,0),MATCH(E$1,data!$1:$1,0)+2))</f>
        <v>#N/A</v>
      </c>
      <c r="F13" s="10" t="e">
        <f t="array" ref="F13">VALUE(INDEX(data!$1:$1048576,MATCH($A13,data!$A:$A,0),MATCH(F$1,data!$1:$1,0)+2))</f>
        <v>#N/A</v>
      </c>
      <c r="G13" s="10" t="e">
        <f t="array" ref="G13">VALUE(INDEX(data!$1:$1048576,MATCH($A13,data!$A:$A,0),MATCH(G$1,data!$1:$1,0)+2))</f>
        <v>#N/A</v>
      </c>
      <c r="H13" s="10" t="e">
        <f t="array" ref="H13">VALUE(INDEX(data!$1:$1048576,MATCH($A13,data!$A:$A,0),MATCH(H$1,data!$1:$1,0)+2))</f>
        <v>#N/A</v>
      </c>
      <c r="I13" s="10" t="e">
        <f t="array" ref="I13">VALUE(INDEX(data!$1:$1048576,MATCH($A13,data!$A:$A,0),MATCH(I$1,data!$1:$1,0)+2))</f>
        <v>#N/A</v>
      </c>
      <c r="J13" s="10" t="e">
        <f t="array" ref="J13">VALUE(INDEX(data!$1:$1048576,MATCH($A13,data!$A:$A,0),MATCH(J$1,data!$1:$1,0)+2))</f>
        <v>#N/A</v>
      </c>
      <c r="K13" s="1"/>
      <c r="L13" s="1"/>
      <c r="M13" s="1"/>
      <c r="N13" s="1"/>
      <c r="O13" s="1"/>
      <c r="P13" s="1"/>
      <c r="Q13" s="1"/>
    </row>
    <row r="14" spans="1:17" ht="6" customHeight="1" x14ac:dyDescent="0.2">
      <c r="B14" s="7"/>
      <c r="C14" s="7"/>
      <c r="D14" s="7"/>
      <c r="E14" s="7"/>
      <c r="F14" s="7"/>
      <c r="G14" s="7"/>
      <c r="H14" s="7"/>
      <c r="I14" s="7"/>
      <c r="J14" s="10"/>
      <c r="K14" s="41"/>
      <c r="L14" s="41"/>
      <c r="M14" s="41"/>
      <c r="N14" s="41"/>
      <c r="O14" s="41"/>
      <c r="P14" s="41"/>
      <c r="Q14" s="7"/>
    </row>
    <row r="15" spans="1:17" ht="42" customHeight="1" x14ac:dyDescent="0.25">
      <c r="A15" s="40" t="s">
        <v>14</v>
      </c>
      <c r="B15" s="7" t="str">
        <f>VLOOKUP($A15,Bezeichnungen!$A$1:$B$25,2,0)</f>
        <v>Nebendiagnose</v>
      </c>
      <c r="C15" s="10" t="e">
        <f t="array" ref="C15">VALUE(INDEX(data!$1:$1048576,MATCH($A15,data!$A:$A,0),MATCH(C$1,data!$1:$1,0)+2))</f>
        <v>#N/A</v>
      </c>
      <c r="D15" s="10" t="e">
        <f t="array" ref="D15">VALUE(INDEX(data!$1:$1048576,MATCH($A15,data!$A:$A,0),MATCH(D$1,data!$1:$1,0)+2))</f>
        <v>#N/A</v>
      </c>
      <c r="E15" s="10" t="e">
        <f t="array" ref="E15">VALUE(INDEX(data!$1:$1048576,MATCH($A15,data!$A:$A,0),MATCH(E$1,data!$1:$1,0)+2))</f>
        <v>#N/A</v>
      </c>
      <c r="F15" s="10" t="e">
        <f t="array" ref="F15">VALUE(INDEX(data!$1:$1048576,MATCH($A15,data!$A:$A,0),MATCH(F$1,data!$1:$1,0)+2))</f>
        <v>#N/A</v>
      </c>
      <c r="G15" s="10" t="e">
        <f t="array" ref="G15">VALUE(INDEX(data!$1:$1048576,MATCH($A15,data!$A:$A,0),MATCH(G$1,data!$1:$1,0)+2))</f>
        <v>#N/A</v>
      </c>
      <c r="H15" s="10" t="e">
        <f t="array" ref="H15">VALUE(INDEX(data!$1:$1048576,MATCH($A15,data!$A:$A,0),MATCH(H$1,data!$1:$1,0)+2))</f>
        <v>#N/A</v>
      </c>
      <c r="I15" s="10" t="e">
        <f t="array" ref="I15">VALUE(INDEX(data!$1:$1048576,MATCH($A15,data!$A:$A,0),MATCH(I$1,data!$1:$1,0)+2))</f>
        <v>#N/A</v>
      </c>
      <c r="J15" s="10" t="e">
        <f t="array" ref="J15">VALUE(INDEX(data!$1:$1048576,MATCH($A15,data!$A:$A,0),MATCH(J$1,data!$1:$1,0)+2))</f>
        <v>#N/A</v>
      </c>
      <c r="K15" s="1"/>
      <c r="L15" s="1"/>
      <c r="M15" s="1"/>
      <c r="N15" s="1"/>
      <c r="O15" s="1"/>
      <c r="P15" s="1"/>
      <c r="Q15" s="1"/>
    </row>
    <row r="16" spans="1:17" ht="6" customHeight="1" x14ac:dyDescent="0.25">
      <c r="B16" s="7"/>
      <c r="C16" s="10"/>
      <c r="D16" s="10"/>
      <c r="E16" s="10"/>
      <c r="F16" s="10"/>
      <c r="G16" s="10"/>
      <c r="H16" s="10"/>
      <c r="I16" s="10"/>
      <c r="J16" s="10"/>
      <c r="K16" s="1"/>
      <c r="L16" s="1"/>
      <c r="M16" s="1"/>
      <c r="N16" s="1"/>
      <c r="O16" s="1"/>
      <c r="P16" s="1"/>
      <c r="Q16" s="1"/>
    </row>
    <row r="17" spans="1:17" ht="42" customHeight="1" x14ac:dyDescent="0.25">
      <c r="A17" s="40" t="s">
        <v>15</v>
      </c>
      <c r="B17" s="7" t="str">
        <f>VLOOKUP($A17,Bezeichnungen!$A$1:$B$25,2,0)</f>
        <v>Vorherige Erkrankungen</v>
      </c>
      <c r="C17" s="10" t="e">
        <f t="array" ref="C17">VALUE(INDEX(data!$1:$1048576,MATCH($A17,data!$A:$A,0),MATCH(C$1,data!$1:$1,0)+2))</f>
        <v>#N/A</v>
      </c>
      <c r="D17" s="10" t="e">
        <f t="array" ref="D17">VALUE(INDEX(data!$1:$1048576,MATCH($A17,data!$A:$A,0),MATCH(D$1,data!$1:$1,0)+2))</f>
        <v>#N/A</v>
      </c>
      <c r="E17" s="10" t="e">
        <f t="array" ref="E17">VALUE(INDEX(data!$1:$1048576,MATCH($A17,data!$A:$A,0),MATCH(E$1,data!$1:$1,0)+2))</f>
        <v>#N/A</v>
      </c>
      <c r="F17" s="10" t="e">
        <f t="array" ref="F17">VALUE(INDEX(data!$1:$1048576,MATCH($A17,data!$A:$A,0),MATCH(F$1,data!$1:$1,0)+2))</f>
        <v>#N/A</v>
      </c>
      <c r="G17" s="10" t="e">
        <f t="array" ref="G17">VALUE(INDEX(data!$1:$1048576,MATCH($A17,data!$A:$A,0),MATCH(G$1,data!$1:$1,0)+2))</f>
        <v>#N/A</v>
      </c>
      <c r="H17" s="10" t="e">
        <f t="array" ref="H17">VALUE(INDEX(data!$1:$1048576,MATCH($A17,data!$A:$A,0),MATCH(H$1,data!$1:$1,0)+2))</f>
        <v>#N/A</v>
      </c>
      <c r="I17" s="10" t="e">
        <f t="array" ref="I17">VALUE(INDEX(data!$1:$1048576,MATCH($A17,data!$A:$A,0),MATCH(I$1,data!$1:$1,0)+2))</f>
        <v>#N/A</v>
      </c>
      <c r="J17" s="10" t="e">
        <f t="array" ref="J17">VALUE(INDEX(data!$1:$1048576,MATCH($A17,data!$A:$A,0),MATCH(J$1,data!$1:$1,0)+2))</f>
        <v>#N/A</v>
      </c>
      <c r="K17" s="1"/>
      <c r="L17" s="1"/>
      <c r="M17" s="1"/>
      <c r="N17" s="1"/>
      <c r="O17" s="1"/>
      <c r="P17" s="1"/>
      <c r="Q17" s="1"/>
    </row>
    <row r="18" spans="1:17" ht="6" customHeight="1" x14ac:dyDescent="0.25">
      <c r="B18" s="7"/>
      <c r="C18" s="10"/>
      <c r="D18" s="10"/>
      <c r="E18" s="10"/>
      <c r="F18" s="10"/>
      <c r="G18" s="10"/>
      <c r="H18" s="10"/>
      <c r="I18" s="10"/>
      <c r="J18" s="10"/>
      <c r="K18" s="1"/>
      <c r="L18" s="1"/>
      <c r="M18" s="1"/>
      <c r="N18" s="1"/>
      <c r="O18" s="1"/>
      <c r="P18" s="1"/>
      <c r="Q18" s="1"/>
    </row>
    <row r="19" spans="1:17" ht="42" customHeight="1" x14ac:dyDescent="0.25">
      <c r="A19" s="40" t="s">
        <v>16</v>
      </c>
      <c r="B19" s="7" t="str">
        <f>VLOOKUP($A19,Bezeichnungen!$A$1:$B$25,2,0)</f>
        <v>Sonstige Anamnese</v>
      </c>
      <c r="C19" s="10" t="e">
        <f t="array" ref="C19">VALUE(INDEX(data!$1:$1048576,MATCH($A19,data!$A:$A,0),MATCH(C$1,data!$1:$1,0)+2))</f>
        <v>#N/A</v>
      </c>
      <c r="D19" s="10" t="e">
        <f t="array" ref="D19">VALUE(INDEX(data!$1:$1048576,MATCH($A19,data!$A:$A,0),MATCH(D$1,data!$1:$1,0)+2))</f>
        <v>#N/A</v>
      </c>
      <c r="E19" s="10" t="e">
        <f t="array" ref="E19">VALUE(INDEX(data!$1:$1048576,MATCH($A19,data!$A:$A,0),MATCH(E$1,data!$1:$1,0)+2))</f>
        <v>#N/A</v>
      </c>
      <c r="F19" s="10" t="e">
        <f t="array" ref="F19">VALUE(INDEX(data!$1:$1048576,MATCH($A19,data!$A:$A,0),MATCH(F$1,data!$1:$1,0)+2))</f>
        <v>#N/A</v>
      </c>
      <c r="G19" s="10" t="e">
        <f t="array" ref="G19">VALUE(INDEX(data!$1:$1048576,MATCH($A19,data!$A:$A,0),MATCH(G$1,data!$1:$1,0)+2))</f>
        <v>#N/A</v>
      </c>
      <c r="H19" s="10" t="e">
        <f t="array" ref="H19">VALUE(INDEX(data!$1:$1048576,MATCH($A19,data!$A:$A,0),MATCH(H$1,data!$1:$1,0)+2))</f>
        <v>#N/A</v>
      </c>
      <c r="I19" s="10" t="e">
        <f t="array" ref="I19">VALUE(INDEX(data!$1:$1048576,MATCH($A19,data!$A:$A,0),MATCH(I$1,data!$1:$1,0)+2))</f>
        <v>#N/A</v>
      </c>
      <c r="J19" s="10" t="e">
        <f t="array" ref="J19">VALUE(INDEX(data!$1:$1048576,MATCH($A19,data!$A:$A,0),MATCH(J$1,data!$1:$1,0)+2))</f>
        <v>#N/A</v>
      </c>
      <c r="K19" s="1"/>
      <c r="L19" s="1"/>
      <c r="M19" s="1"/>
      <c r="N19" s="1"/>
      <c r="O19" s="1"/>
      <c r="P19" s="1"/>
      <c r="Q19" s="1"/>
    </row>
    <row r="20" spans="1:17" ht="6" customHeight="1" x14ac:dyDescent="0.25">
      <c r="B20" s="7"/>
      <c r="C20" s="10"/>
      <c r="D20" s="10"/>
      <c r="E20" s="10"/>
      <c r="F20" s="10"/>
      <c r="G20" s="10"/>
      <c r="H20" s="10"/>
      <c r="I20" s="10"/>
      <c r="J20" s="10"/>
      <c r="K20" s="1"/>
      <c r="L20" s="1"/>
      <c r="M20" s="1"/>
      <c r="N20" s="1"/>
      <c r="O20" s="1"/>
      <c r="P20" s="1"/>
      <c r="Q20" s="1"/>
    </row>
    <row r="21" spans="1:17" ht="42" customHeight="1" x14ac:dyDescent="0.25">
      <c r="A21" s="40" t="s">
        <v>17</v>
      </c>
      <c r="B21" s="7" t="str">
        <f>VLOOKUP($A21,Bezeichnungen!$A$1:$B$25,2,0)</f>
        <v>Leistungsschwäche</v>
      </c>
      <c r="C21" s="10" t="e">
        <f t="array" ref="C21">VALUE(INDEX(data!$1:$1048576,MATCH($A21,data!$A:$A,0),MATCH(C$1,data!$1:$1,0)+2))</f>
        <v>#N/A</v>
      </c>
      <c r="D21" s="10" t="e">
        <f t="array" ref="D21">VALUE(INDEX(data!$1:$1048576,MATCH($A21,data!$A:$A,0),MATCH(D$1,data!$1:$1,0)+2))</f>
        <v>#N/A</v>
      </c>
      <c r="E21" s="10" t="e">
        <f t="array" ref="E21">VALUE(INDEX(data!$1:$1048576,MATCH($A21,data!$A:$A,0),MATCH(E$1,data!$1:$1,0)+2))</f>
        <v>#N/A</v>
      </c>
      <c r="F21" s="10" t="e">
        <f t="array" ref="F21">VALUE(INDEX(data!$1:$1048576,MATCH($A21,data!$A:$A,0),MATCH(F$1,data!$1:$1,0)+2))</f>
        <v>#N/A</v>
      </c>
      <c r="G21" s="10" t="e">
        <f t="array" ref="G21">VALUE(INDEX(data!$1:$1048576,MATCH($A21,data!$A:$A,0),MATCH(G$1,data!$1:$1,0)+2))</f>
        <v>#N/A</v>
      </c>
      <c r="H21" s="10" t="e">
        <f t="array" ref="H21">VALUE(INDEX(data!$1:$1048576,MATCH($A21,data!$A:$A,0),MATCH(H$1,data!$1:$1,0)+2))</f>
        <v>#N/A</v>
      </c>
      <c r="I21" s="10" t="e">
        <f t="array" ref="I21">VALUE(INDEX(data!$1:$1048576,MATCH($A21,data!$A:$A,0),MATCH(I$1,data!$1:$1,0)+2))</f>
        <v>#N/A</v>
      </c>
      <c r="J21" s="10" t="e">
        <f t="array" ref="J21">VALUE(INDEX(data!$1:$1048576,MATCH($A21,data!$A:$A,0),MATCH(J$1,data!$1:$1,0)+2))</f>
        <v>#N/A</v>
      </c>
      <c r="K21" s="1"/>
      <c r="L21" s="1"/>
      <c r="M21" s="1"/>
      <c r="N21" s="1"/>
      <c r="O21" s="1"/>
      <c r="P21" s="1"/>
      <c r="Q21" s="1"/>
    </row>
    <row r="22" spans="1:17" ht="6" customHeight="1" x14ac:dyDescent="0.25">
      <c r="B22" s="7"/>
      <c r="C22" s="10"/>
      <c r="D22" s="10"/>
      <c r="E22" s="10"/>
      <c r="F22" s="10"/>
      <c r="G22" s="10"/>
      <c r="H22" s="10"/>
      <c r="I22" s="10"/>
      <c r="J22" s="10"/>
      <c r="K22" s="1"/>
      <c r="L22" s="1"/>
      <c r="M22" s="1"/>
      <c r="N22" s="1"/>
      <c r="O22" s="1"/>
      <c r="P22" s="1"/>
      <c r="Q22" s="1"/>
    </row>
    <row r="23" spans="1:17" ht="42" customHeight="1" x14ac:dyDescent="0.25">
      <c r="A23" s="40" t="s">
        <v>18</v>
      </c>
      <c r="B23" s="7" t="str">
        <f>VLOOKUP($A23,Bezeichnungen!$A$1:$B$25,2,0)</f>
        <v>Atembeschwerden</v>
      </c>
      <c r="C23" s="10" t="e">
        <f t="array" ref="C23">VALUE(INDEX(data!$1:$1048576,MATCH($A23,data!$A:$A,0),MATCH(C$1,data!$1:$1,0)+2))</f>
        <v>#N/A</v>
      </c>
      <c r="D23" s="10" t="e">
        <f t="array" ref="D23">VALUE(INDEX(data!$1:$1048576,MATCH($A23,data!$A:$A,0),MATCH(D$1,data!$1:$1,0)+2))</f>
        <v>#N/A</v>
      </c>
      <c r="E23" s="10" t="e">
        <f t="array" ref="E23">VALUE(INDEX(data!$1:$1048576,MATCH($A23,data!$A:$A,0),MATCH(E$1,data!$1:$1,0)+2))</f>
        <v>#N/A</v>
      </c>
      <c r="F23" s="10" t="e">
        <f t="array" ref="F23">VALUE(INDEX(data!$1:$1048576,MATCH($A23,data!$A:$A,0),MATCH(F$1,data!$1:$1,0)+2))</f>
        <v>#N/A</v>
      </c>
      <c r="G23" s="10" t="e">
        <f t="array" ref="G23">VALUE(INDEX(data!$1:$1048576,MATCH($A23,data!$A:$A,0),MATCH(G$1,data!$1:$1,0)+2))</f>
        <v>#N/A</v>
      </c>
      <c r="H23" s="10" t="e">
        <f t="array" ref="H23">VALUE(INDEX(data!$1:$1048576,MATCH($A23,data!$A:$A,0),MATCH(H$1,data!$1:$1,0)+2))</f>
        <v>#N/A</v>
      </c>
      <c r="I23" s="10" t="e">
        <f t="array" ref="I23">VALUE(INDEX(data!$1:$1048576,MATCH($A23,data!$A:$A,0),MATCH(I$1,data!$1:$1,0)+2))</f>
        <v>#N/A</v>
      </c>
      <c r="J23" s="10" t="e">
        <f t="array" ref="J23">VALUE(INDEX(data!$1:$1048576,MATCH($A23,data!$A:$A,0),MATCH(J$1,data!$1:$1,0)+2))</f>
        <v>#N/A</v>
      </c>
      <c r="K23" s="1"/>
      <c r="L23" s="1"/>
      <c r="M23" s="1"/>
      <c r="N23" s="1"/>
      <c r="O23" s="1"/>
      <c r="P23" s="1"/>
      <c r="Q23" s="1"/>
    </row>
    <row r="24" spans="1:17" ht="6" customHeight="1" x14ac:dyDescent="0.25">
      <c r="B24" s="7"/>
      <c r="C24" s="10"/>
      <c r="D24" s="10"/>
      <c r="E24" s="10"/>
      <c r="F24" s="10"/>
      <c r="G24" s="10"/>
      <c r="H24" s="10"/>
      <c r="I24" s="10"/>
      <c r="J24" s="10"/>
      <c r="K24" s="1"/>
      <c r="L24" s="1"/>
      <c r="M24" s="1"/>
      <c r="N24" s="1"/>
      <c r="O24" s="1"/>
      <c r="P24" s="1"/>
      <c r="Q24" s="1"/>
    </row>
    <row r="25" spans="1:17" ht="42" customHeight="1" x14ac:dyDescent="0.25">
      <c r="A25" s="40" t="s">
        <v>19</v>
      </c>
      <c r="B25" s="7" t="str">
        <f>VLOOKUP($A25,Bezeichnungen!$A$1:$B$25,2,0)</f>
        <v>Produktiver Husten</v>
      </c>
      <c r="C25" s="10" t="e">
        <f t="array" ref="C25">VALUE(INDEX(data!$1:$1048576,MATCH($A25,data!$A:$A,0),MATCH(C$1,data!$1:$1,0)+2))</f>
        <v>#N/A</v>
      </c>
      <c r="D25" s="10" t="e">
        <f t="array" ref="D25">VALUE(INDEX(data!$1:$1048576,MATCH($A25,data!$A:$A,0),MATCH(D$1,data!$1:$1,0)+2))</f>
        <v>#N/A</v>
      </c>
      <c r="E25" s="10" t="e">
        <f t="array" ref="E25">VALUE(INDEX(data!$1:$1048576,MATCH($A25,data!$A:$A,0),MATCH(E$1,data!$1:$1,0)+2))</f>
        <v>#N/A</v>
      </c>
      <c r="F25" s="10" t="e">
        <f t="array" ref="F25">VALUE(INDEX(data!$1:$1048576,MATCH($A25,data!$A:$A,0),MATCH(F$1,data!$1:$1,0)+2))</f>
        <v>#N/A</v>
      </c>
      <c r="G25" s="10" t="e">
        <f t="array" ref="G25">VALUE(INDEX(data!$1:$1048576,MATCH($A25,data!$A:$A,0),MATCH(G$1,data!$1:$1,0)+2))</f>
        <v>#N/A</v>
      </c>
      <c r="H25" s="10" t="e">
        <f t="array" ref="H25">VALUE(INDEX(data!$1:$1048576,MATCH($A25,data!$A:$A,0),MATCH(H$1,data!$1:$1,0)+2))</f>
        <v>#N/A</v>
      </c>
      <c r="I25" s="10" t="e">
        <f t="array" ref="I25">VALUE(INDEX(data!$1:$1048576,MATCH($A25,data!$A:$A,0),MATCH(I$1,data!$1:$1,0)+2))</f>
        <v>#N/A</v>
      </c>
      <c r="J25" s="10" t="e">
        <f t="array" ref="J25">VALUE(INDEX(data!$1:$1048576,MATCH($A25,data!$A:$A,0),MATCH(J$1,data!$1:$1,0)+2))</f>
        <v>#N/A</v>
      </c>
      <c r="K25" s="1"/>
      <c r="L25" s="1"/>
      <c r="M25" s="1"/>
      <c r="N25" s="1"/>
      <c r="O25" s="1"/>
      <c r="P25" s="1"/>
      <c r="Q25" s="1"/>
    </row>
    <row r="26" spans="1:17" ht="6" customHeight="1" x14ac:dyDescent="0.25">
      <c r="B26" s="7"/>
      <c r="C26" s="10"/>
      <c r="D26" s="10"/>
      <c r="E26" s="10"/>
      <c r="F26" s="10"/>
      <c r="G26" s="10"/>
      <c r="H26" s="10"/>
      <c r="I26" s="10"/>
      <c r="J26" s="10"/>
      <c r="K26" s="1"/>
      <c r="L26" s="1"/>
      <c r="M26" s="1"/>
      <c r="N26" s="1"/>
      <c r="O26" s="1"/>
      <c r="P26" s="1"/>
      <c r="Q26" s="1"/>
    </row>
    <row r="27" spans="1:17" ht="42" customHeight="1" x14ac:dyDescent="0.25">
      <c r="A27" s="40" t="s">
        <v>20</v>
      </c>
      <c r="B27" s="7" t="str">
        <f>VLOOKUP($A27,Bezeichnungen!$A$1:$B$25,2,0)</f>
        <v>Unproduktiver Husten</v>
      </c>
      <c r="C27" s="10" t="e">
        <f t="array" ref="C27">VALUE(INDEX(data!$1:$1048576,MATCH($A27,data!$A:$A,0),MATCH(C$1,data!$1:$1,0)+2))</f>
        <v>#N/A</v>
      </c>
      <c r="D27" s="10" t="e">
        <f t="array" ref="D27">VALUE(INDEX(data!$1:$1048576,MATCH($A27,data!$A:$A,0),MATCH(D$1,data!$1:$1,0)+2))</f>
        <v>#N/A</v>
      </c>
      <c r="E27" s="10" t="e">
        <f t="array" ref="E27">VALUE(INDEX(data!$1:$1048576,MATCH($A27,data!$A:$A,0),MATCH(E$1,data!$1:$1,0)+2))</f>
        <v>#N/A</v>
      </c>
      <c r="F27" s="10" t="e">
        <f t="array" ref="F27">VALUE(INDEX(data!$1:$1048576,MATCH($A27,data!$A:$A,0),MATCH(F$1,data!$1:$1,0)+2))</f>
        <v>#N/A</v>
      </c>
      <c r="G27" s="10" t="e">
        <f t="array" ref="G27">VALUE(INDEX(data!$1:$1048576,MATCH($A27,data!$A:$A,0),MATCH(G$1,data!$1:$1,0)+2))</f>
        <v>#N/A</v>
      </c>
      <c r="H27" s="10" t="e">
        <f t="array" ref="H27">VALUE(INDEX(data!$1:$1048576,MATCH($A27,data!$A:$A,0),MATCH(H$1,data!$1:$1,0)+2))</f>
        <v>#N/A</v>
      </c>
      <c r="I27" s="10" t="e">
        <f t="array" ref="I27">VALUE(INDEX(data!$1:$1048576,MATCH($A27,data!$A:$A,0),MATCH(I$1,data!$1:$1,0)+2))</f>
        <v>#N/A</v>
      </c>
      <c r="J27" s="10" t="e">
        <f t="array" ref="J27">VALUE(INDEX(data!$1:$1048576,MATCH($A27,data!$A:$A,0),MATCH(J$1,data!$1:$1,0)+2))</f>
        <v>#N/A</v>
      </c>
      <c r="K27" s="1"/>
      <c r="L27" s="1"/>
      <c r="M27" s="1"/>
      <c r="N27" s="1"/>
      <c r="O27" s="1"/>
      <c r="P27" s="1"/>
      <c r="Q27" s="1"/>
    </row>
    <row r="28" spans="1:17" ht="6" customHeight="1" x14ac:dyDescent="0.25">
      <c r="B28" s="7"/>
      <c r="C28" s="10"/>
      <c r="D28" s="10"/>
      <c r="E28" s="10"/>
      <c r="F28" s="10"/>
      <c r="G28" s="10"/>
      <c r="H28" s="10"/>
      <c r="I28" s="10"/>
      <c r="J28" s="10"/>
      <c r="K28" s="1"/>
      <c r="L28" s="1"/>
      <c r="M28" s="1"/>
      <c r="N28" s="1"/>
      <c r="O28" s="1"/>
      <c r="P28" s="1"/>
      <c r="Q28" s="1"/>
    </row>
    <row r="29" spans="1:17" ht="42" customHeight="1" x14ac:dyDescent="0.25">
      <c r="A29" s="40" t="s">
        <v>21</v>
      </c>
      <c r="B29" s="7" t="str">
        <f>VLOOKUP($A29,Bezeichnungen!$A$1:$B$25,2,0)</f>
        <v>Sonstige Untersuchungsbefunde</v>
      </c>
      <c r="C29" s="10" t="e">
        <f t="array" ref="C29">VALUE(INDEX(data!$1:$1048576,MATCH($A29,data!$A:$A,0),MATCH(C$1,data!$1:$1,0)+2))</f>
        <v>#N/A</v>
      </c>
      <c r="D29" s="10" t="e">
        <f t="array" ref="D29">VALUE(INDEX(data!$1:$1048576,MATCH($A29,data!$A:$A,0),MATCH(D$1,data!$1:$1,0)+2))</f>
        <v>#N/A</v>
      </c>
      <c r="E29" s="10" t="e">
        <f t="array" ref="E29">VALUE(INDEX(data!$1:$1048576,MATCH($A29,data!$A:$A,0),MATCH(E$1,data!$1:$1,0)+2))</f>
        <v>#N/A</v>
      </c>
      <c r="F29" s="10" t="e">
        <f t="array" ref="F29">VALUE(INDEX(data!$1:$1048576,MATCH($A29,data!$A:$A,0),MATCH(F$1,data!$1:$1,0)+2))</f>
        <v>#N/A</v>
      </c>
      <c r="G29" s="10" t="e">
        <f t="array" ref="G29">VALUE(INDEX(data!$1:$1048576,MATCH($A29,data!$A:$A,0),MATCH(G$1,data!$1:$1,0)+2))</f>
        <v>#N/A</v>
      </c>
      <c r="H29" s="10" t="e">
        <f t="array" ref="H29">VALUE(INDEX(data!$1:$1048576,MATCH($A29,data!$A:$A,0),MATCH(H$1,data!$1:$1,0)+2))</f>
        <v>#N/A</v>
      </c>
      <c r="I29" s="10" t="e">
        <f t="array" ref="I29">VALUE(INDEX(data!$1:$1048576,MATCH($A29,data!$A:$A,0),MATCH(I$1,data!$1:$1,0)+2))</f>
        <v>#N/A</v>
      </c>
      <c r="J29" s="10" t="e">
        <f t="array" ref="J29">VALUE(INDEX(data!$1:$1048576,MATCH($A29,data!$A:$A,0),MATCH(J$1,data!$1:$1,0)+2))</f>
        <v>#N/A</v>
      </c>
      <c r="K29" s="1"/>
      <c r="L29" s="1"/>
      <c r="M29" s="1"/>
      <c r="N29" s="1"/>
      <c r="O29" s="1"/>
      <c r="P29" s="1"/>
      <c r="Q29" s="1"/>
    </row>
    <row r="30" spans="1:17" ht="6" customHeight="1" x14ac:dyDescent="0.25">
      <c r="B30" s="7"/>
      <c r="C30" s="10"/>
      <c r="D30" s="10"/>
      <c r="E30" s="10"/>
      <c r="F30" s="10"/>
      <c r="G30" s="10"/>
      <c r="H30" s="10"/>
      <c r="I30" s="10"/>
      <c r="J30" s="10"/>
      <c r="K30" s="1"/>
      <c r="L30" s="1"/>
      <c r="M30" s="1"/>
      <c r="N30" s="1"/>
      <c r="O30" s="1"/>
      <c r="P30" s="1"/>
      <c r="Q30" s="1"/>
    </row>
    <row r="31" spans="1:17" ht="42" customHeight="1" x14ac:dyDescent="0.25">
      <c r="A31" s="40" t="s">
        <v>22</v>
      </c>
      <c r="B31" s="7" t="str">
        <f>VLOOKUP($A31,Bezeichnungen!$A$1:$B$25,2,0)</f>
        <v>Blutdruck</v>
      </c>
      <c r="C31" s="10" t="e">
        <f t="array" ref="C31">VALUE(INDEX(data!$1:$1048576,MATCH($A31,data!$A:$A,0),MATCH(C$1,data!$1:$1,0)+2))</f>
        <v>#N/A</v>
      </c>
      <c r="D31" s="10" t="e">
        <f t="array" ref="D31">VALUE(INDEX(data!$1:$1048576,MATCH($A31,data!$A:$A,0),MATCH(D$1,data!$1:$1,0)+2))</f>
        <v>#N/A</v>
      </c>
      <c r="E31" s="10" t="e">
        <f t="array" ref="E31">VALUE(INDEX(data!$1:$1048576,MATCH($A31,data!$A:$A,0),MATCH(E$1,data!$1:$1,0)+2))</f>
        <v>#N/A</v>
      </c>
      <c r="F31" s="10" t="e">
        <f t="array" ref="F31">VALUE(INDEX(data!$1:$1048576,MATCH($A31,data!$A:$A,0),MATCH(F$1,data!$1:$1,0)+2))</f>
        <v>#N/A</v>
      </c>
      <c r="G31" s="10" t="e">
        <f t="array" ref="G31">VALUE(INDEX(data!$1:$1048576,MATCH($A31,data!$A:$A,0),MATCH(G$1,data!$1:$1,0)+2))</f>
        <v>#N/A</v>
      </c>
      <c r="H31" s="10" t="e">
        <f t="array" ref="H31">VALUE(INDEX(data!$1:$1048576,MATCH($A31,data!$A:$A,0),MATCH(H$1,data!$1:$1,0)+2))</f>
        <v>#N/A</v>
      </c>
      <c r="I31" s="10" t="e">
        <f t="array" ref="I31">VALUE(INDEX(data!$1:$1048576,MATCH($A31,data!$A:$A,0),MATCH(I$1,data!$1:$1,0)+2))</f>
        <v>#N/A</v>
      </c>
      <c r="J31" s="10" t="e">
        <f t="array" ref="J31">VALUE(INDEX(data!$1:$1048576,MATCH($A31,data!$A:$A,0),MATCH(J$1,data!$1:$1,0)+2))</f>
        <v>#N/A</v>
      </c>
      <c r="K31" s="1"/>
      <c r="L31" s="1"/>
      <c r="M31" s="1"/>
      <c r="N31" s="1"/>
      <c r="O31" s="1"/>
      <c r="P31" s="1"/>
      <c r="Q31" s="1"/>
    </row>
    <row r="32" spans="1:17" ht="6" customHeight="1" x14ac:dyDescent="0.25">
      <c r="B32" s="7"/>
      <c r="C32" s="10"/>
      <c r="D32" s="10"/>
      <c r="E32" s="10"/>
      <c r="F32" s="10"/>
      <c r="G32" s="10"/>
      <c r="H32" s="10"/>
      <c r="I32" s="10"/>
      <c r="J32" s="10"/>
      <c r="K32" s="1"/>
      <c r="L32" s="1"/>
      <c r="M32" s="1"/>
      <c r="N32" s="1"/>
      <c r="O32" s="1"/>
      <c r="P32" s="1"/>
      <c r="Q32" s="1"/>
    </row>
    <row r="33" spans="1:17" ht="42" customHeight="1" x14ac:dyDescent="0.25">
      <c r="A33" s="40" t="s">
        <v>23</v>
      </c>
      <c r="B33" s="7" t="str">
        <f>VLOOKUP($A33,Bezeichnungen!$A$1:$B$25,2,0)</f>
        <v>Puls</v>
      </c>
      <c r="C33" s="10" t="e">
        <f t="array" ref="C33">VALUE(INDEX(data!$1:$1048576,MATCH($A33,data!$A:$A,0),MATCH(C$1,data!$1:$1,0)+2))</f>
        <v>#N/A</v>
      </c>
      <c r="D33" s="10" t="e">
        <f t="array" ref="D33">VALUE(INDEX(data!$1:$1048576,MATCH($A33,data!$A:$A,0),MATCH(D$1,data!$1:$1,0)+2))</f>
        <v>#N/A</v>
      </c>
      <c r="E33" s="10" t="e">
        <f t="array" ref="E33">VALUE(INDEX(data!$1:$1048576,MATCH($A33,data!$A:$A,0),MATCH(E$1,data!$1:$1,0)+2))</f>
        <v>#N/A</v>
      </c>
      <c r="F33" s="10" t="e">
        <f t="array" ref="F33">VALUE(INDEX(data!$1:$1048576,MATCH($A33,data!$A:$A,0),MATCH(F$1,data!$1:$1,0)+2))</f>
        <v>#N/A</v>
      </c>
      <c r="G33" s="10" t="e">
        <f t="array" ref="G33">VALUE(INDEX(data!$1:$1048576,MATCH($A33,data!$A:$A,0),MATCH(G$1,data!$1:$1,0)+2))</f>
        <v>#N/A</v>
      </c>
      <c r="H33" s="10" t="e">
        <f t="array" ref="H33">VALUE(INDEX(data!$1:$1048576,MATCH($A33,data!$A:$A,0),MATCH(H$1,data!$1:$1,0)+2))</f>
        <v>#N/A</v>
      </c>
      <c r="I33" s="10" t="e">
        <f t="array" ref="I33">VALUE(INDEX(data!$1:$1048576,MATCH($A33,data!$A:$A,0),MATCH(I$1,data!$1:$1,0)+2))</f>
        <v>#N/A</v>
      </c>
      <c r="J33" s="10" t="e">
        <f t="array" ref="J33">VALUE(INDEX(data!$1:$1048576,MATCH($A33,data!$A:$A,0),MATCH(J$1,data!$1:$1,0)+2))</f>
        <v>#N/A</v>
      </c>
      <c r="K33" s="1"/>
      <c r="L33" s="1"/>
      <c r="M33" s="1"/>
      <c r="N33" s="1"/>
      <c r="O33" s="1"/>
      <c r="P33" s="1"/>
      <c r="Q33" s="1"/>
    </row>
    <row r="34" spans="1:17" ht="6" customHeight="1" x14ac:dyDescent="0.25">
      <c r="B34" s="7"/>
      <c r="C34" s="10"/>
      <c r="D34" s="10"/>
      <c r="E34" s="10"/>
      <c r="F34" s="10"/>
      <c r="G34" s="10"/>
      <c r="H34" s="10"/>
      <c r="I34" s="10"/>
      <c r="J34" s="10"/>
      <c r="K34" s="1"/>
      <c r="L34" s="1"/>
      <c r="M34" s="1"/>
      <c r="N34" s="1"/>
      <c r="O34" s="1"/>
      <c r="P34" s="1"/>
      <c r="Q34" s="1"/>
    </row>
    <row r="35" spans="1:17" ht="42" customHeight="1" x14ac:dyDescent="0.25">
      <c r="A35" s="40" t="s">
        <v>24</v>
      </c>
      <c r="B35" s="7" t="str">
        <f>VLOOKUP($A35,Bezeichnungen!$A$1:$B$25,2,0)</f>
        <v>Temperatur</v>
      </c>
      <c r="C35" s="10" t="e">
        <f t="array" ref="C35">VALUE(INDEX(data!$1:$1048576,MATCH($A35,data!$A:$A,0),MATCH(C$1,data!$1:$1,0)+2))</f>
        <v>#N/A</v>
      </c>
      <c r="D35" s="10" t="e">
        <f t="array" ref="D35">VALUE(INDEX(data!$1:$1048576,MATCH($A35,data!$A:$A,0),MATCH(D$1,data!$1:$1,0)+2))</f>
        <v>#N/A</v>
      </c>
      <c r="E35" s="10" t="e">
        <f t="array" ref="E35">VALUE(INDEX(data!$1:$1048576,MATCH($A35,data!$A:$A,0),MATCH(E$1,data!$1:$1,0)+2))</f>
        <v>#N/A</v>
      </c>
      <c r="F35" s="10" t="e">
        <f t="array" ref="F35">VALUE(INDEX(data!$1:$1048576,MATCH($A35,data!$A:$A,0),MATCH(F$1,data!$1:$1,0)+2))</f>
        <v>#N/A</v>
      </c>
      <c r="G35" s="10" t="e">
        <f t="array" ref="G35">VALUE(INDEX(data!$1:$1048576,MATCH($A35,data!$A:$A,0),MATCH(G$1,data!$1:$1,0)+2))</f>
        <v>#N/A</v>
      </c>
      <c r="H35" s="10" t="e">
        <f t="array" ref="H35">VALUE(INDEX(data!$1:$1048576,MATCH($A35,data!$A:$A,0),MATCH(H$1,data!$1:$1,0)+2))</f>
        <v>#N/A</v>
      </c>
      <c r="I35" s="10" t="e">
        <f t="array" ref="I35">VALUE(INDEX(data!$1:$1048576,MATCH($A35,data!$A:$A,0),MATCH(I$1,data!$1:$1,0)+2))</f>
        <v>#N/A</v>
      </c>
      <c r="J35" s="10" t="e">
        <f t="array" ref="J35">VALUE(INDEX(data!$1:$1048576,MATCH($A35,data!$A:$A,0),MATCH(J$1,data!$1:$1,0)+2))</f>
        <v>#N/A</v>
      </c>
      <c r="K35" s="1"/>
      <c r="L35" s="1"/>
      <c r="M35" s="1"/>
      <c r="N35" s="1"/>
      <c r="O35" s="1"/>
      <c r="P35" s="1"/>
      <c r="Q35" s="1"/>
    </row>
    <row r="36" spans="1:17" ht="6" customHeight="1" x14ac:dyDescent="0.25">
      <c r="B36" s="7"/>
      <c r="C36" s="10"/>
      <c r="D36" s="10"/>
      <c r="E36" s="10"/>
      <c r="F36" s="10"/>
      <c r="G36" s="10"/>
      <c r="H36" s="10"/>
      <c r="I36" s="10"/>
      <c r="J36" s="10"/>
      <c r="K36" s="1"/>
      <c r="L36" s="1"/>
      <c r="M36" s="1"/>
      <c r="N36" s="1"/>
      <c r="O36" s="1"/>
      <c r="P36" s="1"/>
      <c r="Q36" s="1"/>
    </row>
    <row r="37" spans="1:17" ht="42" customHeight="1" x14ac:dyDescent="0.25">
      <c r="A37" s="40" t="s">
        <v>25</v>
      </c>
      <c r="B37" s="7" t="str">
        <f>VLOOKUP($A37,Bezeichnungen!$A$1:$B$25,2,0)</f>
        <v>SpO2 mit O2 Zugabe</v>
      </c>
      <c r="C37" s="10" t="e">
        <f t="array" ref="C37">VALUE(INDEX(data!$1:$1048576,MATCH($A37,data!$A:$A,0),MATCH(C$1,data!$1:$1,0)+2))</f>
        <v>#N/A</v>
      </c>
      <c r="D37" s="10" t="e">
        <f t="array" ref="D37">VALUE(INDEX(data!$1:$1048576,MATCH($A37,data!$A:$A,0),MATCH(D$1,data!$1:$1,0)+2))</f>
        <v>#N/A</v>
      </c>
      <c r="E37" s="10" t="e">
        <f t="array" ref="E37">VALUE(INDEX(data!$1:$1048576,MATCH($A37,data!$A:$A,0),MATCH(E$1,data!$1:$1,0)+2))</f>
        <v>#N/A</v>
      </c>
      <c r="F37" s="10" t="e">
        <f t="array" ref="F37">VALUE(INDEX(data!$1:$1048576,MATCH($A37,data!$A:$A,0),MATCH(F$1,data!$1:$1,0)+2))</f>
        <v>#N/A</v>
      </c>
      <c r="G37" s="10" t="e">
        <f t="array" ref="G37">VALUE(INDEX(data!$1:$1048576,MATCH($A37,data!$A:$A,0),MATCH(G$1,data!$1:$1,0)+2))</f>
        <v>#N/A</v>
      </c>
      <c r="H37" s="10" t="e">
        <f t="array" ref="H37">VALUE(INDEX(data!$1:$1048576,MATCH($A37,data!$A:$A,0),MATCH(H$1,data!$1:$1,0)+2))</f>
        <v>#N/A</v>
      </c>
      <c r="I37" s="10" t="e">
        <f t="array" ref="I37">VALUE(INDEX(data!$1:$1048576,MATCH($A37,data!$A:$A,0),MATCH(I$1,data!$1:$1,0)+2))</f>
        <v>#N/A</v>
      </c>
      <c r="J37" s="10" t="e">
        <f t="array" ref="J37">VALUE(INDEX(data!$1:$1048576,MATCH($A37,data!$A:$A,0),MATCH(J$1,data!$1:$1,0)+2))</f>
        <v>#N/A</v>
      </c>
      <c r="K37" s="1"/>
      <c r="L37" s="1"/>
      <c r="M37" s="1"/>
      <c r="N37" s="1"/>
      <c r="O37" s="1"/>
      <c r="P37" s="1"/>
      <c r="Q37" s="1"/>
    </row>
    <row r="38" spans="1:17" ht="6" customHeight="1" x14ac:dyDescent="0.25">
      <c r="B38" s="7"/>
      <c r="C38" s="10"/>
      <c r="D38" s="10"/>
      <c r="E38" s="10"/>
      <c r="F38" s="10"/>
      <c r="G38" s="10"/>
      <c r="H38" s="10"/>
      <c r="I38" s="10"/>
      <c r="J38" s="10"/>
      <c r="K38" s="1"/>
      <c r="L38" s="1"/>
      <c r="M38" s="1"/>
      <c r="N38" s="1"/>
      <c r="O38" s="1"/>
      <c r="P38" s="1"/>
      <c r="Q38" s="1"/>
    </row>
    <row r="39" spans="1:17" ht="42" customHeight="1" x14ac:dyDescent="0.25">
      <c r="A39" s="40" t="s">
        <v>26</v>
      </c>
      <c r="B39" s="7" t="str">
        <f>VLOOKUP($A39,Bezeichnungen!$A$1:$B$25,2,0)</f>
        <v>SpO2 ohne O2 Zugabe</v>
      </c>
      <c r="C39" s="10" t="e">
        <f t="array" ref="C39">VALUE(INDEX(data!$1:$1048576,MATCH($A39,data!$A:$A,0),MATCH(C$1,data!$1:$1,0)+2))</f>
        <v>#N/A</v>
      </c>
      <c r="D39" s="10" t="e">
        <f t="array" ref="D39">VALUE(INDEX(data!$1:$1048576,MATCH($A39,data!$A:$A,0),MATCH(D$1,data!$1:$1,0)+2))</f>
        <v>#N/A</v>
      </c>
      <c r="E39" s="10" t="e">
        <f t="array" ref="E39">VALUE(INDEX(data!$1:$1048576,MATCH($A39,data!$A:$A,0),MATCH(E$1,data!$1:$1,0)+2))</f>
        <v>#N/A</v>
      </c>
      <c r="F39" s="10" t="e">
        <f t="array" ref="F39">VALUE(INDEX(data!$1:$1048576,MATCH($A39,data!$A:$A,0),MATCH(F$1,data!$1:$1,0)+2))</f>
        <v>#N/A</v>
      </c>
      <c r="G39" s="10" t="e">
        <f t="array" ref="G39">VALUE(INDEX(data!$1:$1048576,MATCH($A39,data!$A:$A,0),MATCH(G$1,data!$1:$1,0)+2))</f>
        <v>#N/A</v>
      </c>
      <c r="H39" s="10" t="e">
        <f t="array" ref="H39">VALUE(INDEX(data!$1:$1048576,MATCH($A39,data!$A:$A,0),MATCH(H$1,data!$1:$1,0)+2))</f>
        <v>#N/A</v>
      </c>
      <c r="I39" s="10" t="e">
        <f t="array" ref="I39">VALUE(INDEX(data!$1:$1048576,MATCH($A39,data!$A:$A,0),MATCH(I$1,data!$1:$1,0)+2))</f>
        <v>#N/A</v>
      </c>
      <c r="J39" s="10" t="e">
        <f t="array" ref="J39">VALUE(INDEX(data!$1:$1048576,MATCH($A39,data!$A:$A,0),MATCH(J$1,data!$1:$1,0)+2))</f>
        <v>#N/A</v>
      </c>
      <c r="K39" s="1"/>
      <c r="L39" s="1"/>
      <c r="M39" s="1"/>
      <c r="N39" s="1"/>
      <c r="O39" s="1"/>
      <c r="P39" s="1"/>
      <c r="Q39" s="1"/>
    </row>
    <row r="40" spans="1:17" ht="6" customHeight="1" x14ac:dyDescent="0.25">
      <c r="B40" s="7"/>
      <c r="C40" s="10"/>
      <c r="D40" s="10"/>
      <c r="E40" s="10"/>
      <c r="F40" s="10"/>
      <c r="G40" s="10"/>
      <c r="H40" s="10"/>
      <c r="I40" s="10"/>
      <c r="J40" s="10"/>
      <c r="K40" s="1"/>
      <c r="L40" s="1"/>
      <c r="M40" s="1"/>
      <c r="N40" s="1"/>
      <c r="O40" s="1"/>
      <c r="P40" s="1"/>
      <c r="Q40" s="1"/>
    </row>
    <row r="41" spans="1:17" ht="42" customHeight="1" x14ac:dyDescent="0.25">
      <c r="A41" s="40" t="s">
        <v>27</v>
      </c>
      <c r="B41" s="7" t="str">
        <f>VLOOKUP($A41,Bezeichnungen!$A$1:$B$25,2,0)</f>
        <v>BMI</v>
      </c>
      <c r="C41" s="10" t="e">
        <f t="array" ref="C41">VALUE(INDEX(data!$1:$1048576,MATCH($A41,data!$A:$A,0),MATCH(C$1,data!$1:$1,0)+2))</f>
        <v>#N/A</v>
      </c>
      <c r="D41" s="10" t="e">
        <f t="array" ref="D41">VALUE(INDEX(data!$1:$1048576,MATCH($A41,data!$A:$A,0),MATCH(D$1,data!$1:$1,0)+2))</f>
        <v>#N/A</v>
      </c>
      <c r="E41" s="10" t="e">
        <f t="array" ref="E41">VALUE(INDEX(data!$1:$1048576,MATCH($A41,data!$A:$A,0),MATCH(E$1,data!$1:$1,0)+2))</f>
        <v>#N/A</v>
      </c>
      <c r="F41" s="10" t="e">
        <f t="array" ref="F41">VALUE(INDEX(data!$1:$1048576,MATCH($A41,data!$A:$A,0),MATCH(F$1,data!$1:$1,0)+2))</f>
        <v>#N/A</v>
      </c>
      <c r="G41" s="10" t="e">
        <f t="array" ref="G41">VALUE(INDEX(data!$1:$1048576,MATCH($A41,data!$A:$A,0),MATCH(G$1,data!$1:$1,0)+2))</f>
        <v>#N/A</v>
      </c>
      <c r="H41" s="10" t="e">
        <f t="array" ref="H41">VALUE(INDEX(data!$1:$1048576,MATCH($A41,data!$A:$A,0),MATCH(H$1,data!$1:$1,0)+2))</f>
        <v>#N/A</v>
      </c>
      <c r="I41" s="10" t="e">
        <f t="array" ref="I41">VALUE(INDEX(data!$1:$1048576,MATCH($A41,data!$A:$A,0),MATCH(I$1,data!$1:$1,0)+2))</f>
        <v>#N/A</v>
      </c>
      <c r="J41" s="10" t="e">
        <f t="array" ref="J41">VALUE(INDEX(data!$1:$1048576,MATCH($A41,data!$A:$A,0),MATCH(J$1,data!$1:$1,0)+2))</f>
        <v>#N/A</v>
      </c>
      <c r="K41" s="1"/>
      <c r="L41" s="1"/>
      <c r="M41" s="1"/>
      <c r="N41" s="1"/>
      <c r="O41" s="1"/>
      <c r="P41" s="1"/>
      <c r="Q41" s="1"/>
    </row>
    <row r="42" spans="1:17" ht="6" customHeight="1" x14ac:dyDescent="0.25">
      <c r="B42" s="7"/>
      <c r="C42" s="10"/>
      <c r="D42" s="10"/>
      <c r="E42" s="10"/>
      <c r="F42" s="10"/>
      <c r="G42" s="10"/>
      <c r="H42" s="10"/>
      <c r="I42" s="10"/>
      <c r="J42" s="10"/>
      <c r="K42" s="1"/>
      <c r="L42" s="1"/>
      <c r="M42" s="1"/>
      <c r="N42" s="1"/>
      <c r="O42" s="1"/>
      <c r="P42" s="1"/>
      <c r="Q42" s="1"/>
    </row>
    <row r="43" spans="1:17" ht="42" customHeight="1" x14ac:dyDescent="0.25">
      <c r="A43" s="40" t="s">
        <v>28</v>
      </c>
      <c r="B43" s="7" t="str">
        <f>VLOOKUP($A43,Bezeichnungen!$A$1:$B$25,2,0)</f>
        <v>Pulmo</v>
      </c>
      <c r="C43" s="10" t="e">
        <f t="array" ref="C43">VALUE(INDEX(data!$1:$1048576,MATCH($A43,data!$A:$A,0),MATCH(C$1,data!$1:$1,0)+2))</f>
        <v>#N/A</v>
      </c>
      <c r="D43" s="10" t="e">
        <f t="array" ref="D43">VALUE(INDEX(data!$1:$1048576,MATCH($A43,data!$A:$A,0),MATCH(D$1,data!$1:$1,0)+2))</f>
        <v>#N/A</v>
      </c>
      <c r="E43" s="10" t="e">
        <f t="array" ref="E43">VALUE(INDEX(data!$1:$1048576,MATCH($A43,data!$A:$A,0),MATCH(E$1,data!$1:$1,0)+2))</f>
        <v>#N/A</v>
      </c>
      <c r="F43" s="10" t="e">
        <f t="array" ref="F43">VALUE(INDEX(data!$1:$1048576,MATCH($A43,data!$A:$A,0),MATCH(F$1,data!$1:$1,0)+2))</f>
        <v>#N/A</v>
      </c>
      <c r="G43" s="10" t="e">
        <f t="array" ref="G43">VALUE(INDEX(data!$1:$1048576,MATCH($A43,data!$A:$A,0),MATCH(G$1,data!$1:$1,0)+2))</f>
        <v>#N/A</v>
      </c>
      <c r="H43" s="10" t="e">
        <f t="array" ref="H43">VALUE(INDEX(data!$1:$1048576,MATCH($A43,data!$A:$A,0),MATCH(H$1,data!$1:$1,0)+2))</f>
        <v>#N/A</v>
      </c>
      <c r="I43" s="10" t="e">
        <f t="array" ref="I43">VALUE(INDEX(data!$1:$1048576,MATCH($A43,data!$A:$A,0),MATCH(I$1,data!$1:$1,0)+2))</f>
        <v>#N/A</v>
      </c>
      <c r="J43" s="10" t="e">
        <f t="array" ref="J43">VALUE(INDEX(data!$1:$1048576,MATCH($A43,data!$A:$A,0),MATCH(J$1,data!$1:$1,0)+2))</f>
        <v>#N/A</v>
      </c>
      <c r="K43" s="1"/>
      <c r="L43" s="1"/>
      <c r="M43" s="1"/>
      <c r="N43" s="1"/>
      <c r="O43" s="1"/>
      <c r="P43" s="1"/>
      <c r="Q43" s="1"/>
    </row>
    <row r="44" spans="1:17" ht="6" customHeight="1" x14ac:dyDescent="0.25">
      <c r="B44" s="7"/>
      <c r="C44" s="10"/>
      <c r="D44" s="10"/>
      <c r="E44" s="10"/>
      <c r="F44" s="10"/>
      <c r="G44" s="10"/>
      <c r="H44" s="10"/>
      <c r="I44" s="10"/>
      <c r="J44" s="10"/>
      <c r="K44" s="1"/>
      <c r="L44" s="1"/>
      <c r="M44" s="1"/>
      <c r="N44" s="1"/>
      <c r="O44" s="1"/>
      <c r="P44" s="1"/>
      <c r="Q44" s="1"/>
    </row>
    <row r="45" spans="1:17" ht="42" customHeight="1" x14ac:dyDescent="0.25">
      <c r="A45" s="40" t="s">
        <v>29</v>
      </c>
      <c r="B45" s="7" t="str">
        <f>VLOOKUP($A45,Bezeichnungen!$A$1:$B$25,2,0)</f>
        <v>Erhöhte AF</v>
      </c>
      <c r="C45" s="10" t="e">
        <f t="array" ref="C45">VALUE(INDEX(data!$1:$1048576,MATCH($A45,data!$A:$A,0),MATCH(C$1,data!$1:$1,0)+2))</f>
        <v>#N/A</v>
      </c>
      <c r="D45" s="10" t="e">
        <f t="array" ref="D45">VALUE(INDEX(data!$1:$1048576,MATCH($A45,data!$A:$A,0),MATCH(D$1,data!$1:$1,0)+2))</f>
        <v>#N/A</v>
      </c>
      <c r="E45" s="10" t="e">
        <f t="array" ref="E45">VALUE(INDEX(data!$1:$1048576,MATCH($A45,data!$A:$A,0),MATCH(E$1,data!$1:$1,0)+2))</f>
        <v>#N/A</v>
      </c>
      <c r="F45" s="10" t="e">
        <f t="array" ref="F45">VALUE(INDEX(data!$1:$1048576,MATCH($A45,data!$A:$A,0),MATCH(F$1,data!$1:$1,0)+2))</f>
        <v>#N/A</v>
      </c>
      <c r="G45" s="10" t="e">
        <f t="array" ref="G45">VALUE(INDEX(data!$1:$1048576,MATCH($A45,data!$A:$A,0),MATCH(G$1,data!$1:$1,0)+2))</f>
        <v>#N/A</v>
      </c>
      <c r="H45" s="10" t="e">
        <f t="array" ref="H45">VALUE(INDEX(data!$1:$1048576,MATCH($A45,data!$A:$A,0),MATCH(H$1,data!$1:$1,0)+2))</f>
        <v>#N/A</v>
      </c>
      <c r="I45" s="10" t="e">
        <f t="array" ref="I45">VALUE(INDEX(data!$1:$1048576,MATCH($A45,data!$A:$A,0),MATCH(I$1,data!$1:$1,0)+2))</f>
        <v>#N/A</v>
      </c>
      <c r="J45" s="10" t="e">
        <f t="array" ref="J45">VALUE(INDEX(data!$1:$1048576,MATCH($A45,data!$A:$A,0),MATCH(J$1,data!$1:$1,0)+2))</f>
        <v>#N/A</v>
      </c>
      <c r="K45" s="1"/>
      <c r="L45" s="1"/>
      <c r="M45" s="1"/>
      <c r="N45" s="1"/>
      <c r="O45" s="1"/>
      <c r="P45" s="1"/>
      <c r="Q45" s="1"/>
    </row>
    <row r="46" spans="1:17" ht="6" customHeight="1" x14ac:dyDescent="0.25">
      <c r="B46" s="7"/>
      <c r="C46" s="10"/>
      <c r="D46" s="10"/>
      <c r="E46" s="10"/>
      <c r="F46" s="10"/>
      <c r="G46" s="10"/>
      <c r="H46" s="10"/>
      <c r="I46" s="10"/>
      <c r="J46" s="10"/>
      <c r="K46" s="1"/>
      <c r="L46" s="1"/>
      <c r="M46" s="1"/>
      <c r="N46" s="1"/>
      <c r="O46" s="1"/>
      <c r="P46" s="1"/>
      <c r="Q46" s="1"/>
    </row>
    <row r="47" spans="1:17" ht="42" customHeight="1" x14ac:dyDescent="0.25">
      <c r="A47" s="40" t="s">
        <v>30</v>
      </c>
      <c r="B47" s="7" t="str">
        <f>VLOOKUP($A47,Bezeichnungen!$A$1:$B$25,2,0)</f>
        <v>Abdomen</v>
      </c>
      <c r="C47" s="10" t="e">
        <f t="array" ref="C47">VALUE(INDEX(data!$1:$1048576,MATCH($A47,data!$A:$A,0),MATCH(C$1,data!$1:$1,0)+2))</f>
        <v>#N/A</v>
      </c>
      <c r="D47" s="10" t="e">
        <f t="array" ref="D47">VALUE(INDEX(data!$1:$1048576,MATCH($A47,data!$A:$A,0),MATCH(D$1,data!$1:$1,0)+2))</f>
        <v>#N/A</v>
      </c>
      <c r="E47" s="10" t="e">
        <f t="array" ref="E47">VALUE(INDEX(data!$1:$1048576,MATCH($A47,data!$A:$A,0),MATCH(E$1,data!$1:$1,0)+2))</f>
        <v>#N/A</v>
      </c>
      <c r="F47" s="10" t="e">
        <f t="array" ref="F47">VALUE(INDEX(data!$1:$1048576,MATCH($A47,data!$A:$A,0),MATCH(F$1,data!$1:$1,0)+2))</f>
        <v>#N/A</v>
      </c>
      <c r="G47" s="10" t="e">
        <f t="array" ref="G47">VALUE(INDEX(data!$1:$1048576,MATCH($A47,data!$A:$A,0),MATCH(G$1,data!$1:$1,0)+2))</f>
        <v>#N/A</v>
      </c>
      <c r="H47" s="10" t="e">
        <f t="array" ref="H47">VALUE(INDEX(data!$1:$1048576,MATCH($A47,data!$A:$A,0),MATCH(H$1,data!$1:$1,0)+2))</f>
        <v>#N/A</v>
      </c>
      <c r="I47" s="10" t="e">
        <f t="array" ref="I47">VALUE(INDEX(data!$1:$1048576,MATCH($A47,data!$A:$A,0),MATCH(I$1,data!$1:$1,0)+2))</f>
        <v>#N/A</v>
      </c>
      <c r="J47" s="10" t="e">
        <f t="array" ref="J47">VALUE(INDEX(data!$1:$1048576,MATCH($A47,data!$A:$A,0),MATCH(J$1,data!$1:$1,0)+2))</f>
        <v>#N/A</v>
      </c>
      <c r="K47" s="1"/>
      <c r="L47" s="1"/>
      <c r="M47" s="1"/>
      <c r="N47" s="1"/>
      <c r="O47" s="1"/>
      <c r="P47" s="1"/>
      <c r="Q47" s="1"/>
    </row>
    <row r="48" spans="1:17" ht="6" customHeight="1" x14ac:dyDescent="0.25">
      <c r="B48" s="7"/>
      <c r="C48" s="10"/>
      <c r="D48" s="10"/>
      <c r="E48" s="10"/>
      <c r="F48" s="10"/>
      <c r="G48" s="10"/>
      <c r="H48" s="10"/>
      <c r="I48" s="10"/>
      <c r="J48" s="10"/>
      <c r="K48" s="1"/>
      <c r="L48" s="1"/>
      <c r="M48" s="1"/>
      <c r="N48" s="1"/>
      <c r="O48" s="1"/>
      <c r="P48" s="1"/>
      <c r="Q48" s="1"/>
    </row>
    <row r="49" spans="1:17" ht="42" customHeight="1" x14ac:dyDescent="0.25">
      <c r="A49" s="40" t="s">
        <v>31</v>
      </c>
      <c r="B49" s="7" t="str">
        <f>VLOOKUP($A49,Bezeichnungen!$A$1:$B$25,2,0)</f>
        <v>Diagnostik</v>
      </c>
      <c r="C49" s="10" t="e">
        <f t="array" ref="C49">VALUE(INDEX(data!$1:$1048576,MATCH($A49,data!$A:$A,0),MATCH(C$1,data!$1:$1,0)+2))</f>
        <v>#N/A</v>
      </c>
      <c r="D49" s="10" t="e">
        <f t="array" ref="D49">VALUE(INDEX(data!$1:$1048576,MATCH($A49,data!$A:$A,0),MATCH(D$1,data!$1:$1,0)+2))</f>
        <v>#N/A</v>
      </c>
      <c r="E49" s="10" t="e">
        <f t="array" ref="E49">VALUE(INDEX(data!$1:$1048576,MATCH($A49,data!$A:$A,0),MATCH(E$1,data!$1:$1,0)+2))</f>
        <v>#N/A</v>
      </c>
      <c r="F49" s="10" t="e">
        <f t="array" ref="F49">VALUE(INDEX(data!$1:$1048576,MATCH($A49,data!$A:$A,0),MATCH(F$1,data!$1:$1,0)+2))</f>
        <v>#N/A</v>
      </c>
      <c r="G49" s="10" t="e">
        <f t="array" ref="G49">VALUE(INDEX(data!$1:$1048576,MATCH($A49,data!$A:$A,0),MATCH(G$1,data!$1:$1,0)+2))</f>
        <v>#N/A</v>
      </c>
      <c r="H49" s="10" t="e">
        <f t="array" ref="H49">VALUE(INDEX(data!$1:$1048576,MATCH($A49,data!$A:$A,0),MATCH(H$1,data!$1:$1,0)+2))</f>
        <v>#N/A</v>
      </c>
      <c r="I49" s="10" t="e">
        <f t="array" ref="I49">VALUE(INDEX(data!$1:$1048576,MATCH($A49,data!$A:$A,0),MATCH(I$1,data!$1:$1,0)+2))</f>
        <v>#N/A</v>
      </c>
      <c r="J49" s="10" t="e">
        <f t="array" ref="J49">VALUE(INDEX(data!$1:$1048576,MATCH($A49,data!$A:$A,0),MATCH(J$1,data!$1:$1,0)+2))</f>
        <v>#N/A</v>
      </c>
      <c r="K49" s="1"/>
      <c r="L49" s="1"/>
      <c r="M49" s="1"/>
      <c r="N49" s="1"/>
      <c r="O49" s="1"/>
      <c r="P49" s="1"/>
      <c r="Q49" s="1"/>
    </row>
    <row r="50" spans="1:17" ht="6" customHeight="1" x14ac:dyDescent="0.25">
      <c r="B50" s="7"/>
      <c r="C50" s="10"/>
      <c r="D50" s="10"/>
      <c r="E50" s="10"/>
      <c r="F50" s="10"/>
      <c r="G50" s="10"/>
      <c r="H50" s="10"/>
      <c r="I50" s="10"/>
      <c r="J50" s="10"/>
      <c r="K50" s="1"/>
      <c r="L50" s="1"/>
      <c r="M50" s="1"/>
      <c r="N50" s="1"/>
      <c r="O50" s="1"/>
      <c r="P50" s="1"/>
      <c r="Q50" s="1"/>
    </row>
    <row r="51" spans="1:17" ht="42" customHeight="1" x14ac:dyDescent="0.25">
      <c r="A51" s="40" t="s">
        <v>32</v>
      </c>
      <c r="B51" s="7" t="str">
        <f>VLOOKUP($A51,Bezeichnungen!$A$1:$B$25,2,0)</f>
        <v>Laborwerte</v>
      </c>
      <c r="C51" s="10" t="e">
        <f t="array" ref="C51">VALUE(INDEX(data!$1:$1048576,MATCH($A51,data!$A:$A,0),MATCH(C$1,data!$1:$1,0)+2))</f>
        <v>#N/A</v>
      </c>
      <c r="D51" s="10" t="e">
        <f t="array" ref="D51">VALUE(INDEX(data!$1:$1048576,MATCH($A51,data!$A:$A,0),MATCH(D$1,data!$1:$1,0)+2))</f>
        <v>#N/A</v>
      </c>
      <c r="E51" s="10" t="e">
        <f t="array" ref="E51">VALUE(INDEX(data!$1:$1048576,MATCH($A51,data!$A:$A,0),MATCH(E$1,data!$1:$1,0)+2))</f>
        <v>#N/A</v>
      </c>
      <c r="F51" s="10" t="e">
        <f t="array" ref="F51">VALUE(INDEX(data!$1:$1048576,MATCH($A51,data!$A:$A,0),MATCH(F$1,data!$1:$1,0)+2))</f>
        <v>#N/A</v>
      </c>
      <c r="G51" s="10" t="e">
        <f t="array" ref="G51">VALUE(INDEX(data!$1:$1048576,MATCH($A51,data!$A:$A,0),MATCH(G$1,data!$1:$1,0)+2))</f>
        <v>#N/A</v>
      </c>
      <c r="H51" s="10" t="e">
        <f t="array" ref="H51">VALUE(INDEX(data!$1:$1048576,MATCH($A51,data!$A:$A,0),MATCH(H$1,data!$1:$1,0)+2))</f>
        <v>#N/A</v>
      </c>
      <c r="I51" s="10" t="e">
        <f t="array" ref="I51">VALUE(INDEX(data!$1:$1048576,MATCH($A51,data!$A:$A,0),MATCH(I$1,data!$1:$1,0)+2))</f>
        <v>#N/A</v>
      </c>
      <c r="J51" s="10" t="e">
        <f t="array" ref="J51">VALUE(INDEX(data!$1:$1048576,MATCH($A51,data!$A:$A,0),MATCH(J$1,data!$1:$1,0)+2))</f>
        <v>#N/A</v>
      </c>
      <c r="K51" s="1"/>
      <c r="L51" s="1"/>
      <c r="M51" s="1"/>
      <c r="N51" s="1"/>
      <c r="O51" s="1"/>
      <c r="P51" s="1"/>
      <c r="Q51" s="1"/>
    </row>
    <row r="52" spans="1:17" ht="6" customHeight="1" x14ac:dyDescent="0.25">
      <c r="B52" s="7"/>
      <c r="C52" s="10"/>
      <c r="D52" s="10"/>
      <c r="E52" s="10"/>
      <c r="F52" s="10"/>
      <c r="G52" s="10"/>
      <c r="H52" s="10"/>
      <c r="I52" s="10"/>
      <c r="J52" s="10"/>
      <c r="K52" s="1"/>
      <c r="L52" s="1"/>
      <c r="M52" s="1"/>
      <c r="N52" s="1"/>
      <c r="O52" s="1"/>
      <c r="P52" s="1"/>
      <c r="Q52" s="1"/>
    </row>
    <row r="53" spans="1:17" ht="42" customHeight="1" x14ac:dyDescent="0.25">
      <c r="A53" s="40" t="s">
        <v>33</v>
      </c>
      <c r="B53" s="7" t="str">
        <f>VLOOKUP($A53,Bezeichnungen!$A$1:$B$25,2,0)</f>
        <v>Lungenfunktion</v>
      </c>
      <c r="C53" s="10" t="e">
        <f t="array" ref="C53">VALUE(INDEX(data!$1:$1048576,MATCH($A53,data!$A:$A,0),MATCH(C$1,data!$1:$1,0)+2))</f>
        <v>#N/A</v>
      </c>
      <c r="D53" s="10" t="e">
        <f t="array" ref="D53">VALUE(INDEX(data!$1:$1048576,MATCH($A53,data!$A:$A,0),MATCH(D$1,data!$1:$1,0)+2))</f>
        <v>#N/A</v>
      </c>
      <c r="E53" s="10" t="e">
        <f t="array" ref="E53">VALUE(INDEX(data!$1:$1048576,MATCH($A53,data!$A:$A,0),MATCH(E$1,data!$1:$1,0)+2))</f>
        <v>#N/A</v>
      </c>
      <c r="F53" s="10" t="e">
        <f t="array" ref="F53">VALUE(INDEX(data!$1:$1048576,MATCH($A53,data!$A:$A,0),MATCH(F$1,data!$1:$1,0)+2))</f>
        <v>#N/A</v>
      </c>
      <c r="G53" s="10" t="e">
        <f t="array" ref="G53">VALUE(INDEX(data!$1:$1048576,MATCH($A53,data!$A:$A,0),MATCH(G$1,data!$1:$1,0)+2))</f>
        <v>#N/A</v>
      </c>
      <c r="H53" s="10" t="e">
        <f t="array" ref="H53">VALUE(INDEX(data!$1:$1048576,MATCH($A53,data!$A:$A,0),MATCH(H$1,data!$1:$1,0)+2))</f>
        <v>#N/A</v>
      </c>
      <c r="I53" s="10" t="e">
        <f t="array" ref="I53">VALUE(INDEX(data!$1:$1048576,MATCH($A53,data!$A:$A,0),MATCH(I$1,data!$1:$1,0)+2))</f>
        <v>#N/A</v>
      </c>
      <c r="J53" s="10" t="e">
        <f t="array" ref="J53">VALUE(INDEX(data!$1:$1048576,MATCH($A53,data!$A:$A,0),MATCH(J$1,data!$1:$1,0)+2))</f>
        <v>#N/A</v>
      </c>
      <c r="K53" s="1"/>
      <c r="L53" s="1"/>
      <c r="M53" s="1"/>
      <c r="N53" s="1"/>
      <c r="O53" s="1"/>
      <c r="P53" s="1"/>
      <c r="Q53" s="1"/>
    </row>
    <row r="54" spans="1:17" ht="6" customHeight="1" x14ac:dyDescent="0.25">
      <c r="B54" s="7"/>
      <c r="C54" s="10"/>
      <c r="D54" s="10"/>
      <c r="E54" s="10"/>
      <c r="F54" s="10"/>
      <c r="G54" s="10"/>
      <c r="H54" s="10"/>
      <c r="I54" s="10"/>
      <c r="J54" s="10"/>
      <c r="K54" s="1"/>
      <c r="L54" s="1"/>
      <c r="M54" s="1"/>
      <c r="N54" s="1"/>
      <c r="O54" s="1"/>
      <c r="P54" s="1"/>
      <c r="Q54" s="1"/>
    </row>
    <row r="55" spans="1:17" ht="42" customHeight="1" x14ac:dyDescent="0.25">
      <c r="A55" s="40" t="s">
        <v>34</v>
      </c>
      <c r="B55" s="7" t="str">
        <f>VLOOKUP($A55,Bezeichnungen!$A$1:$B$25,2,0)</f>
        <v>Röntgen</v>
      </c>
      <c r="C55" s="10" t="e">
        <f t="array" ref="C55">VALUE(INDEX(data!$1:$1048576,MATCH($A55,data!$A:$A,0),MATCH(C$1,data!$1:$1,0)+2))</f>
        <v>#N/A</v>
      </c>
      <c r="D55" s="10" t="e">
        <f t="array" ref="D55">VALUE(INDEX(data!$1:$1048576,MATCH($A55,data!$A:$A,0),MATCH(D$1,data!$1:$1,0)+2))</f>
        <v>#N/A</v>
      </c>
      <c r="E55" s="10" t="e">
        <f t="array" ref="E55">VALUE(INDEX(data!$1:$1048576,MATCH($A55,data!$A:$A,0),MATCH(E$1,data!$1:$1,0)+2))</f>
        <v>#N/A</v>
      </c>
      <c r="F55" s="10" t="e">
        <f t="array" ref="F55">VALUE(INDEX(data!$1:$1048576,MATCH($A55,data!$A:$A,0),MATCH(F$1,data!$1:$1,0)+2))</f>
        <v>#N/A</v>
      </c>
      <c r="G55" s="10" t="e">
        <f t="array" ref="G55">VALUE(INDEX(data!$1:$1048576,MATCH($A55,data!$A:$A,0),MATCH(G$1,data!$1:$1,0)+2))</f>
        <v>#N/A</v>
      </c>
      <c r="H55" s="10" t="e">
        <f t="array" ref="H55">VALUE(INDEX(data!$1:$1048576,MATCH($A55,data!$A:$A,0),MATCH(H$1,data!$1:$1,0)+2))</f>
        <v>#N/A</v>
      </c>
      <c r="I55" s="10" t="e">
        <f t="array" ref="I55">VALUE(INDEX(data!$1:$1048576,MATCH($A55,data!$A:$A,0),MATCH(I$1,data!$1:$1,0)+2))</f>
        <v>#N/A</v>
      </c>
      <c r="J55" s="10" t="e">
        <f t="array" ref="J55">VALUE(INDEX(data!$1:$1048576,MATCH($A55,data!$A:$A,0),MATCH(J$1,data!$1:$1,0)+2))</f>
        <v>#N/A</v>
      </c>
      <c r="K55" s="1"/>
      <c r="L55" s="1"/>
      <c r="M55" s="1"/>
      <c r="N55" s="1"/>
      <c r="O55" s="1"/>
      <c r="P55" s="1"/>
      <c r="Q55" s="1"/>
    </row>
    <row r="56" spans="1:17" ht="6" customHeight="1" x14ac:dyDescent="0.25">
      <c r="B56" s="7"/>
      <c r="C56" s="10"/>
      <c r="D56" s="10"/>
      <c r="E56" s="10"/>
      <c r="F56" s="10"/>
      <c r="G56" s="10"/>
      <c r="H56" s="10"/>
      <c r="I56" s="10"/>
      <c r="J56" s="10"/>
      <c r="K56" s="1"/>
      <c r="L56" s="1"/>
      <c r="M56" s="1"/>
      <c r="N56" s="1"/>
      <c r="O56" s="1"/>
      <c r="P56" s="1"/>
      <c r="Q56" s="1"/>
    </row>
    <row r="57" spans="1:17" ht="42" customHeight="1" x14ac:dyDescent="0.25">
      <c r="A57" s="40" t="s">
        <v>35</v>
      </c>
      <c r="B57" s="7" t="str">
        <f>VLOOKUP($A57,Bezeichnungen!$A$1:$B$25,2,0)</f>
        <v>Medikation</v>
      </c>
      <c r="C57" s="10" t="e">
        <f t="array" ref="C57">VALUE(INDEX(data!$1:$1048576,MATCH($A57,data!$A:$A,0),MATCH(C$1,data!$1:$1,0)+2))</f>
        <v>#N/A</v>
      </c>
      <c r="D57" s="10" t="e">
        <f t="array" ref="D57">VALUE(INDEX(data!$1:$1048576,MATCH($A57,data!$A:$A,0),MATCH(D$1,data!$1:$1,0)+2))</f>
        <v>#N/A</v>
      </c>
      <c r="E57" s="10" t="e">
        <f t="array" ref="E57">VALUE(INDEX(data!$1:$1048576,MATCH($A57,data!$A:$A,0),MATCH(E$1,data!$1:$1,0)+2))</f>
        <v>#N/A</v>
      </c>
      <c r="F57" s="10" t="e">
        <f t="array" ref="F57">VALUE(INDEX(data!$1:$1048576,MATCH($A57,data!$A:$A,0),MATCH(F$1,data!$1:$1,0)+2))</f>
        <v>#N/A</v>
      </c>
      <c r="G57" s="10" t="e">
        <f t="array" ref="G57">VALUE(INDEX(data!$1:$1048576,MATCH($A57,data!$A:$A,0),MATCH(G$1,data!$1:$1,0)+2))</f>
        <v>#N/A</v>
      </c>
      <c r="H57" s="10" t="e">
        <f t="array" ref="H57">VALUE(INDEX(data!$1:$1048576,MATCH($A57,data!$A:$A,0),MATCH(H$1,data!$1:$1,0)+2))</f>
        <v>#N/A</v>
      </c>
      <c r="I57" s="10" t="e">
        <f t="array" ref="I57">VALUE(INDEX(data!$1:$1048576,MATCH($A57,data!$A:$A,0),MATCH(I$1,data!$1:$1,0)+2))</f>
        <v>#N/A</v>
      </c>
      <c r="J57" s="10" t="e">
        <f t="array" ref="J57">VALUE(INDEX(data!$1:$1048576,MATCH($A57,data!$A:$A,0),MATCH(J$1,data!$1:$1,0)+2))</f>
        <v>#N/A</v>
      </c>
      <c r="K57" s="1"/>
      <c r="L57" s="1"/>
      <c r="M57" s="1"/>
      <c r="N57" s="1"/>
      <c r="O57" s="1"/>
      <c r="P57" s="1"/>
      <c r="Q57" s="1"/>
    </row>
    <row r="58" spans="1:17" ht="15.7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ht="15.7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ht="15.7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ht="15.7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ht="15.7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ht="15.7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ht="15.7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ht="15.7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ht="15.7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ht="15.7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ht="15.7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ht="15.7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ht="15.7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ht="15.7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ht="15.7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ht="15.7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ht="15.7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ht="15.7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ht="15.7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ht="15.7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ht="15.7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ht="15.7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ht="15.75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ht="15.7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ht="15.7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ht="15.7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ht="15.7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ht="15.7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ht="15.7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ht="15.7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ht="15.7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ht="15.7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ht="15.7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ht="15.7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ht="15.7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ht="15.7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ht="15.7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 ht="15.7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ht="15.7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 ht="15.7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ht="15.7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 ht="15.7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ht="15.7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 ht="15.7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ht="15.7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ht="15.7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ht="15.7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 ht="15.7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ht="15.7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ht="15.7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 ht="15.7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 ht="15.7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2:17" ht="15.7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 ht="15.7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2:17" ht="15.7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ht="15.7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2:17" ht="15.7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2:17" ht="15.7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2:17" ht="15.7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2:17" ht="15.7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2:17" ht="15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2:17" ht="15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2:17" ht="15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2:17" ht="15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ht="15.7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ht="15.7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ht="15.7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ht="15.7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ht="15.7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ht="15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ht="15.7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ht="15.7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ht="15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ht="15.7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ht="15.7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ht="15.7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ht="15.7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ht="15.7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ht="15.7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ht="15.7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ht="15.7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ht="15.7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ht="15.7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ht="15.7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ht="15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ht="15.7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ht="15.7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ht="15.7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ht="15.7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ht="15.7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ht="15.7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ht="15.7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ht="15.7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ht="15.7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ht="15.7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ht="15.7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ht="15.7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ht="15.7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ht="15.7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ht="15.7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ht="15.7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ht="15.7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ht="15.7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ht="15.7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ht="15.7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ht="15.7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ht="15.7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ht="15.7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ht="15.7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ht="15.7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ht="15.7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2:17" ht="15.7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2:17" ht="15.7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2:17" ht="15.7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2:17" ht="15.7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2:17" ht="15.7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2:17" ht="15.7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2:17" ht="15.7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2:17" ht="15.7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2:17" ht="15.7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2:17" ht="15.7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2:17" ht="15.7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2:17" ht="15.7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2:17" ht="15.7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2:17" ht="15.7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2:17" ht="15.7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2:17" ht="15.7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2:17" ht="15.7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2:17" ht="15.7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2:17" ht="15.7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2:17" ht="15.7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2:17" ht="15.7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2:17" ht="15.7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2:17" ht="15.7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2:17" ht="15.7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2:17" ht="15.7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2:17" ht="15.7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2:17" ht="15.7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2:17" ht="15.7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2:17" ht="15.7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2:17" ht="15.7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2:17" ht="15.7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2:17" ht="15.7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2:17" ht="15.7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2:17" ht="15.7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2:17" ht="15.7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2:17" ht="15.7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2:17" ht="15.7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2:17" ht="15.7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2:17" ht="15.7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2:17" ht="15.7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2:17" ht="15.7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2:17" ht="15.7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2:17" ht="15.7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2:17" ht="15.7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2:17" ht="15.7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2:17" ht="15.7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2:17" ht="15.7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2:17" ht="15.7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2:17" ht="15.7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2:17" ht="15.7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2:17" ht="15.7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2:17" ht="15.7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2:17" ht="15.7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2:17" ht="15.7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2:17" ht="15.7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2:17" ht="15.7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2:17" ht="15.7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2:17" ht="15.7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2:17" ht="15.7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2:17" ht="15.7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2:17" ht="15.7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2:17" ht="15.7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2:17" ht="15.7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2:17" ht="15.7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2:17" ht="15.7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2:17" ht="15.75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2:17" ht="15.7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2:17" ht="15.75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2:17" ht="15.75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2:17" ht="15.75" customHeigh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2:17" ht="15.75" customHeight="1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2:17" ht="15.75" customHeight="1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2:17" ht="15.75" customHeight="1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2:17" ht="15.75" customHeight="1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2:17" ht="15.75" customHeight="1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2:17" ht="15.75" customHeight="1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2:17" ht="15.75" customHeight="1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2:17" ht="15.75" customHeight="1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2:17" ht="15.75" customHeight="1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2:17" ht="15.75" customHeight="1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2:17" ht="15.75" customHeight="1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2:17" ht="15.75" customHeight="1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2:17" ht="15.75" customHeight="1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2:17" ht="15.75" customHeight="1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2:17" ht="15.75" customHeight="1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2:17" ht="15.75" customHeight="1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2:17" ht="15.75" customHeight="1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2:17" ht="15.75" customHeight="1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2:17" ht="15.75" customHeight="1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2:17" ht="15.75" customHeight="1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2:17" ht="15.75" customHeight="1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2:17" ht="15.75" customHeight="1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2:17" ht="15.75" customHeight="1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2:17" ht="15.75" customHeight="1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2:17" ht="15.75" customHeight="1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2:17" ht="15.75" customHeight="1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2:17" ht="15.75" customHeight="1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2:17" ht="15.75" customHeight="1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2:17" ht="15.75" customHeight="1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2:17" ht="15.75" customHeight="1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2:17" ht="15.75" customHeight="1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2:17" ht="15.75" customHeight="1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2:17" ht="15.75" customHeight="1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2:17" ht="15.75" customHeight="1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2:17" ht="15.75" customHeight="1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2:17" ht="15.75" customHeight="1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2:17" ht="15.75" customHeight="1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2:17" ht="15.75" customHeight="1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2:17" ht="15.75" customHeight="1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2:17" ht="15.75" customHeight="1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2:17" ht="15.75" customHeight="1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2:17" ht="15.75" customHeight="1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2:17" ht="15.75" customHeight="1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2:17" ht="15.75" customHeight="1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2:17" ht="15.75" customHeight="1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2:17" ht="15.75" customHeight="1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2:17" ht="15.75" customHeight="1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2:17" ht="15.75" customHeight="1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2:17" ht="15.75" customHeight="1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2:17" ht="15.75" customHeight="1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2:17" ht="15.75" customHeight="1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2:17" ht="15.75" customHeight="1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2:17" ht="15.75" customHeight="1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2:17" ht="15.75" customHeight="1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2:17" ht="15.75" customHeight="1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2:17" ht="15.75" customHeight="1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2:17" ht="15.75" customHeight="1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2:17" ht="15.75" customHeight="1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2:17" ht="15.75" customHeight="1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2:17" ht="15.75" customHeight="1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2:17" ht="15.75" customHeight="1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2:17" ht="15.75" customHeight="1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2:17" ht="15.75" customHeight="1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2:17" ht="15.75" customHeight="1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2:17" ht="15.75" customHeight="1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2:17" ht="15.75" customHeight="1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2:17" ht="15.75" customHeight="1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2:17" ht="15.75" customHeight="1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2:17" ht="15.75" customHeight="1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2:17" ht="15.75" customHeight="1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2:17" ht="15.75" customHeight="1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2:17" ht="15.75" customHeight="1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2:17" ht="15.75" customHeight="1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2:17" ht="15.75" customHeight="1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2:17" ht="15.75" customHeight="1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2:17" ht="15.75" customHeight="1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2:17" ht="15.75" customHeight="1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2:17" ht="15.75" customHeight="1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2:17" ht="15.75" customHeight="1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2:17" ht="15.75" customHeight="1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2:17" ht="15.75" customHeight="1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2:17" ht="15.75" customHeight="1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2:17" ht="15.75" customHeight="1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2:17" ht="15.75" customHeight="1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2:17" ht="15.75" customHeight="1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2:17" ht="15.75" customHeight="1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2:17" ht="15.75" customHeight="1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2:17" ht="15.75" customHeight="1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2:17" ht="15.75" customHeight="1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2:17" ht="15.75" customHeight="1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2:17" ht="15.75" customHeight="1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2:17" ht="15.75" customHeight="1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2:17" ht="15.75" customHeight="1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2:17" ht="15.75" customHeight="1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2:17" ht="15.75" customHeight="1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2:17" ht="15.75" customHeight="1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2:17" ht="15.75" customHeight="1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2:17" ht="15.75" customHeight="1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2:17" ht="15.75" customHeight="1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2:17" ht="15.75" customHeight="1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2:17" ht="15.75" customHeight="1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2:17" ht="15.75" customHeight="1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2:17" ht="15.75" customHeight="1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2:17" ht="15.75" customHeight="1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2:17" ht="15.75" customHeight="1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2:17" ht="15.75" customHeight="1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2:17" ht="15.75" customHeight="1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2:17" ht="15.75" customHeight="1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2:17" ht="15.75" customHeight="1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2:17" ht="15.75" customHeight="1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2:17" ht="15.75" customHeight="1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2:17" ht="15.75" customHeight="1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2:17" ht="15.75" customHeight="1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2:17" ht="15.75" customHeight="1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2:17" ht="15.75" customHeight="1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2:17" ht="15.75" customHeight="1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2:17" ht="15.75" customHeight="1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2:17" ht="15.75" customHeight="1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2:17" ht="15.75" customHeight="1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2:17" ht="15.75" customHeight="1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2:17" ht="15.75" customHeight="1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2:17" ht="15.75" customHeight="1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2:17" ht="15.75" customHeight="1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2:17" ht="15.75" customHeight="1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2:17" ht="15.75" customHeight="1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2:17" ht="15.75" customHeight="1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2:17" ht="15.75" customHeight="1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2:17" ht="15.75" customHeight="1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2:17" ht="15.75" customHeight="1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2:17" ht="15.75" customHeight="1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2:17" ht="15.75" customHeight="1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2:17" ht="15.75" customHeight="1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2:17" ht="15.75" customHeight="1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2:17" ht="15.75" customHeight="1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2:17" ht="15.75" customHeight="1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2:17" ht="15.75" customHeight="1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2:17" ht="15.75" customHeight="1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2:17" ht="15.75" customHeight="1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2:17" ht="15.75" customHeight="1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2:17" ht="15.75" customHeight="1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2:17" ht="15.75" customHeight="1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2:17" ht="15.75" customHeight="1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2:17" ht="15.75" customHeight="1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2:17" ht="15.75" customHeight="1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2:17" ht="15.75" customHeight="1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2:17" ht="15.75" customHeight="1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2:17" ht="15.75" customHeight="1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2:17" ht="15.75" customHeight="1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2:17" ht="15.75" customHeight="1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2:17" ht="15.75" customHeight="1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2:17" ht="15.75" customHeight="1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2:17" ht="15.75" customHeight="1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2:17" ht="15.75" customHeight="1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2:17" ht="15.75" customHeight="1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2:17" ht="15.75" customHeight="1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2:17" ht="15.75" customHeight="1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2:17" ht="15.75" customHeight="1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2:17" ht="15.75" customHeight="1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2:17" ht="15.75" customHeight="1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2:17" ht="15.75" customHeight="1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2:17" ht="15.75" customHeight="1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2:17" ht="15.75" customHeight="1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2:17" ht="15.75" customHeight="1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2:17" ht="15.75" customHeight="1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2:17" ht="15.75" customHeight="1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2:17" ht="15.75" customHeight="1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2:17" ht="15.75" customHeight="1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2:17" ht="15.75" customHeight="1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2:17" ht="15.75" customHeight="1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2:17" ht="15.75" customHeight="1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2:17" ht="15.75" customHeight="1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2:17" ht="15.75" customHeight="1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2:17" ht="15.75" customHeight="1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2:17" ht="15.75" customHeight="1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2:17" ht="15.75" customHeight="1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2:17" ht="15.75" customHeight="1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2:17" ht="15.75" customHeight="1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2:17" ht="15.75" customHeight="1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2:17" ht="15.75" customHeight="1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2:17" ht="15.75" customHeight="1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2:17" ht="15.75" customHeight="1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2:17" ht="15.75" customHeight="1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2:17" ht="15.75" customHeight="1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2:17" ht="15.75" customHeight="1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2:17" ht="15.75" customHeight="1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2:17" ht="15.75" customHeight="1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2:17" ht="15.75" customHeight="1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2:17" ht="15.75" customHeight="1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2:17" ht="15.75" customHeight="1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2:17" ht="15.75" customHeight="1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2:17" ht="15.75" customHeight="1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2:17" ht="15.75" customHeight="1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2:17" ht="15.75" customHeight="1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2:17" ht="15.75" customHeight="1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2:17" ht="15.75" customHeight="1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2:17" ht="15.75" customHeight="1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2:17" ht="15.75" customHeight="1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2:17" ht="15.75" customHeight="1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2:17" ht="15.75" customHeight="1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2:17" ht="15.75" customHeight="1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2:17" ht="15.75" customHeight="1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2:17" ht="15.75" customHeight="1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2:17" ht="15.75" customHeight="1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2:17" ht="15.75" customHeight="1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2:17" ht="15.75" customHeight="1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2:17" ht="15.75" customHeight="1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2:17" ht="15.75" customHeight="1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2:17" ht="15.75" customHeight="1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2:17" ht="15.75" customHeight="1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2:17" ht="15.75" customHeight="1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2:17" ht="15.75" customHeight="1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2:17" ht="15.75" customHeight="1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2:17" ht="15.75" customHeight="1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2:17" ht="15.75" customHeight="1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2:17" ht="15.75" customHeight="1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2:17" ht="15.75" customHeight="1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2:17" ht="15.75" customHeight="1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2:17" ht="15.75" customHeight="1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2:17" ht="15.75" customHeight="1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2:17" ht="15.75" customHeight="1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2:17" ht="15.75" customHeight="1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2:17" ht="15.75" customHeight="1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2:17" ht="15.75" customHeight="1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2:17" ht="15.75" customHeight="1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2:17" ht="15.75" customHeight="1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2:17" ht="15.75" customHeight="1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2:17" ht="15.75" customHeight="1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2:17" ht="15.75" customHeight="1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2:17" ht="15.75" customHeight="1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2:17" ht="15.75" customHeight="1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2:17" ht="15.75" customHeight="1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2:17" ht="15.75" customHeight="1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2:17" ht="15.75" customHeight="1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2:17" ht="15.75" customHeight="1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2:17" ht="15.75" customHeight="1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2:17" ht="15.75" customHeight="1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2:17" ht="15.75" customHeight="1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2:17" ht="15.75" customHeight="1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2:17" ht="15.75" customHeight="1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2:17" ht="15.75" customHeight="1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2:17" ht="15.75" customHeight="1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2:17" ht="15.75" customHeight="1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2:17" ht="15.75" customHeight="1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2:17" ht="15.75" customHeight="1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2:17" ht="15.75" customHeight="1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2:17" ht="15.75" customHeight="1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2:17" ht="15.75" customHeight="1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2:17" ht="15.75" customHeight="1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2:17" ht="15.75" customHeight="1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2:17" ht="15.75" customHeight="1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2:17" ht="15.75" customHeight="1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2:17" ht="15.75" customHeight="1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2:17" ht="15.75" customHeight="1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2:17" ht="15.75" customHeight="1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2:17" ht="15.75" customHeight="1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2:17" ht="15.75" customHeight="1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2:17" ht="15.75" customHeight="1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2:17" ht="15.75" customHeight="1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2:17" ht="15.75" customHeight="1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2:17" ht="15.75" customHeight="1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2:17" ht="15.75" customHeight="1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2:17" ht="15.75" customHeight="1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2:17" ht="15.75" customHeight="1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2:17" ht="15.75" customHeight="1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2:17" ht="15.75" customHeight="1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2:17" ht="15.75" customHeight="1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2:17" ht="15.75" customHeight="1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2:17" ht="15.75" customHeight="1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2:17" ht="15.75" customHeight="1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2:17" ht="15.75" customHeight="1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2:17" ht="15.75" customHeight="1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2:17" ht="15.75" customHeight="1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2:17" ht="15.75" customHeight="1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2:17" ht="15.75" customHeight="1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2:17" ht="15.75" customHeight="1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2:17" ht="15.75" customHeight="1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2:17" ht="15.75" customHeight="1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2:17" ht="15.75" customHeight="1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2:17" ht="15.75" customHeight="1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2:17" ht="15.75" customHeight="1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2:17" ht="15.75" customHeight="1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2:17" ht="15.75" customHeight="1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2:17" ht="15.75" customHeight="1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2:17" ht="15.75" customHeight="1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2:17" ht="15.75" customHeight="1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2:17" ht="15.75" customHeight="1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2:17" ht="15.75" customHeight="1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2:17" ht="15.75" customHeight="1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2:17" ht="15.75" customHeight="1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2:17" ht="15.75" customHeight="1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2:17" ht="15.75" customHeight="1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2:17" ht="15.75" customHeight="1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2:17" ht="15.75" customHeight="1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2:17" ht="15.75" customHeight="1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2:17" ht="15.75" customHeight="1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2:17" ht="15.75" customHeight="1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2:17" ht="15.75" customHeight="1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2:17" ht="15.75" customHeight="1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2:17" ht="15.75" customHeight="1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2:17" ht="15.75" customHeight="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2:17" ht="15.75" customHeight="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2:17" ht="15.75" customHeight="1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2:17" ht="15.75" customHeight="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2:17" ht="15.75" customHeight="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2:17" ht="15.75" customHeight="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2:17" ht="15.75" customHeight="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2:17" ht="15.75" customHeight="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2:17" ht="15.75" customHeight="1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2:17" ht="15.75" customHeight="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2:17" ht="15.75" customHeight="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2:17" ht="15.75" customHeight="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2:17" ht="15.75" customHeight="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2:17" ht="15.75" customHeight="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2:17" ht="15.75" customHeight="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2:17" ht="15.75" customHeight="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2:17" ht="15.75" customHeight="1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2:17" ht="15.75" customHeight="1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2:17" ht="15.75" customHeight="1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2:17" ht="15.75" customHeight="1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2:17" ht="15.75" customHeight="1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2:17" ht="15.75" customHeight="1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2:17" ht="15.75" customHeight="1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2:17" ht="15.75" customHeight="1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2:17" ht="15.75" customHeight="1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2:17" ht="15.75" customHeight="1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2:17" ht="15.75" customHeight="1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2:17" ht="15.75" customHeight="1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2:17" ht="15.75" customHeight="1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2:17" ht="15.75" customHeight="1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2:17" ht="15.75" customHeight="1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2:17" ht="15.75" customHeight="1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2:17" ht="15.75" customHeight="1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2:17" ht="15.75" customHeight="1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2:17" ht="15.75" customHeight="1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2:17" ht="15.75" customHeight="1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2:17" ht="15.75" customHeight="1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2:17" ht="15.75" customHeight="1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2:17" ht="15.75" customHeight="1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2:17" ht="15.75" customHeight="1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2:17" ht="15.75" customHeight="1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2:17" ht="15.75" customHeight="1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2:17" ht="15.75" customHeight="1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2:17" ht="15.75" customHeight="1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2:17" ht="15.75" customHeight="1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2:17" ht="15.75" customHeight="1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2:17" ht="15.75" customHeight="1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2:17" ht="15.75" customHeight="1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2:17" ht="15.75" customHeight="1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2:17" ht="15.75" customHeight="1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2:17" ht="15.75" customHeight="1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2:17" ht="15.75" customHeight="1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2:17" ht="15.75" customHeight="1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2:17" ht="15.75" customHeight="1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2:17" ht="15.75" customHeight="1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2:17" ht="15.75" customHeight="1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2:17" ht="15.75" customHeight="1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2:17" ht="15.75" customHeight="1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2:17" ht="15.75" customHeight="1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2:17" ht="15.75" customHeight="1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2:17" ht="15.75" customHeight="1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2:17" ht="15.75" customHeight="1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2:17" ht="15.75" customHeight="1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2:17" ht="15.75" customHeight="1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2:17" ht="15.75" customHeight="1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2:17" ht="15.75" customHeight="1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2:17" ht="15.75" customHeight="1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2:17" ht="15.75" customHeight="1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2:17" ht="15.75" customHeight="1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2:17" ht="15.75" customHeight="1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2:17" ht="15.75" customHeight="1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2:17" ht="15.75" customHeight="1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2:17" ht="15.75" customHeight="1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2:17" ht="15.75" customHeight="1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2:17" ht="15.75" customHeight="1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2:17" ht="15.75" customHeight="1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2:17" ht="15.75" customHeight="1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2:17" ht="15.75" customHeight="1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2:17" ht="15.75" customHeight="1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2:17" ht="15.75" customHeight="1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2:17" ht="15.75" customHeight="1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2:17" ht="15.75" customHeight="1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2:17" ht="15.75" customHeight="1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2:17" ht="15.75" customHeight="1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2:17" ht="15.75" customHeight="1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2:17" ht="15.75" customHeight="1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2:17" ht="15.75" customHeight="1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2:17" ht="15.75" customHeight="1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2:17" ht="15.75" customHeight="1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2:17" ht="15.75" customHeight="1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2:17" ht="15.75" customHeight="1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2:17" ht="15.75" customHeight="1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2:17" ht="15.75" customHeight="1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2:17" ht="15.75" customHeight="1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2:17" ht="15.75" customHeight="1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2:17" ht="15.75" customHeight="1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2:17" ht="15.75" customHeight="1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2:17" ht="15.75" customHeight="1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2:17" ht="15.75" customHeight="1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2:17" ht="15.75" customHeight="1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2:17" ht="15.75" customHeight="1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2:17" ht="15.75" customHeight="1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2:17" ht="15.75" customHeight="1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2:17" ht="15.75" customHeight="1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2:17" ht="15.75" customHeight="1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2:17" ht="15.75" customHeight="1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2:17" ht="15.75" customHeight="1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2:17" ht="15.75" customHeight="1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2:17" ht="15.75" customHeight="1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2:17" ht="15.75" customHeight="1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2:17" ht="15.75" customHeight="1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2:17" ht="15.75" customHeight="1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2:17" ht="15.75" customHeight="1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2:17" ht="15.75" customHeight="1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2:17" ht="15.75" customHeight="1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2:17" ht="15.75" customHeight="1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2:17" ht="15.75" customHeight="1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2:17" ht="15.75" customHeight="1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2:17" ht="15.75" customHeight="1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2:17" ht="15.75" customHeight="1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2:17" ht="15.75" customHeight="1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2:17" ht="15.75" customHeight="1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2:17" ht="15.75" customHeight="1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2:17" ht="15.75" customHeight="1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2:17" ht="15.75" customHeight="1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2:17" ht="15.75" customHeight="1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2:17" ht="15.75" customHeight="1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2:17" ht="15.75" customHeight="1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2:17" ht="15.75" customHeight="1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2:17" ht="15.75" customHeight="1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2:17" ht="15.75" customHeight="1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2:17" ht="15.75" customHeight="1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2:17" ht="15.75" customHeight="1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2:17" ht="15.75" customHeight="1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2:17" ht="15.75" customHeight="1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2:17" ht="15.75" customHeight="1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2:17" ht="15.75" customHeight="1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2:17" ht="15.75" customHeight="1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2:17" ht="15.75" customHeight="1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2:17" ht="15.75" customHeight="1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2:17" ht="15.75" customHeight="1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2:17" ht="15.75" customHeight="1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2:17" ht="15.75" customHeight="1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2:17" ht="15.75" customHeight="1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2:17" ht="15.75" customHeight="1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2:17" ht="15.75" customHeight="1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2:17" ht="15.75" customHeight="1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2:17" ht="15.75" customHeight="1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2:17" ht="15.75" customHeight="1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2:17" ht="15.75" customHeight="1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2:17" ht="15.75" customHeight="1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2:17" ht="15.75" customHeight="1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2:17" ht="15.75" customHeight="1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2:17" ht="15.75" customHeight="1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2:17" ht="15.75" customHeight="1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2:17" ht="15.75" customHeight="1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2:17" ht="15.75" customHeight="1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2:17" ht="15.75" customHeight="1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2:17" ht="15.75" customHeight="1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2:17" ht="15.75" customHeight="1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2:17" ht="15.75" customHeight="1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2:17" ht="15.75" customHeight="1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2:17" ht="15.75" customHeight="1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2:17" ht="15.75" customHeight="1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2:17" ht="15.75" customHeight="1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2:17" ht="15.75" customHeight="1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2:17" ht="15.75" customHeight="1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2:17" ht="15.75" customHeight="1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2:17" ht="15.75" customHeight="1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2:17" ht="15.75" customHeight="1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2:17" ht="15.75" customHeight="1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2:17" ht="15.75" customHeight="1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2:17" ht="15.75" customHeight="1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2:17" ht="15.75" customHeight="1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2:17" ht="15.75" customHeight="1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2:17" ht="15.75" customHeight="1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2:17" ht="15.75" customHeight="1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2:17" ht="15.75" customHeight="1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2:17" ht="15.75" customHeight="1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2:17" ht="15.75" customHeight="1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2:17" ht="15.75" customHeight="1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2:17" ht="15.75" customHeight="1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2:17" ht="15.75" customHeight="1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2:17" ht="15.75" customHeight="1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2:17" ht="15.75" customHeight="1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2:17" ht="15.75" customHeight="1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2:17" ht="15.75" customHeight="1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2:17" ht="15.75" customHeight="1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2:17" ht="15.75" customHeight="1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2:17" ht="15.75" customHeight="1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2:17" ht="15.75" customHeight="1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2:17" ht="15.75" customHeight="1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2:17" ht="15.75" customHeight="1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2:17" ht="15.75" customHeight="1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2:17" ht="15.75" customHeight="1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2:17" ht="15.75" customHeight="1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2:17" ht="15.75" customHeight="1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2:17" ht="15.75" customHeight="1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2:17" ht="15.75" customHeight="1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2:17" ht="15.75" customHeight="1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2:17" ht="15.75" customHeight="1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2:17" ht="15.75" customHeight="1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2:17" ht="15.75" customHeight="1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2:17" ht="15.75" customHeight="1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2:17" ht="15.75" customHeight="1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2:17" ht="15.75" customHeight="1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2:17" ht="15.75" customHeight="1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2:17" ht="15.75" customHeight="1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2:17" ht="15.75" customHeight="1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2:17" ht="15.75" customHeight="1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2:17" ht="15.75" customHeight="1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2:17" ht="15.75" customHeight="1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2:17" ht="15.75" customHeight="1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2:17" ht="15.75" customHeight="1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2:17" ht="15.75" customHeight="1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2:17" ht="15.75" customHeight="1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2:17" ht="15.75" customHeight="1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2:17" ht="15.75" customHeight="1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2:17" ht="15.75" customHeight="1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2:17" ht="15.75" customHeight="1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2:17" ht="15.75" customHeight="1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2:17" ht="15.75" customHeight="1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2:17" ht="15.75" customHeight="1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2:17" ht="15.75" customHeight="1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2:17" ht="15.75" customHeight="1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2:17" ht="15.75" customHeight="1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2:17" ht="15.75" customHeight="1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2:17" ht="15.75" customHeight="1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2:17" ht="15.75" customHeight="1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2:17" ht="15.75" customHeight="1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2:17" ht="15.75" customHeight="1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2:17" ht="15.75" customHeight="1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2:17" ht="15.75" customHeight="1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2:17" ht="15.75" customHeight="1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2:17" ht="15.75" customHeight="1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2:17" ht="15.75" customHeight="1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2:17" ht="15.75" customHeight="1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2:17" ht="15.75" customHeight="1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2:17" ht="15.75" customHeight="1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2:17" ht="15.75" customHeight="1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2:17" ht="15.75" customHeight="1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2:17" ht="15.75" customHeight="1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2:17" ht="15.75" customHeight="1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2:17" ht="15.75" customHeight="1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2:17" ht="15.75" customHeight="1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2:17" ht="15.75" customHeight="1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2:17" ht="15.75" customHeight="1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2:17" ht="15.75" customHeight="1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2:17" ht="15.75" customHeight="1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2:17" ht="15.75" customHeight="1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2:17" ht="15.75" customHeight="1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2:17" ht="15.75" customHeight="1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2:17" ht="15.75" customHeight="1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2:17" ht="15.75" customHeight="1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2:17" ht="15.75" customHeight="1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2:17" ht="15.75" customHeight="1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2:17" ht="15.75" customHeight="1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2:17" ht="15.75" customHeight="1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2:17" ht="15.75" customHeight="1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2:17" ht="15.75" customHeight="1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2:17" ht="15.75" customHeight="1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2:17" ht="15.75" customHeight="1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2:17" ht="15.75" customHeight="1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2:17" ht="15.75" customHeight="1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2:17" ht="15.75" customHeight="1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2:17" ht="15.75" customHeight="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2:17" ht="15.75" customHeight="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2:17" ht="15.75" customHeight="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2:17" ht="15.75" customHeight="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2:17" ht="15.75" customHeight="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2:17" ht="15.75" customHeight="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2:17" ht="15.75" customHeight="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2:17" ht="15.75" customHeight="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2:17" ht="15.75" customHeight="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2:17" ht="15.75" customHeight="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17" ht="15.75" customHeight="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17" ht="15.75" customHeight="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17" ht="15.75" customHeight="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17" ht="15.75" customHeight="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17" ht="15.75" customHeight="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17" ht="15.75" customHeight="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17" ht="15.75" customHeight="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17" ht="15.75" customHeight="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17" ht="15.75" customHeight="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17" ht="15.75" customHeight="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17" ht="15.75" customHeight="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17" ht="15.75" customHeight="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17" ht="15.75" customHeight="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 ht="15.75" customHeight="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 ht="15.75" customHeight="1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 ht="15.75" customHeight="1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 ht="15.75" customHeight="1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 ht="15.75" customHeight="1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 ht="15.75" customHeight="1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 ht="15.75" customHeight="1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 ht="15.75" customHeight="1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 ht="15.75" customHeight="1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 ht="15.75" customHeight="1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 ht="15.75" customHeight="1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 ht="15.75" customHeight="1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 ht="15.75" customHeight="1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 ht="15.75" customHeight="1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 ht="15.75" customHeight="1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 ht="15.75" customHeight="1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 ht="15.75" customHeight="1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 ht="15.75" customHeight="1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 ht="15.75" customHeight="1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 ht="15.75" customHeight="1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 ht="15.75" customHeight="1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 ht="15.75" customHeight="1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 ht="15.75" customHeight="1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 ht="15.75" customHeight="1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 ht="15.75" customHeight="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 ht="15.75" customHeight="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 ht="15.75" customHeight="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 ht="15.75" customHeight="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 ht="15.75" customHeight="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 ht="15.75" customHeight="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2:17" ht="15.75" customHeight="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2:17" ht="15.75" customHeight="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2:17" ht="15.75" customHeight="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2:17" ht="15.75" customHeight="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2:17" ht="15.75" customHeight="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2:17" ht="15.75" customHeight="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2:17" ht="15.75" customHeight="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2:17" ht="15.75" customHeight="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2:17" ht="15.75" customHeight="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2:17" ht="15.75" customHeight="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2:17" ht="15.75" customHeight="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2:17" ht="15.75" customHeight="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2:17" ht="15.75" customHeight="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2:17" ht="15.75" customHeight="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2:17" ht="15.75" customHeight="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2:17" ht="15.75" customHeight="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2:17" ht="15.75" customHeight="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2:17" ht="15.75" customHeight="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2:17" ht="15.75" customHeight="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2:17" ht="15.75" customHeight="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2:17" ht="15.75" customHeight="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2:17" ht="15.75" customHeight="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2:17" ht="15.75" customHeight="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2:17" ht="15.75" customHeight="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2:17" ht="15.75" customHeight="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2:17" ht="15.75" customHeight="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2:17" ht="15.75" customHeight="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2:17" ht="15.75" customHeight="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2:17" ht="15.75" customHeight="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2:17" ht="15.75" customHeight="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2:17" ht="15.75" customHeight="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2:17" ht="15.75" customHeight="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2:17" ht="15.75" customHeight="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2:17" ht="15.75" customHeight="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2:17" ht="15.75" customHeight="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2:17" ht="15.75" customHeight="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2:17" ht="15.75" customHeight="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2:17" ht="15.75" customHeight="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2:17" ht="15.75" customHeight="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2:17" ht="15.75" customHeight="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2:17" ht="15.75" customHeight="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2:17" ht="15.75" customHeight="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2:17" ht="15.75" customHeight="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2:17" ht="15.75" customHeight="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2:17" ht="15.75" customHeight="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2:17" ht="15.75" customHeight="1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2:17" ht="15.75" customHeight="1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2:17" ht="15.75" customHeight="1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2:17" ht="15.75" customHeight="1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2:17" ht="15.75" customHeight="1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2:17" ht="15.75" customHeight="1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2:17" ht="15.75" customHeight="1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2:17" ht="15.75" customHeight="1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2:17" ht="15.75" customHeight="1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2:17" ht="15.75" customHeight="1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2:17" ht="15.75" customHeight="1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2:17" ht="15.75" customHeight="1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2:17" ht="15.75" customHeight="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2:17" ht="15.75" customHeight="1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2:17" ht="15.75" customHeight="1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2:17" ht="15.75" customHeight="1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2:17" ht="15.75" customHeight="1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2:17" ht="15.75" customHeight="1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2:17" ht="15.75" customHeight="1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2:17" ht="15.75" customHeight="1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2:17" ht="15.75" customHeight="1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2:17" ht="15.75" customHeight="1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2:17" ht="15.75" customHeight="1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2:17" ht="15.75" customHeight="1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2:17" ht="15.75" customHeight="1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2:17" ht="15.75" customHeight="1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2:17" ht="15.75" customHeight="1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2:17" ht="15.75" customHeight="1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2:17" ht="15.75" customHeight="1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2:17" ht="15.75" customHeight="1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2:17" ht="15.75" customHeight="1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2:17" ht="15.75" customHeight="1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2:17" ht="15.75" customHeight="1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2:17" ht="15.75" customHeight="1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2:17" ht="15.75" customHeight="1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2:17" ht="15.75" customHeight="1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2:17" ht="15.75" customHeight="1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2:17" ht="15.75" customHeight="1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2:17" ht="15.75" customHeight="1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2:17" ht="15.75" customHeight="1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2:17" ht="15.75" customHeight="1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2:17" ht="15.75" customHeight="1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2:17" ht="15.75" customHeight="1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2:17" ht="15.75" customHeight="1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2:17" ht="15.75" customHeight="1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2:17" ht="15.75" customHeight="1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2:17" ht="15.75" customHeight="1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2:17" ht="15.75" customHeight="1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2:17" ht="15.75" customHeight="1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2:17" ht="15.75" customHeight="1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2:17" ht="15.75" customHeight="1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2:17" ht="15.75" customHeight="1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2:17" ht="15.75" customHeight="1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2:17" ht="15.75" customHeight="1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2:17" ht="15.75" customHeight="1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2:17" ht="15.75" customHeight="1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2:17" ht="15.75" customHeight="1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2:17" ht="15.75" customHeight="1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2:17" ht="15.75" customHeight="1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2:17" ht="15.75" customHeight="1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2:17" ht="15.75" customHeight="1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2:17" ht="15.75" customHeight="1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2:17" ht="15.75" customHeight="1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2:17" ht="15.75" customHeight="1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2:17" ht="15.75" customHeight="1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2:17" ht="15.75" customHeight="1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2:17" ht="15.75" customHeight="1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2:17" ht="15.75" customHeight="1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2:17" ht="15.75" customHeight="1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2:17" ht="15.75" customHeight="1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2:17" ht="15.75" customHeight="1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2:17" ht="15.75" customHeight="1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2:17" ht="15.75" customHeight="1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2:17" ht="15.75" customHeight="1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2:17" ht="15.75" customHeight="1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2:17" ht="15.75" customHeight="1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2:17" ht="15.75" customHeight="1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2:17" ht="15.75" customHeight="1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2:17" ht="15.75" customHeight="1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2:17" ht="15.75" customHeight="1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2:17" ht="15.75" customHeight="1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2:17" ht="15.75" customHeight="1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2:17" ht="15.75" customHeight="1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2:17" ht="15.75" customHeight="1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2:17" ht="15.75" customHeight="1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2:17" ht="15.75" customHeight="1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2:17" ht="15.75" customHeight="1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2:17" ht="15.75" customHeight="1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2:17" ht="15.75" customHeight="1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2:17" ht="15.75" customHeight="1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2:17" ht="15.75" customHeight="1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2:17" ht="15.75" customHeight="1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2:17" ht="15.75" customHeight="1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2:17" ht="15.75" customHeight="1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</sheetData>
  <pageMargins left="0.7" right="0.7" top="0.78740157499999996" bottom="0.78740157499999996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C26" sqref="C26"/>
    </sheetView>
  </sheetViews>
  <sheetFormatPr baseColWidth="10" defaultRowHeight="14.25" x14ac:dyDescent="0.2"/>
  <cols>
    <col min="1" max="1" width="29.375" style="39" bestFit="1" customWidth="1"/>
    <col min="2" max="2" width="29.375" style="39" customWidth="1"/>
    <col min="3" max="4" width="11" style="39" customWidth="1"/>
    <col min="5" max="16384" width="11" style="39"/>
  </cols>
  <sheetData>
    <row r="1" spans="1:2" ht="15" customHeight="1" x14ac:dyDescent="0.2">
      <c r="A1" s="38" t="s">
        <v>11</v>
      </c>
      <c r="B1" s="38" t="s">
        <v>36</v>
      </c>
    </row>
    <row r="2" spans="1:2" ht="15" customHeight="1" x14ac:dyDescent="0.2">
      <c r="A2" s="38" t="s">
        <v>12</v>
      </c>
      <c r="B2" s="38" t="s">
        <v>37</v>
      </c>
    </row>
    <row r="3" spans="1:2" ht="15" customHeight="1" x14ac:dyDescent="0.2">
      <c r="A3" s="38" t="s">
        <v>13</v>
      </c>
      <c r="B3" s="38" t="s">
        <v>38</v>
      </c>
    </row>
    <row r="4" spans="1:2" ht="15" customHeight="1" x14ac:dyDescent="0.2">
      <c r="A4" s="38" t="s">
        <v>14</v>
      </c>
      <c r="B4" s="38" t="s">
        <v>39</v>
      </c>
    </row>
    <row r="5" spans="1:2" ht="15" customHeight="1" x14ac:dyDescent="0.2">
      <c r="A5" s="38" t="s">
        <v>15</v>
      </c>
      <c r="B5" s="38" t="s">
        <v>40</v>
      </c>
    </row>
    <row r="6" spans="1:2" ht="15" customHeight="1" x14ac:dyDescent="0.2">
      <c r="A6" s="38" t="s">
        <v>16</v>
      </c>
      <c r="B6" s="38" t="s">
        <v>41</v>
      </c>
    </row>
    <row r="7" spans="1:2" ht="15" customHeight="1" x14ac:dyDescent="0.2">
      <c r="A7" s="38" t="s">
        <v>17</v>
      </c>
      <c r="B7" s="38" t="s">
        <v>42</v>
      </c>
    </row>
    <row r="8" spans="1:2" ht="15" customHeight="1" x14ac:dyDescent="0.2">
      <c r="A8" s="38" t="s">
        <v>18</v>
      </c>
      <c r="B8" s="38" t="s">
        <v>43</v>
      </c>
    </row>
    <row r="9" spans="1:2" ht="15" customHeight="1" x14ac:dyDescent="0.2">
      <c r="A9" s="38" t="s">
        <v>19</v>
      </c>
      <c r="B9" s="38" t="s">
        <v>44</v>
      </c>
    </row>
    <row r="10" spans="1:2" ht="15" customHeight="1" x14ac:dyDescent="0.2">
      <c r="A10" s="38" t="s">
        <v>20</v>
      </c>
      <c r="B10" s="38" t="s">
        <v>45</v>
      </c>
    </row>
    <row r="11" spans="1:2" ht="15" customHeight="1" x14ac:dyDescent="0.2">
      <c r="A11" s="38" t="s">
        <v>21</v>
      </c>
      <c r="B11" s="38" t="s">
        <v>46</v>
      </c>
    </row>
    <row r="12" spans="1:2" ht="15" customHeight="1" x14ac:dyDescent="0.2">
      <c r="A12" s="38" t="s">
        <v>22</v>
      </c>
      <c r="B12" s="38" t="s">
        <v>47</v>
      </c>
    </row>
    <row r="13" spans="1:2" ht="15" customHeight="1" x14ac:dyDescent="0.2">
      <c r="A13" s="38" t="s">
        <v>23</v>
      </c>
      <c r="B13" s="38" t="s">
        <v>48</v>
      </c>
    </row>
    <row r="14" spans="1:2" ht="15" customHeight="1" x14ac:dyDescent="0.2">
      <c r="A14" s="38" t="s">
        <v>24</v>
      </c>
      <c r="B14" s="38" t="s">
        <v>49</v>
      </c>
    </row>
    <row r="15" spans="1:2" ht="15" customHeight="1" x14ac:dyDescent="0.2">
      <c r="A15" s="38" t="s">
        <v>25</v>
      </c>
      <c r="B15" s="38" t="s">
        <v>50</v>
      </c>
    </row>
    <row r="16" spans="1:2" ht="15" customHeight="1" x14ac:dyDescent="0.2">
      <c r="A16" s="38" t="s">
        <v>26</v>
      </c>
      <c r="B16" s="38" t="s">
        <v>51</v>
      </c>
    </row>
    <row r="17" spans="1:2" ht="15" customHeight="1" x14ac:dyDescent="0.2">
      <c r="A17" s="38" t="s">
        <v>27</v>
      </c>
      <c r="B17" s="38" t="s">
        <v>52</v>
      </c>
    </row>
    <row r="18" spans="1:2" ht="15" customHeight="1" x14ac:dyDescent="0.2">
      <c r="A18" s="38" t="s">
        <v>28</v>
      </c>
      <c r="B18" s="38" t="s">
        <v>53</v>
      </c>
    </row>
    <row r="19" spans="1:2" ht="15" customHeight="1" x14ac:dyDescent="0.2">
      <c r="A19" s="38" t="s">
        <v>29</v>
      </c>
      <c r="B19" s="38" t="s">
        <v>54</v>
      </c>
    </row>
    <row r="20" spans="1:2" ht="15" customHeight="1" x14ac:dyDescent="0.2">
      <c r="A20" s="38" t="s">
        <v>30</v>
      </c>
      <c r="B20" s="38" t="s">
        <v>55</v>
      </c>
    </row>
    <row r="21" spans="1:2" ht="15" customHeight="1" x14ac:dyDescent="0.2">
      <c r="A21" s="38" t="s">
        <v>31</v>
      </c>
      <c r="B21" s="38" t="s">
        <v>56</v>
      </c>
    </row>
    <row r="22" spans="1:2" ht="15" customHeight="1" x14ac:dyDescent="0.2">
      <c r="A22" s="38" t="s">
        <v>32</v>
      </c>
      <c r="B22" s="38" t="s">
        <v>57</v>
      </c>
    </row>
    <row r="23" spans="1:2" ht="15" customHeight="1" x14ac:dyDescent="0.2">
      <c r="A23" s="38" t="s">
        <v>33</v>
      </c>
      <c r="B23" s="38" t="s">
        <v>58</v>
      </c>
    </row>
    <row r="24" spans="1:2" ht="15" customHeight="1" x14ac:dyDescent="0.2">
      <c r="A24" s="38" t="s">
        <v>34</v>
      </c>
      <c r="B24" s="38" t="s">
        <v>59</v>
      </c>
    </row>
    <row r="25" spans="1:2" ht="15" customHeight="1" x14ac:dyDescent="0.2">
      <c r="A25" s="38" t="s">
        <v>35</v>
      </c>
      <c r="B25" s="38" t="s">
        <v>60</v>
      </c>
    </row>
    <row r="26" spans="1:2" ht="15" customHeight="1" x14ac:dyDescent="0.2">
      <c r="B26" s="38"/>
    </row>
    <row r="27" spans="1:2" ht="15" customHeight="1" x14ac:dyDescent="0.2">
      <c r="B27" s="38"/>
    </row>
    <row r="28" spans="1:2" ht="15" customHeight="1" x14ac:dyDescent="0.2">
      <c r="B28" s="3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1001"/>
  <sheetViews>
    <sheetView showGridLines="0" topLeftCell="B2" zoomScale="80" zoomScaleNormal="80" workbookViewId="0">
      <selection activeCell="C23" sqref="C23"/>
    </sheetView>
  </sheetViews>
  <sheetFormatPr baseColWidth="10" defaultColWidth="12.625" defaultRowHeight="15" customHeight="1" x14ac:dyDescent="0.2"/>
  <cols>
    <col min="1" max="1" width="30.625" style="40" hidden="1" customWidth="1"/>
    <col min="2" max="2" width="25.125" style="18" customWidth="1"/>
    <col min="3" max="3" width="62.75" style="18" bestFit="1" customWidth="1"/>
    <col min="4" max="4" width="63.625" style="18" customWidth="1"/>
    <col min="5" max="5" width="11.25" style="18" customWidth="1"/>
    <col min="6" max="6" width="12" style="18" customWidth="1"/>
    <col min="7" max="7" width="11.5" style="18" bestFit="1" customWidth="1"/>
    <col min="8" max="8" width="74.25" style="18" customWidth="1"/>
    <col min="9" max="17" width="10.125" style="18" customWidth="1"/>
    <col min="18" max="21" width="12.625" style="18" customWidth="1"/>
    <col min="22" max="16384" width="12.625" style="18"/>
  </cols>
  <sheetData>
    <row r="1" spans="1:17" s="40" customFormat="1" ht="15" hidden="1" customHeight="1" x14ac:dyDescent="0.2">
      <c r="C1" s="40" t="s">
        <v>0</v>
      </c>
    </row>
    <row r="2" spans="1:17" ht="6" customHeight="1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s="38" customFormat="1" ht="15.75" customHeight="1" x14ac:dyDescent="0.25">
      <c r="A3" s="40"/>
      <c r="B3" s="3" t="s">
        <v>8</v>
      </c>
      <c r="C3" s="4" t="e">
        <f t="array" ref="C3">"Patient """
&amp;INDEX(data!$1:$1048576,MATCH("id",data!$A:$A,0),MATCH("Referenzpatient",data!$1:$1,0))
&amp;"""/ "
&amp;INDEX(data!$1:$1048576,MATCH("kuerzel",data!$A:$A,0),MATCH("Referenzpatient",data!$1:$1,0))</f>
        <v>#N/A</v>
      </c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38" customFormat="1" ht="15.75" customHeight="1" x14ac:dyDescent="0.25">
      <c r="A4" s="40"/>
      <c r="B4" s="3" t="s">
        <v>61</v>
      </c>
      <c r="C4" s="1" t="e">
        <f>"Patient """
&amp;INDEX(data!$1:$1048576,MATCH("id",data!$A:$A,0),MATCH($C$1,data!$1:$1,0))
&amp;"""/ "
&amp;INDEX(data!$1:$1048576,MATCH("kuerzel",data!$A:$A,0),MATCH("Referenzpatient",data!$1:$1,0))</f>
        <v>#N/A</v>
      </c>
      <c r="D4" s="5"/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38" customFormat="1" ht="15.75" customHeight="1" x14ac:dyDescent="0.25">
      <c r="A5" s="40"/>
      <c r="B5" s="3" t="s">
        <v>62</v>
      </c>
      <c r="C5" s="16" t="e">
        <f>VALUE(INDEX(data!$1:$1048576,MATCH("Globale Gewichtung",data!$A:$A,0),MATCH($C$1,data!$1:$1,0)))</f>
        <v>#N/A</v>
      </c>
      <c r="D5" s="5"/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0.5" customHeight="1" x14ac:dyDescent="0.25">
      <c r="B6" s="20"/>
      <c r="C6" s="17"/>
      <c r="D6" s="19"/>
      <c r="E6" s="19"/>
      <c r="F6" s="1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s="38" customFormat="1" ht="31.5" customHeight="1" x14ac:dyDescent="0.25">
      <c r="A7" s="40"/>
      <c r="B7" s="34" t="s">
        <v>63</v>
      </c>
      <c r="C7" s="34" t="s">
        <v>64</v>
      </c>
      <c r="D7" s="34" t="s">
        <v>65</v>
      </c>
      <c r="E7" s="34" t="s">
        <v>66</v>
      </c>
      <c r="F7" s="34" t="s">
        <v>67</v>
      </c>
      <c r="G7" s="35" t="s">
        <v>68</v>
      </c>
      <c r="H7" s="34" t="s">
        <v>69</v>
      </c>
      <c r="I7" s="1"/>
      <c r="J7" s="1"/>
      <c r="K7" s="1"/>
      <c r="L7" s="1"/>
      <c r="M7" s="1"/>
      <c r="N7" s="1"/>
      <c r="O7" s="1"/>
      <c r="P7" s="1"/>
      <c r="Q7" s="1"/>
    </row>
    <row r="8" spans="1:17" ht="6" customHeight="1" x14ac:dyDescent="0.25">
      <c r="B8" s="21"/>
      <c r="C8" s="21"/>
      <c r="D8" s="21"/>
      <c r="E8" s="21"/>
      <c r="F8" s="21"/>
      <c r="G8" s="21"/>
      <c r="H8" s="21"/>
      <c r="I8" s="17"/>
      <c r="J8" s="17"/>
      <c r="K8" s="17"/>
      <c r="L8" s="17"/>
      <c r="M8" s="17"/>
      <c r="N8" s="17"/>
      <c r="O8" s="17"/>
      <c r="P8" s="17"/>
      <c r="Q8" s="17"/>
    </row>
    <row r="9" spans="1:17" ht="42" customHeight="1" x14ac:dyDescent="0.25">
      <c r="A9" s="40" t="s">
        <v>11</v>
      </c>
      <c r="B9" s="7" t="str">
        <f>VLOOKUP($A9,Bezeichnungen!$A$1:$B$25,2,0)</f>
        <v>Alter</v>
      </c>
      <c r="C9" s="22" t="e">
        <f>INDEX(data!$1:$1048576,MATCH($A9,data!$A:$A,0),MATCH("Referenzpatient",data!$1:$1,0))</f>
        <v>#N/A</v>
      </c>
      <c r="D9" s="22" t="e">
        <f>INDEX(data!$1:$1048576,MATCH($A9,data!$A:$A,0),MATCH($C$1,data!$1:$1,0))</f>
        <v>#N/A</v>
      </c>
      <c r="E9" s="23" t="e">
        <f t="array" ref="E9">VALUE(INDEX(data!$1:$1048576,MATCH($A9,data!$A:$A,0),MATCH($C$1,data!$1:$1,0)+1))</f>
        <v>#N/A</v>
      </c>
      <c r="F9" s="23" t="e">
        <f>VALUE(INDEX(data!$1:$1048576,MATCH($A9,data!$A:$A,0),MATCH("Gewichtung",data!$1:$1,0)))</f>
        <v>#N/A</v>
      </c>
      <c r="G9" s="24" t="e">
        <f t="array" ref="G9">VALUE(INDEX(data!$1:$1048576,MATCH($A9,data!$A:$A,0),MATCH($C$1,data!$1:$1,0)+2))</f>
        <v>#N/A</v>
      </c>
      <c r="H9" s="21" t="e">
        <f t="array" ref="H9">INDEX(data!$1:$1048576,MATCH($A9,data!$A:$A,0),MATCH($C$1,data!$1:$1,0)+3)</f>
        <v>#N/A</v>
      </c>
      <c r="I9" s="17"/>
      <c r="J9" s="17"/>
      <c r="K9" s="17"/>
      <c r="L9" s="17"/>
      <c r="M9" s="17"/>
      <c r="N9" s="17"/>
      <c r="O9" s="17"/>
      <c r="P9" s="17"/>
      <c r="Q9" s="17"/>
    </row>
    <row r="10" spans="1:17" ht="6" customHeight="1" x14ac:dyDescent="0.25">
      <c r="B10" s="7"/>
      <c r="C10" s="22"/>
      <c r="D10" s="22"/>
      <c r="E10" s="23"/>
      <c r="F10" s="23"/>
      <c r="G10" s="24"/>
      <c r="H10" s="21"/>
      <c r="I10" s="17"/>
      <c r="J10" s="17"/>
      <c r="K10" s="17"/>
      <c r="L10" s="17"/>
      <c r="M10" s="17"/>
      <c r="N10" s="17"/>
      <c r="O10" s="17"/>
      <c r="P10" s="17"/>
      <c r="Q10" s="17"/>
    </row>
    <row r="11" spans="1:17" ht="42" customHeight="1" x14ac:dyDescent="0.25">
      <c r="A11" s="40" t="s">
        <v>12</v>
      </c>
      <c r="B11" s="7" t="str">
        <f>VLOOKUP($A11,Bezeichnungen!$A$1:$B$25,2,0)</f>
        <v>Geschlecht</v>
      </c>
      <c r="C11" s="22" t="e">
        <f>INDEX(data!$1:$1048576,MATCH($A11,data!$A:$A,0),MATCH("Referenzpatient",data!$1:$1,0))</f>
        <v>#N/A</v>
      </c>
      <c r="D11" s="22" t="e">
        <f>INDEX(data!$1:$1048576,MATCH($A11,data!$A:$A,0),MATCH($C$1,data!$1:$1,0))</f>
        <v>#N/A</v>
      </c>
      <c r="E11" s="23" t="e">
        <f t="array" ref="E11">VALUE(INDEX(data!$1:$1048576,MATCH($A11,data!$A:$A,0),MATCH($C$1,data!$1:$1,0)+1))</f>
        <v>#N/A</v>
      </c>
      <c r="F11" s="23" t="e">
        <f>VALUE(INDEX(data!$1:$1048576,MATCH($A11,data!$A:$A,0),MATCH("Gewichtung",data!$1:$1,0)))</f>
        <v>#N/A</v>
      </c>
      <c r="G11" s="24" t="e">
        <f t="array" ref="G11">VALUE(INDEX(data!$1:$1048576,MATCH($A11,data!$A:$A,0),MATCH($C$1,data!$1:$1,0)+2))</f>
        <v>#N/A</v>
      </c>
      <c r="H11" s="21" t="e">
        <f t="array" ref="H11">INDEX(data!$1:$1048576,MATCH($A11,data!$A:$A,0),MATCH($C$1,data!$1:$1,0)+3)</f>
        <v>#N/A</v>
      </c>
      <c r="I11" s="17"/>
      <c r="J11" s="17"/>
      <c r="K11" s="17"/>
      <c r="L11" s="17"/>
      <c r="M11" s="17"/>
      <c r="N11" s="17"/>
      <c r="O11" s="17"/>
      <c r="P11" s="17"/>
      <c r="Q11" s="17"/>
    </row>
    <row r="12" spans="1:17" ht="6" customHeight="1" x14ac:dyDescent="0.25">
      <c r="B12" s="7"/>
      <c r="C12" s="25"/>
      <c r="D12" s="25"/>
      <c r="E12" s="23"/>
      <c r="F12" s="23"/>
      <c r="G12" s="24"/>
      <c r="H12" s="21"/>
      <c r="I12" s="17"/>
      <c r="J12" s="17"/>
      <c r="K12" s="17"/>
      <c r="L12" s="17"/>
      <c r="M12" s="17"/>
      <c r="N12" s="17"/>
      <c r="O12" s="17"/>
      <c r="P12" s="17"/>
      <c r="Q12" s="17"/>
    </row>
    <row r="13" spans="1:17" ht="42" customHeight="1" x14ac:dyDescent="0.25">
      <c r="A13" s="40" t="s">
        <v>13</v>
      </c>
      <c r="B13" s="41" t="str">
        <f>VLOOKUP($A13,Bezeichnungen!$A$1:$B$25,2,0)</f>
        <v>Hauptdiagnose</v>
      </c>
      <c r="C13" s="27" t="e">
        <f>INDEX(data!$1:$1048576,MATCH($A13,data!$A:$A,0),MATCH("Referenzpatient",data!$1:$1,0))</f>
        <v>#N/A</v>
      </c>
      <c r="D13" s="27" t="e">
        <f>INDEX(data!$1:$1048576,MATCH($A13,data!$A:$A,0),MATCH($C$1,data!$1:$1,0))</f>
        <v>#N/A</v>
      </c>
      <c r="E13" s="28" t="e">
        <f t="array" ref="E13">VALUE(INDEX(data!$1:$1048576,MATCH($A13,data!$A:$A,0),MATCH($C$1,data!$1:$1,0)+1))</f>
        <v>#N/A</v>
      </c>
      <c r="F13" s="28" t="e">
        <f>VALUE(INDEX(data!$1:$1048576,MATCH($A13,data!$A:$A,0),MATCH("Gewichtung",data!$1:$1,0)))</f>
        <v>#N/A</v>
      </c>
      <c r="G13" s="29" t="e">
        <f t="array" ref="G13">VALUE(INDEX(data!$1:$1048576,MATCH($A13,data!$A:$A,0),MATCH($C$1,data!$1:$1,0)+2))</f>
        <v>#N/A</v>
      </c>
      <c r="H13" s="26" t="e">
        <f t="array" ref="H13">INDEX(data!$1:$1048576,MATCH($A13,data!$A:$A,0),MATCH($C$1,data!$1:$1,0)+3)</f>
        <v>#N/A</v>
      </c>
      <c r="I13" s="17"/>
      <c r="J13" s="17"/>
      <c r="K13" s="17"/>
      <c r="L13" s="17"/>
      <c r="M13" s="17"/>
      <c r="N13" s="17"/>
      <c r="O13" s="17"/>
      <c r="P13" s="17"/>
      <c r="Q13" s="17"/>
    </row>
    <row r="14" spans="1:17" ht="6" customHeight="1" x14ac:dyDescent="0.25">
      <c r="B14" s="41"/>
      <c r="C14" s="31"/>
      <c r="D14" s="31"/>
      <c r="E14" s="32"/>
      <c r="F14" s="32"/>
      <c r="G14" s="33"/>
      <c r="H14" s="30"/>
      <c r="I14" s="17"/>
      <c r="J14" s="17"/>
      <c r="K14" s="17"/>
      <c r="L14" s="17"/>
      <c r="M14" s="17"/>
      <c r="N14" s="17"/>
      <c r="O14" s="17"/>
      <c r="P14" s="17"/>
      <c r="Q14" s="17"/>
    </row>
    <row r="15" spans="1:17" ht="45" customHeight="1" x14ac:dyDescent="0.25">
      <c r="A15" s="40" t="s">
        <v>14</v>
      </c>
      <c r="B15" s="7" t="str">
        <f>VLOOKUP($A15,Bezeichnungen!$A$1:$B$25,2,0)</f>
        <v>Nebendiagnose</v>
      </c>
      <c r="C15" s="22" t="e">
        <f>INDEX(data!$1:$1048576,MATCH($A15,data!$A:$A,0),MATCH("Referenzpatient",data!$1:$1,0))</f>
        <v>#N/A</v>
      </c>
      <c r="D15" s="22" t="e">
        <f>INDEX(data!$1:$1048576,MATCH($A15,data!$A:$A,0),MATCH($C$1,data!$1:$1,0))</f>
        <v>#N/A</v>
      </c>
      <c r="E15" s="23" t="e">
        <f t="array" ref="E15">VALUE(INDEX(data!$1:$1048576,MATCH($A15,data!$A:$A,0),MATCH($C$1,data!$1:$1,0)+1))</f>
        <v>#N/A</v>
      </c>
      <c r="F15" s="23" t="e">
        <f>VALUE(INDEX(data!$1:$1048576,MATCH($A15,data!$A:$A,0),MATCH("Gewichtung",data!$1:$1,0)))</f>
        <v>#N/A</v>
      </c>
      <c r="G15" s="24" t="e">
        <f t="array" ref="G15">VALUE(INDEX(data!$1:$1048576,MATCH($A15,data!$A:$A,0),MATCH($C$1,data!$1:$1,0)+2))</f>
        <v>#N/A</v>
      </c>
      <c r="H15" s="21" t="e">
        <f t="array" ref="H15">INDEX(data!$1:$1048576,MATCH($A15,data!$A:$A,0),MATCH($C$1,data!$1:$1,0)+3)</f>
        <v>#N/A</v>
      </c>
      <c r="I15" s="17"/>
      <c r="J15" s="17"/>
      <c r="K15" s="17"/>
      <c r="L15" s="17"/>
      <c r="M15" s="17"/>
      <c r="N15" s="17"/>
      <c r="O15" s="17"/>
      <c r="P15" s="17"/>
      <c r="Q15" s="17"/>
    </row>
    <row r="16" spans="1:17" ht="6" customHeight="1" x14ac:dyDescent="0.25">
      <c r="B16" s="7"/>
      <c r="C16" s="22"/>
      <c r="D16" s="22"/>
      <c r="E16" s="23"/>
      <c r="F16" s="23"/>
      <c r="G16" s="24"/>
      <c r="H16" s="21"/>
      <c r="I16" s="17"/>
      <c r="J16" s="17"/>
      <c r="K16" s="17"/>
      <c r="L16" s="17"/>
      <c r="M16" s="17"/>
      <c r="N16" s="17"/>
      <c r="O16" s="17"/>
      <c r="P16" s="17"/>
      <c r="Q16" s="17"/>
    </row>
    <row r="17" spans="1:17" ht="42" customHeight="1" x14ac:dyDescent="0.25">
      <c r="A17" s="40" t="s">
        <v>15</v>
      </c>
      <c r="B17" s="7" t="str">
        <f>VLOOKUP($A17,Bezeichnungen!$A$1:$B$25,2,0)</f>
        <v>Vorherige Erkrankungen</v>
      </c>
      <c r="C17" s="22" t="e">
        <f>INDEX(data!$1:$1048576,MATCH($A17,data!$A:$A,0),MATCH("Referenzpatient",data!$1:$1,0))</f>
        <v>#N/A</v>
      </c>
      <c r="D17" s="22" t="e">
        <f>INDEX(data!$1:$1048576,MATCH($A17,data!$A:$A,0),MATCH($C$1,data!$1:$1,0))</f>
        <v>#N/A</v>
      </c>
      <c r="E17" s="23" t="e">
        <f t="array" ref="E17">VALUE(INDEX(data!$1:$1048576,MATCH($A17,data!$A:$A,0),MATCH($C$1,data!$1:$1,0)+1))</f>
        <v>#N/A</v>
      </c>
      <c r="F17" s="23" t="e">
        <f>VALUE(INDEX(data!$1:$1048576,MATCH($A17,data!$A:$A,0),MATCH("Gewichtung",data!$1:$1,0)))</f>
        <v>#N/A</v>
      </c>
      <c r="G17" s="24" t="e">
        <f t="array" ref="G17">VALUE(INDEX(data!$1:$1048576,MATCH($A17,data!$A:$A,0),MATCH($C$1,data!$1:$1,0)+2))</f>
        <v>#N/A</v>
      </c>
      <c r="H17" s="21" t="e">
        <f t="array" ref="H17">INDEX(data!$1:$1048576,MATCH($A17,data!$A:$A,0),MATCH($C$1,data!$1:$1,0)+3)</f>
        <v>#N/A</v>
      </c>
      <c r="I17" s="17"/>
      <c r="J17" s="17"/>
      <c r="K17" s="17"/>
      <c r="L17" s="17"/>
      <c r="M17" s="17"/>
      <c r="N17" s="17"/>
      <c r="O17" s="17"/>
      <c r="P17" s="17"/>
      <c r="Q17" s="17"/>
    </row>
    <row r="18" spans="1:17" ht="6" customHeight="1" x14ac:dyDescent="0.25">
      <c r="B18" s="7"/>
      <c r="C18" s="22"/>
      <c r="D18" s="22"/>
      <c r="E18" s="23"/>
      <c r="F18" s="23"/>
      <c r="G18" s="24"/>
      <c r="H18" s="21"/>
      <c r="I18" s="17"/>
      <c r="J18" s="17"/>
      <c r="K18" s="17"/>
      <c r="L18" s="17"/>
      <c r="M18" s="17"/>
      <c r="N18" s="17"/>
      <c r="O18" s="17"/>
      <c r="P18" s="17"/>
      <c r="Q18" s="17"/>
    </row>
    <row r="19" spans="1:17" ht="42" customHeight="1" x14ac:dyDescent="0.25">
      <c r="A19" s="40" t="s">
        <v>16</v>
      </c>
      <c r="B19" s="7" t="str">
        <f>VLOOKUP($A19,Bezeichnungen!$A$1:$B$25,2,0)</f>
        <v>Sonstige Anamnese</v>
      </c>
      <c r="C19" s="22" t="e">
        <f>INDEX(data!$1:$1048576,MATCH($A19,data!$A:$A,0),MATCH("Referenzpatient",data!$1:$1,0))</f>
        <v>#N/A</v>
      </c>
      <c r="D19" s="22" t="e">
        <f>INDEX(data!$1:$1048576,MATCH($A19,data!$A:$A,0),MATCH($C$1,data!$1:$1,0))</f>
        <v>#N/A</v>
      </c>
      <c r="E19" s="23" t="e">
        <f t="array" ref="E19">VALUE(INDEX(data!$1:$1048576,MATCH($A19,data!$A:$A,0),MATCH($C$1,data!$1:$1,0)+1))</f>
        <v>#N/A</v>
      </c>
      <c r="F19" s="23" t="e">
        <f>VALUE(INDEX(data!$1:$1048576,MATCH($A19,data!$A:$A,0),MATCH("Gewichtung",data!$1:$1,0)))</f>
        <v>#N/A</v>
      </c>
      <c r="G19" s="24" t="e">
        <f t="array" ref="G19">VALUE(INDEX(data!$1:$1048576,MATCH($A19,data!$A:$A,0),MATCH($C$1,data!$1:$1,0)+2))</f>
        <v>#N/A</v>
      </c>
      <c r="H19" s="21" t="e">
        <f t="array" ref="H19">INDEX(data!$1:$1048576,MATCH($A19,data!$A:$A,0),MATCH($C$1,data!$1:$1,0)+3)</f>
        <v>#N/A</v>
      </c>
      <c r="I19" s="17"/>
      <c r="J19" s="17"/>
      <c r="K19" s="17"/>
      <c r="L19" s="17"/>
      <c r="M19" s="17"/>
      <c r="N19" s="17"/>
      <c r="O19" s="17"/>
      <c r="P19" s="17"/>
      <c r="Q19" s="17"/>
    </row>
    <row r="20" spans="1:17" ht="6" customHeight="1" x14ac:dyDescent="0.25">
      <c r="B20" s="7"/>
      <c r="C20" s="22"/>
      <c r="D20" s="22"/>
      <c r="E20" s="23"/>
      <c r="F20" s="23"/>
      <c r="G20" s="24"/>
      <c r="H20" s="21"/>
      <c r="I20" s="17"/>
      <c r="J20" s="17"/>
      <c r="K20" s="17"/>
      <c r="L20" s="17"/>
      <c r="M20" s="17"/>
      <c r="N20" s="17"/>
      <c r="O20" s="17"/>
      <c r="P20" s="17"/>
      <c r="Q20" s="17"/>
    </row>
    <row r="21" spans="1:17" ht="42" customHeight="1" x14ac:dyDescent="0.25">
      <c r="A21" s="40" t="s">
        <v>17</v>
      </c>
      <c r="B21" s="7" t="str">
        <f>VLOOKUP($A21,Bezeichnungen!$A$1:$B$25,2,0)</f>
        <v>Leistungsschwäche</v>
      </c>
      <c r="C21" s="22" t="e">
        <f>INDEX(data!$1:$1048576,MATCH($A21,data!$A:$A,0),MATCH("Referenzpatient",data!$1:$1,0))</f>
        <v>#N/A</v>
      </c>
      <c r="D21" s="22" t="e">
        <f>INDEX(data!$1:$1048576,MATCH($A21,data!$A:$A,0),MATCH($C$1,data!$1:$1,0))</f>
        <v>#N/A</v>
      </c>
      <c r="E21" s="23" t="e">
        <f t="array" ref="E21">VALUE(INDEX(data!$1:$1048576,MATCH($A21,data!$A:$A,0),MATCH($C$1,data!$1:$1,0)+1))</f>
        <v>#N/A</v>
      </c>
      <c r="F21" s="23" t="e">
        <f>VALUE(INDEX(data!$1:$1048576,MATCH($A21,data!$A:$A,0),MATCH("Gewichtung",data!$1:$1,0)))</f>
        <v>#N/A</v>
      </c>
      <c r="G21" s="24" t="e">
        <f t="array" ref="G21">VALUE(INDEX(data!$1:$1048576,MATCH($A21,data!$A:$A,0),MATCH($C$1,data!$1:$1,0)+2))</f>
        <v>#N/A</v>
      </c>
      <c r="H21" s="21" t="e">
        <f t="array" ref="H21">INDEX(data!$1:$1048576,MATCH($A21,data!$A:$A,0),MATCH($C$1,data!$1:$1,0)+3)</f>
        <v>#N/A</v>
      </c>
      <c r="I21" s="17"/>
      <c r="J21" s="17"/>
      <c r="K21" s="17"/>
      <c r="L21" s="17"/>
      <c r="M21" s="17"/>
      <c r="N21" s="17"/>
      <c r="O21" s="17"/>
      <c r="P21" s="17"/>
      <c r="Q21" s="17"/>
    </row>
    <row r="22" spans="1:17" ht="6" customHeight="1" x14ac:dyDescent="0.25">
      <c r="B22" s="7"/>
      <c r="C22" s="22"/>
      <c r="D22" s="22"/>
      <c r="E22" s="23"/>
      <c r="F22" s="23"/>
      <c r="G22" s="24"/>
      <c r="H22" s="21"/>
      <c r="I22" s="17"/>
      <c r="J22" s="17"/>
      <c r="K22" s="17"/>
      <c r="L22" s="17"/>
      <c r="M22" s="17"/>
      <c r="N22" s="17"/>
      <c r="O22" s="17"/>
      <c r="P22" s="17"/>
      <c r="Q22" s="17"/>
    </row>
    <row r="23" spans="1:17" ht="42" customHeight="1" x14ac:dyDescent="0.25">
      <c r="A23" s="40" t="s">
        <v>18</v>
      </c>
      <c r="B23" s="7" t="str">
        <f>VLOOKUP($A23,Bezeichnungen!$A$1:$B$25,2,0)</f>
        <v>Atembeschwerden</v>
      </c>
      <c r="C23" s="22" t="e">
        <f>INDEX(data!$1:$1048576,MATCH($A23,data!$A:$A,0),MATCH("Referenzpatient",data!$1:$1,0))</f>
        <v>#N/A</v>
      </c>
      <c r="D23" s="22" t="e">
        <f>INDEX(data!$1:$1048576,MATCH($A23,data!$A:$A,0),MATCH($C$1,data!$1:$1,0))</f>
        <v>#N/A</v>
      </c>
      <c r="E23" s="23" t="e">
        <f t="array" ref="E23">VALUE(INDEX(data!$1:$1048576,MATCH($A23,data!$A:$A,0),MATCH($C$1,data!$1:$1,0)+1))</f>
        <v>#N/A</v>
      </c>
      <c r="F23" s="23" t="e">
        <f>VALUE(INDEX(data!$1:$1048576,MATCH($A23,data!$A:$A,0),MATCH("Gewichtung",data!$1:$1,0)))</f>
        <v>#N/A</v>
      </c>
      <c r="G23" s="24" t="e">
        <f t="array" ref="G23">VALUE(INDEX(data!$1:$1048576,MATCH($A23,data!$A:$A,0),MATCH($C$1,data!$1:$1,0)+2))</f>
        <v>#N/A</v>
      </c>
      <c r="H23" s="21" t="e">
        <f t="array" ref="H23">INDEX(data!$1:$1048576,MATCH($A23,data!$A:$A,0),MATCH($C$1,data!$1:$1,0)+3)</f>
        <v>#N/A</v>
      </c>
      <c r="I23" s="17"/>
      <c r="J23" s="17"/>
      <c r="K23" s="17"/>
      <c r="L23" s="17"/>
      <c r="M23" s="17"/>
      <c r="N23" s="17"/>
      <c r="O23" s="17"/>
      <c r="P23" s="17"/>
      <c r="Q23" s="17"/>
    </row>
    <row r="24" spans="1:17" ht="6" customHeight="1" x14ac:dyDescent="0.25">
      <c r="B24" s="7"/>
      <c r="C24" s="22"/>
      <c r="D24" s="22"/>
      <c r="E24" s="23"/>
      <c r="F24" s="23"/>
      <c r="G24" s="24"/>
      <c r="H24" s="21"/>
      <c r="I24" s="17"/>
      <c r="J24" s="17"/>
      <c r="K24" s="17"/>
      <c r="L24" s="17"/>
      <c r="M24" s="17"/>
      <c r="N24" s="17"/>
      <c r="O24" s="17"/>
      <c r="P24" s="17"/>
      <c r="Q24" s="17"/>
    </row>
    <row r="25" spans="1:17" ht="42" customHeight="1" x14ac:dyDescent="0.25">
      <c r="A25" s="40" t="s">
        <v>19</v>
      </c>
      <c r="B25" s="7" t="str">
        <f>VLOOKUP($A25,Bezeichnungen!$A$1:$B$25,2,0)</f>
        <v>Produktiver Husten</v>
      </c>
      <c r="C25" s="22" t="e">
        <f>INDEX(data!$1:$1048576,MATCH($A25,data!$A:$A,0),MATCH("Referenzpatient",data!$1:$1,0))</f>
        <v>#N/A</v>
      </c>
      <c r="D25" s="22" t="e">
        <f>INDEX(data!$1:$1048576,MATCH($A25,data!$A:$A,0),MATCH($C$1,data!$1:$1,0))</f>
        <v>#N/A</v>
      </c>
      <c r="E25" s="23" t="e">
        <f t="array" ref="E25">VALUE(INDEX(data!$1:$1048576,MATCH($A25,data!$A:$A,0),MATCH($C$1,data!$1:$1,0)+1))</f>
        <v>#N/A</v>
      </c>
      <c r="F25" s="23" t="e">
        <f>VALUE(INDEX(data!$1:$1048576,MATCH($A25,data!$A:$A,0),MATCH("Gewichtung",data!$1:$1,0)))</f>
        <v>#N/A</v>
      </c>
      <c r="G25" s="24" t="e">
        <f t="array" ref="G25">VALUE(INDEX(data!$1:$1048576,MATCH($A25,data!$A:$A,0),MATCH($C$1,data!$1:$1,0)+2))</f>
        <v>#N/A</v>
      </c>
      <c r="H25" s="21" t="e">
        <f t="array" ref="H25">INDEX(data!$1:$1048576,MATCH($A25,data!$A:$A,0),MATCH($C$1,data!$1:$1,0)+3)</f>
        <v>#N/A</v>
      </c>
      <c r="I25" s="17"/>
      <c r="J25" s="17"/>
      <c r="K25" s="17"/>
      <c r="L25" s="17"/>
      <c r="M25" s="17"/>
      <c r="N25" s="17"/>
      <c r="O25" s="17"/>
      <c r="P25" s="17"/>
      <c r="Q25" s="17"/>
    </row>
    <row r="26" spans="1:17" ht="6" customHeight="1" x14ac:dyDescent="0.25">
      <c r="B26" s="7"/>
      <c r="C26" s="22"/>
      <c r="D26" s="22"/>
      <c r="E26" s="23"/>
      <c r="F26" s="23"/>
      <c r="G26" s="24"/>
      <c r="H26" s="21"/>
      <c r="I26" s="17"/>
      <c r="J26" s="17"/>
      <c r="K26" s="17"/>
      <c r="L26" s="17"/>
      <c r="M26" s="17"/>
      <c r="N26" s="17"/>
      <c r="O26" s="17"/>
      <c r="P26" s="17"/>
      <c r="Q26" s="17"/>
    </row>
    <row r="27" spans="1:17" ht="42" customHeight="1" x14ac:dyDescent="0.25">
      <c r="A27" s="40" t="s">
        <v>20</v>
      </c>
      <c r="B27" s="7" t="str">
        <f>VLOOKUP($A27,Bezeichnungen!$A$1:$B$25,2,0)</f>
        <v>Unproduktiver Husten</v>
      </c>
      <c r="C27" s="22" t="e">
        <f>INDEX(data!$1:$1048576,MATCH($A27,data!$A:$A,0),MATCH("Referenzpatient",data!$1:$1,0))</f>
        <v>#N/A</v>
      </c>
      <c r="D27" s="22" t="e">
        <f>INDEX(data!$1:$1048576,MATCH($A27,data!$A:$A,0),MATCH($C$1,data!$1:$1,0))</f>
        <v>#N/A</v>
      </c>
      <c r="E27" s="23" t="e">
        <f t="array" ref="E27">VALUE(INDEX(data!$1:$1048576,MATCH($A27,data!$A:$A,0),MATCH($C$1,data!$1:$1,0)+1))</f>
        <v>#N/A</v>
      </c>
      <c r="F27" s="23" t="e">
        <f>VALUE(INDEX(data!$1:$1048576,MATCH($A27,data!$A:$A,0),MATCH("Gewichtung",data!$1:$1,0)))</f>
        <v>#N/A</v>
      </c>
      <c r="G27" s="24" t="e">
        <f t="array" ref="G27">VALUE(INDEX(data!$1:$1048576,MATCH($A27,data!$A:$A,0),MATCH($C$1,data!$1:$1,0)+2))</f>
        <v>#N/A</v>
      </c>
      <c r="H27" s="21" t="e">
        <f t="array" ref="H27">INDEX(data!$1:$1048576,MATCH($A27,data!$A:$A,0),MATCH($C$1,data!$1:$1,0)+3)</f>
        <v>#N/A</v>
      </c>
      <c r="I27" s="17"/>
      <c r="J27" s="17"/>
      <c r="K27" s="17"/>
      <c r="L27" s="17"/>
      <c r="M27" s="17"/>
      <c r="N27" s="17"/>
      <c r="O27" s="17"/>
      <c r="P27" s="17"/>
      <c r="Q27" s="17"/>
    </row>
    <row r="28" spans="1:17" ht="6" customHeight="1" x14ac:dyDescent="0.25">
      <c r="B28" s="7"/>
      <c r="C28" s="22"/>
      <c r="D28" s="22"/>
      <c r="E28" s="23"/>
      <c r="F28" s="23"/>
      <c r="G28" s="24"/>
      <c r="H28" s="21"/>
      <c r="I28" s="17"/>
      <c r="J28" s="17"/>
      <c r="K28" s="17"/>
      <c r="L28" s="17"/>
      <c r="M28" s="17"/>
      <c r="N28" s="17"/>
      <c r="O28" s="17"/>
      <c r="P28" s="17"/>
      <c r="Q28" s="17"/>
    </row>
    <row r="29" spans="1:17" ht="42" customHeight="1" x14ac:dyDescent="0.25">
      <c r="A29" s="40" t="s">
        <v>21</v>
      </c>
      <c r="B29" s="7" t="str">
        <f>VLOOKUP($A29,Bezeichnungen!$A$1:$B$25,2,0)</f>
        <v>Sonstige Untersuchungsbefunde</v>
      </c>
      <c r="C29" s="22" t="e">
        <f>INDEX(data!$1:$1048576,MATCH($A29,data!$A:$A,0),MATCH("Referenzpatient",data!$1:$1,0))</f>
        <v>#N/A</v>
      </c>
      <c r="D29" s="22" t="e">
        <f>INDEX(data!$1:$1048576,MATCH($A29,data!$A:$A,0),MATCH($C$1,data!$1:$1,0))</f>
        <v>#N/A</v>
      </c>
      <c r="E29" s="23" t="e">
        <f t="array" ref="E29">VALUE(INDEX(data!$1:$1048576,MATCH($A29,data!$A:$A,0),MATCH($C$1,data!$1:$1,0)+1))</f>
        <v>#N/A</v>
      </c>
      <c r="F29" s="23" t="e">
        <f>VALUE(INDEX(data!$1:$1048576,MATCH($A29,data!$A:$A,0),MATCH("Gewichtung",data!$1:$1,0)))</f>
        <v>#N/A</v>
      </c>
      <c r="G29" s="24" t="e">
        <f t="array" ref="G29">VALUE(INDEX(data!$1:$1048576,MATCH($A29,data!$A:$A,0),MATCH($C$1,data!$1:$1,0)+2))</f>
        <v>#N/A</v>
      </c>
      <c r="H29" s="21" t="e">
        <f t="array" ref="H29">INDEX(data!$1:$1048576,MATCH($A29,data!$A:$A,0),MATCH($C$1,data!$1:$1,0)+3)</f>
        <v>#N/A</v>
      </c>
      <c r="I29" s="17"/>
      <c r="J29" s="17"/>
      <c r="K29" s="17"/>
      <c r="L29" s="17"/>
      <c r="M29" s="17"/>
      <c r="N29" s="17"/>
      <c r="O29" s="17"/>
      <c r="P29" s="17"/>
      <c r="Q29" s="17"/>
    </row>
    <row r="30" spans="1:17" ht="6" customHeight="1" x14ac:dyDescent="0.25">
      <c r="B30" s="7"/>
      <c r="C30" s="22"/>
      <c r="D30" s="22"/>
      <c r="E30" s="23"/>
      <c r="F30" s="23"/>
      <c r="G30" s="24"/>
      <c r="H30" s="21"/>
      <c r="I30" s="17"/>
      <c r="J30" s="17"/>
      <c r="K30" s="17"/>
      <c r="L30" s="17"/>
      <c r="M30" s="17"/>
      <c r="N30" s="17"/>
      <c r="O30" s="17"/>
      <c r="P30" s="17"/>
      <c r="Q30" s="17"/>
    </row>
    <row r="31" spans="1:17" ht="42" customHeight="1" x14ac:dyDescent="0.25">
      <c r="A31" s="40" t="s">
        <v>22</v>
      </c>
      <c r="B31" s="7" t="str">
        <f>VLOOKUP($A31,Bezeichnungen!$A$1:$B$25,2,0)</f>
        <v>Blutdruck</v>
      </c>
      <c r="C31" s="22" t="e">
        <f>INDEX(data!$1:$1048576,MATCH($A31,data!$A:$A,0),MATCH("Referenzpatient",data!$1:$1,0))</f>
        <v>#N/A</v>
      </c>
      <c r="D31" s="22" t="e">
        <f>INDEX(data!$1:$1048576,MATCH($A31,data!$A:$A,0),MATCH($C$1,data!$1:$1,0))</f>
        <v>#N/A</v>
      </c>
      <c r="E31" s="23" t="e">
        <f t="array" ref="E31">VALUE(INDEX(data!$1:$1048576,MATCH($A31,data!$A:$A,0),MATCH($C$1,data!$1:$1,0)+1))</f>
        <v>#N/A</v>
      </c>
      <c r="F31" s="23" t="e">
        <f>VALUE(INDEX(data!$1:$1048576,MATCH($A31,data!$A:$A,0),MATCH("Gewichtung",data!$1:$1,0)))</f>
        <v>#N/A</v>
      </c>
      <c r="G31" s="24" t="e">
        <f t="array" ref="G31">VALUE(INDEX(data!$1:$1048576,MATCH($A31,data!$A:$A,0),MATCH($C$1,data!$1:$1,0)+2))</f>
        <v>#N/A</v>
      </c>
      <c r="H31" s="21" t="e">
        <f t="array" ref="H31">INDEX(data!$1:$1048576,MATCH($A31,data!$A:$A,0),MATCH($C$1,data!$1:$1,0)+3)</f>
        <v>#N/A</v>
      </c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6" customHeight="1" x14ac:dyDescent="0.25">
      <c r="B32" s="7"/>
      <c r="C32" s="22"/>
      <c r="D32" s="22"/>
      <c r="E32" s="23"/>
      <c r="F32" s="23"/>
      <c r="G32" s="24"/>
      <c r="H32" s="21"/>
      <c r="I32" s="17"/>
      <c r="J32" s="17"/>
      <c r="K32" s="17"/>
      <c r="L32" s="17"/>
      <c r="M32" s="17"/>
      <c r="N32" s="17"/>
      <c r="O32" s="17"/>
      <c r="P32" s="17"/>
      <c r="Q32" s="17"/>
    </row>
    <row r="33" spans="1:17" ht="42" customHeight="1" x14ac:dyDescent="0.25">
      <c r="A33" s="40" t="s">
        <v>23</v>
      </c>
      <c r="B33" s="7" t="str">
        <f>VLOOKUP($A33,Bezeichnungen!$A$1:$B$25,2,0)</f>
        <v>Puls</v>
      </c>
      <c r="C33" s="22" t="e">
        <f>INDEX(data!$1:$1048576,MATCH($A33,data!$A:$A,0),MATCH("Referenzpatient",data!$1:$1,0))</f>
        <v>#N/A</v>
      </c>
      <c r="D33" s="22" t="e">
        <f>INDEX(data!$1:$1048576,MATCH($A33,data!$A:$A,0),MATCH($C$1,data!$1:$1,0))</f>
        <v>#N/A</v>
      </c>
      <c r="E33" s="23" t="e">
        <f t="array" ref="E33">VALUE(INDEX(data!$1:$1048576,MATCH($A33,data!$A:$A,0),MATCH($C$1,data!$1:$1,0)+1))</f>
        <v>#N/A</v>
      </c>
      <c r="F33" s="23" t="e">
        <f>VALUE(INDEX(data!$1:$1048576,MATCH($A33,data!$A:$A,0),MATCH("Gewichtung",data!$1:$1,0)))</f>
        <v>#N/A</v>
      </c>
      <c r="G33" s="24" t="e">
        <f t="array" ref="G33">VALUE(INDEX(data!$1:$1048576,MATCH($A33,data!$A:$A,0),MATCH($C$1,data!$1:$1,0)+2))</f>
        <v>#N/A</v>
      </c>
      <c r="H33" s="21" t="e">
        <f t="array" ref="H33">INDEX(data!$1:$1048576,MATCH($A33,data!$A:$A,0),MATCH($C$1,data!$1:$1,0)+3)</f>
        <v>#N/A</v>
      </c>
      <c r="I33" s="17"/>
      <c r="J33" s="17"/>
      <c r="K33" s="17"/>
      <c r="L33" s="17"/>
      <c r="M33" s="17"/>
      <c r="N33" s="17"/>
      <c r="O33" s="17"/>
      <c r="P33" s="17"/>
      <c r="Q33" s="17"/>
    </row>
    <row r="34" spans="1:17" ht="6" customHeight="1" x14ac:dyDescent="0.25">
      <c r="B34" s="7"/>
      <c r="C34" s="22"/>
      <c r="D34" s="22"/>
      <c r="E34" s="23"/>
      <c r="F34" s="23"/>
      <c r="G34" s="24"/>
      <c r="H34" s="21"/>
      <c r="I34" s="17"/>
      <c r="J34" s="17"/>
      <c r="K34" s="17"/>
      <c r="L34" s="17"/>
      <c r="M34" s="17"/>
      <c r="N34" s="17"/>
      <c r="O34" s="17"/>
      <c r="P34" s="17"/>
      <c r="Q34" s="17"/>
    </row>
    <row r="35" spans="1:17" ht="42" customHeight="1" x14ac:dyDescent="0.25">
      <c r="A35" s="40" t="s">
        <v>24</v>
      </c>
      <c r="B35" s="7" t="str">
        <f>VLOOKUP($A35,Bezeichnungen!$A$1:$B$25,2,0)</f>
        <v>Temperatur</v>
      </c>
      <c r="C35" s="22" t="e">
        <f>INDEX(data!$1:$1048576,MATCH($A35,data!$A:$A,0),MATCH("Referenzpatient",data!$1:$1,0))</f>
        <v>#N/A</v>
      </c>
      <c r="D35" s="22" t="e">
        <f>INDEX(data!$1:$1048576,MATCH($A35,data!$A:$A,0),MATCH($C$1,data!$1:$1,0))</f>
        <v>#N/A</v>
      </c>
      <c r="E35" s="23" t="e">
        <f t="array" ref="E35">VALUE(INDEX(data!$1:$1048576,MATCH($A35,data!$A:$A,0),MATCH($C$1,data!$1:$1,0)+1))</f>
        <v>#N/A</v>
      </c>
      <c r="F35" s="23" t="e">
        <f>VALUE(INDEX(data!$1:$1048576,MATCH($A35,data!$A:$A,0),MATCH("Gewichtung",data!$1:$1,0)))</f>
        <v>#N/A</v>
      </c>
      <c r="G35" s="24" t="e">
        <f t="array" ref="G35">VALUE(INDEX(data!$1:$1048576,MATCH($A35,data!$A:$A,0),MATCH($C$1,data!$1:$1,0)+2))</f>
        <v>#N/A</v>
      </c>
      <c r="H35" s="21" t="e">
        <f t="array" ref="H35">INDEX(data!$1:$1048576,MATCH($A35,data!$A:$A,0),MATCH($C$1,data!$1:$1,0)+3)</f>
        <v>#N/A</v>
      </c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6" customHeight="1" x14ac:dyDescent="0.25">
      <c r="B36" s="7"/>
      <c r="C36" s="22"/>
      <c r="D36" s="22"/>
      <c r="E36" s="23"/>
      <c r="F36" s="23"/>
      <c r="G36" s="24"/>
      <c r="H36" s="21"/>
      <c r="I36" s="17"/>
      <c r="J36" s="17"/>
      <c r="K36" s="17"/>
      <c r="L36" s="17"/>
      <c r="M36" s="17"/>
      <c r="N36" s="17"/>
      <c r="O36" s="17"/>
      <c r="P36" s="17"/>
      <c r="Q36" s="17"/>
    </row>
    <row r="37" spans="1:17" ht="42" customHeight="1" x14ac:dyDescent="0.25">
      <c r="A37" s="40" t="s">
        <v>25</v>
      </c>
      <c r="B37" s="7" t="str">
        <f>VLOOKUP($A37,Bezeichnungen!$A$1:$B$25,2,0)</f>
        <v>SpO2 mit O2 Zugabe</v>
      </c>
      <c r="C37" s="22" t="e">
        <f>INDEX(data!$1:$1048576,MATCH($A37,data!$A:$A,0),MATCH("Referenzpatient",data!$1:$1,0))</f>
        <v>#N/A</v>
      </c>
      <c r="D37" s="22" t="e">
        <f>INDEX(data!$1:$1048576,MATCH($A37,data!$A:$A,0),MATCH($C$1,data!$1:$1,0))</f>
        <v>#N/A</v>
      </c>
      <c r="E37" s="23" t="e">
        <f t="array" ref="E37">VALUE(INDEX(data!$1:$1048576,MATCH($A37,data!$A:$A,0),MATCH($C$1,data!$1:$1,0)+1))</f>
        <v>#N/A</v>
      </c>
      <c r="F37" s="23" t="e">
        <f>VALUE(INDEX(data!$1:$1048576,MATCH($A37,data!$A:$A,0),MATCH("Gewichtung",data!$1:$1,0)))</f>
        <v>#N/A</v>
      </c>
      <c r="G37" s="24" t="e">
        <f t="array" ref="G37">VALUE(INDEX(data!$1:$1048576,MATCH($A37,data!$A:$A,0),MATCH($C$1,data!$1:$1,0)+2))</f>
        <v>#N/A</v>
      </c>
      <c r="H37" s="21" t="e">
        <f t="array" ref="H37">INDEX(data!$1:$1048576,MATCH($A37,data!$A:$A,0),MATCH($C$1,data!$1:$1,0)+3)</f>
        <v>#N/A</v>
      </c>
      <c r="I37" s="17"/>
      <c r="J37" s="17"/>
      <c r="K37" s="17"/>
      <c r="L37" s="17"/>
      <c r="M37" s="17"/>
      <c r="N37" s="17"/>
      <c r="O37" s="17"/>
      <c r="P37" s="17"/>
      <c r="Q37" s="17"/>
    </row>
    <row r="38" spans="1:17" ht="6" customHeight="1" x14ac:dyDescent="0.25">
      <c r="B38" s="7"/>
      <c r="C38" s="22"/>
      <c r="D38" s="22"/>
      <c r="E38" s="23"/>
      <c r="F38" s="23"/>
      <c r="G38" s="24"/>
      <c r="H38" s="21"/>
      <c r="I38" s="17"/>
      <c r="J38" s="17"/>
      <c r="K38" s="17"/>
      <c r="L38" s="17"/>
      <c r="M38" s="17"/>
      <c r="N38" s="17"/>
      <c r="O38" s="17"/>
      <c r="P38" s="17"/>
      <c r="Q38" s="17"/>
    </row>
    <row r="39" spans="1:17" ht="42" customHeight="1" x14ac:dyDescent="0.25">
      <c r="A39" s="40" t="s">
        <v>26</v>
      </c>
      <c r="B39" s="7" t="str">
        <f>VLOOKUP($A39,Bezeichnungen!$A$1:$B$25,2,0)</f>
        <v>SpO2 ohne O2 Zugabe</v>
      </c>
      <c r="C39" s="22" t="e">
        <f>INDEX(data!$1:$1048576,MATCH($A39,data!$A:$A,0),MATCH("Referenzpatient",data!$1:$1,0))</f>
        <v>#N/A</v>
      </c>
      <c r="D39" s="22" t="e">
        <f>INDEX(data!$1:$1048576,MATCH($A39,data!$A:$A,0),MATCH($C$1,data!$1:$1,0))</f>
        <v>#N/A</v>
      </c>
      <c r="E39" s="23" t="e">
        <f t="array" ref="E39">VALUE(INDEX(data!$1:$1048576,MATCH($A39,data!$A:$A,0),MATCH($C$1,data!$1:$1,0)+1))</f>
        <v>#N/A</v>
      </c>
      <c r="F39" s="23" t="e">
        <f>VALUE(INDEX(data!$1:$1048576,MATCH($A39,data!$A:$A,0),MATCH("Gewichtung",data!$1:$1,0)))</f>
        <v>#N/A</v>
      </c>
      <c r="G39" s="24" t="e">
        <f t="array" ref="G39">VALUE(INDEX(data!$1:$1048576,MATCH($A39,data!$A:$A,0),MATCH($C$1,data!$1:$1,0)+2))</f>
        <v>#N/A</v>
      </c>
      <c r="H39" s="21" t="e">
        <f t="array" ref="H39">INDEX(data!$1:$1048576,MATCH($A39,data!$A:$A,0),MATCH($C$1,data!$1:$1,0)+3)</f>
        <v>#N/A</v>
      </c>
      <c r="I39" s="17"/>
      <c r="J39" s="17"/>
      <c r="K39" s="17"/>
      <c r="L39" s="17"/>
      <c r="M39" s="17"/>
      <c r="N39" s="17"/>
      <c r="O39" s="17"/>
      <c r="P39" s="17"/>
      <c r="Q39" s="17"/>
    </row>
    <row r="40" spans="1:17" ht="6" customHeight="1" x14ac:dyDescent="0.25">
      <c r="B40" s="7"/>
      <c r="C40" s="22"/>
      <c r="D40" s="22"/>
      <c r="E40" s="23"/>
      <c r="F40" s="23"/>
      <c r="G40" s="24"/>
      <c r="H40" s="21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42" customHeight="1" x14ac:dyDescent="0.25">
      <c r="A41" s="40" t="s">
        <v>27</v>
      </c>
      <c r="B41" s="7" t="str">
        <f>VLOOKUP($A41,Bezeichnungen!$A$1:$B$25,2,0)</f>
        <v>BMI</v>
      </c>
      <c r="C41" s="22" t="e">
        <f>INDEX(data!$1:$1048576,MATCH($A41,data!$A:$A,0),MATCH("Referenzpatient",data!$1:$1,0))</f>
        <v>#N/A</v>
      </c>
      <c r="D41" s="22" t="e">
        <f>INDEX(data!$1:$1048576,MATCH($A41,data!$A:$A,0),MATCH($C$1,data!$1:$1,0))</f>
        <v>#N/A</v>
      </c>
      <c r="E41" s="23" t="e">
        <f t="array" ref="E41">VALUE(INDEX(data!$1:$1048576,MATCH($A41,data!$A:$A,0),MATCH($C$1,data!$1:$1,0)+1))</f>
        <v>#N/A</v>
      </c>
      <c r="F41" s="23" t="e">
        <f>VALUE(INDEX(data!$1:$1048576,MATCH($A41,data!$A:$A,0),MATCH("Gewichtung",data!$1:$1,0)))</f>
        <v>#N/A</v>
      </c>
      <c r="G41" s="24" t="e">
        <f t="array" ref="G41">VALUE(INDEX(data!$1:$1048576,MATCH($A41,data!$A:$A,0),MATCH($C$1,data!$1:$1,0)+2))</f>
        <v>#N/A</v>
      </c>
      <c r="H41" s="21" t="e">
        <f t="array" ref="H41">INDEX(data!$1:$1048576,MATCH($A41,data!$A:$A,0),MATCH($C$1,data!$1:$1,0)+3)</f>
        <v>#N/A</v>
      </c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6" customHeight="1" x14ac:dyDescent="0.25">
      <c r="B42" s="7"/>
      <c r="C42" s="22"/>
      <c r="D42" s="22"/>
      <c r="E42" s="23"/>
      <c r="F42" s="23"/>
      <c r="G42" s="24"/>
      <c r="H42" s="21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42" customHeight="1" x14ac:dyDescent="0.25">
      <c r="A43" s="40" t="s">
        <v>28</v>
      </c>
      <c r="B43" s="7" t="str">
        <f>VLOOKUP($A43,Bezeichnungen!$A$1:$B$25,2,0)</f>
        <v>Pulmo</v>
      </c>
      <c r="C43" s="22" t="e">
        <f>INDEX(data!$1:$1048576,MATCH($A43,data!$A:$A,0),MATCH("Referenzpatient",data!$1:$1,0))</f>
        <v>#N/A</v>
      </c>
      <c r="D43" s="22" t="e">
        <f>INDEX(data!$1:$1048576,MATCH($A43,data!$A:$A,0),MATCH($C$1,data!$1:$1,0))</f>
        <v>#N/A</v>
      </c>
      <c r="E43" s="23" t="e">
        <f t="array" ref="E43">VALUE(INDEX(data!$1:$1048576,MATCH($A43,data!$A:$A,0),MATCH($C$1,data!$1:$1,0)+1))</f>
        <v>#N/A</v>
      </c>
      <c r="F43" s="23" t="e">
        <f>VALUE(INDEX(data!$1:$1048576,MATCH($A43,data!$A:$A,0),MATCH("Gewichtung",data!$1:$1,0)))</f>
        <v>#N/A</v>
      </c>
      <c r="G43" s="24" t="e">
        <f t="array" ref="G43">VALUE(INDEX(data!$1:$1048576,MATCH($A43,data!$A:$A,0),MATCH($C$1,data!$1:$1,0)+2))</f>
        <v>#N/A</v>
      </c>
      <c r="H43" s="21" t="e">
        <f t="array" ref="H43">INDEX(data!$1:$1048576,MATCH($A43,data!$A:$A,0),MATCH($C$1,data!$1:$1,0)+3)</f>
        <v>#N/A</v>
      </c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6" customHeight="1" x14ac:dyDescent="0.25">
      <c r="B44" s="7"/>
      <c r="C44" s="22"/>
      <c r="D44" s="22"/>
      <c r="E44" s="23"/>
      <c r="F44" s="23"/>
      <c r="G44" s="24"/>
      <c r="H44" s="21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42" customHeight="1" x14ac:dyDescent="0.25">
      <c r="A45" s="40" t="s">
        <v>29</v>
      </c>
      <c r="B45" s="7" t="str">
        <f>VLOOKUP($A45,Bezeichnungen!$A$1:$B$25,2,0)</f>
        <v>Erhöhte AF</v>
      </c>
      <c r="C45" s="22" t="e">
        <f>INDEX(data!$1:$1048576,MATCH($A45,data!$A:$A,0),MATCH("Referenzpatient",data!$1:$1,0))</f>
        <v>#N/A</v>
      </c>
      <c r="D45" s="22" t="e">
        <f>INDEX(data!$1:$1048576,MATCH($A45,data!$A:$A,0),MATCH($C$1,data!$1:$1,0))</f>
        <v>#N/A</v>
      </c>
      <c r="E45" s="23" t="e">
        <f t="array" ref="E45">VALUE(INDEX(data!$1:$1048576,MATCH($A45,data!$A:$A,0),MATCH($C$1,data!$1:$1,0)+1))</f>
        <v>#N/A</v>
      </c>
      <c r="F45" s="23" t="e">
        <f>VALUE(INDEX(data!$1:$1048576,MATCH($A45,data!$A:$A,0),MATCH("Gewichtung",data!$1:$1,0)))</f>
        <v>#N/A</v>
      </c>
      <c r="G45" s="24" t="e">
        <f t="array" ref="G45">VALUE(INDEX(data!$1:$1048576,MATCH($A45,data!$A:$A,0),MATCH($C$1,data!$1:$1,0)+2))</f>
        <v>#N/A</v>
      </c>
      <c r="H45" s="21" t="e">
        <f t="array" ref="H45">INDEX(data!$1:$1048576,MATCH($A45,data!$A:$A,0),MATCH($C$1,data!$1:$1,0)+3)</f>
        <v>#N/A</v>
      </c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6" customHeight="1" x14ac:dyDescent="0.25">
      <c r="B46" s="7"/>
      <c r="C46" s="22"/>
      <c r="D46" s="22"/>
      <c r="E46" s="23"/>
      <c r="F46" s="23"/>
      <c r="G46" s="24"/>
      <c r="H46" s="21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42" customHeight="1" x14ac:dyDescent="0.25">
      <c r="A47" s="40" t="s">
        <v>30</v>
      </c>
      <c r="B47" s="7" t="str">
        <f>VLOOKUP($A47,Bezeichnungen!$A$1:$B$25,2,0)</f>
        <v>Abdomen</v>
      </c>
      <c r="C47" s="22" t="e">
        <f>INDEX(data!$1:$1048576,MATCH($A47,data!$A:$A,0),MATCH("Referenzpatient",data!$1:$1,0))</f>
        <v>#N/A</v>
      </c>
      <c r="D47" s="22" t="e">
        <f>INDEX(data!$1:$1048576,MATCH($A47,data!$A:$A,0),MATCH($C$1,data!$1:$1,0))</f>
        <v>#N/A</v>
      </c>
      <c r="E47" s="23" t="e">
        <f t="array" ref="E47">VALUE(INDEX(data!$1:$1048576,MATCH($A47,data!$A:$A,0),MATCH($C$1,data!$1:$1,0)+1))</f>
        <v>#N/A</v>
      </c>
      <c r="F47" s="23" t="e">
        <f>VALUE(INDEX(data!$1:$1048576,MATCH($A47,data!$A:$A,0),MATCH("Gewichtung",data!$1:$1,0)))</f>
        <v>#N/A</v>
      </c>
      <c r="G47" s="24" t="e">
        <f t="array" ref="G47">VALUE(INDEX(data!$1:$1048576,MATCH($A47,data!$A:$A,0),MATCH($C$1,data!$1:$1,0)+2))</f>
        <v>#N/A</v>
      </c>
      <c r="H47" s="21" t="e">
        <f t="array" ref="H47">INDEX(data!$1:$1048576,MATCH($A47,data!$A:$A,0),MATCH($C$1,data!$1:$1,0)+3)</f>
        <v>#N/A</v>
      </c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6" customHeight="1" x14ac:dyDescent="0.25">
      <c r="B48" s="7"/>
      <c r="C48" s="22"/>
      <c r="D48" s="22"/>
      <c r="E48" s="23"/>
      <c r="F48" s="23"/>
      <c r="G48" s="24"/>
      <c r="H48" s="21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42" customHeight="1" x14ac:dyDescent="0.25">
      <c r="A49" s="40" t="s">
        <v>31</v>
      </c>
      <c r="B49" s="7" t="str">
        <f>VLOOKUP($A49,Bezeichnungen!$A$1:$B$25,2,0)</f>
        <v>Diagnostik</v>
      </c>
      <c r="C49" s="22" t="e">
        <f>INDEX(data!$1:$1048576,MATCH($A49,data!$A:$A,0),MATCH("Referenzpatient",data!$1:$1,0))</f>
        <v>#N/A</v>
      </c>
      <c r="D49" s="22" t="e">
        <f>INDEX(data!$1:$1048576,MATCH($A49,data!$A:$A,0),MATCH($C$1,data!$1:$1,0))</f>
        <v>#N/A</v>
      </c>
      <c r="E49" s="23" t="e">
        <f t="array" ref="E49">VALUE(INDEX(data!$1:$1048576,MATCH($A49,data!$A:$A,0),MATCH($C$1,data!$1:$1,0)+1))</f>
        <v>#N/A</v>
      </c>
      <c r="F49" s="23" t="e">
        <f>VALUE(INDEX(data!$1:$1048576,MATCH($A49,data!$A:$A,0),MATCH("Gewichtung",data!$1:$1,0)))</f>
        <v>#N/A</v>
      </c>
      <c r="G49" s="24" t="e">
        <f t="array" ref="G49">VALUE(INDEX(data!$1:$1048576,MATCH($A49,data!$A:$A,0),MATCH($C$1,data!$1:$1,0)+2))</f>
        <v>#N/A</v>
      </c>
      <c r="H49" s="21" t="e">
        <f t="array" ref="H49">INDEX(data!$1:$1048576,MATCH($A49,data!$A:$A,0),MATCH($C$1,data!$1:$1,0)+3)</f>
        <v>#N/A</v>
      </c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6" customHeight="1" x14ac:dyDescent="0.25">
      <c r="B50" s="7"/>
      <c r="C50" s="22"/>
      <c r="D50" s="22"/>
      <c r="E50" s="23"/>
      <c r="F50" s="23"/>
      <c r="G50" s="24"/>
      <c r="H50" s="21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42" customHeight="1" x14ac:dyDescent="0.25">
      <c r="A51" s="40" t="s">
        <v>32</v>
      </c>
      <c r="B51" s="7" t="str">
        <f>VLOOKUP($A51,Bezeichnungen!$A$1:$B$25,2,0)</f>
        <v>Laborwerte</v>
      </c>
      <c r="C51" s="22" t="e">
        <f>INDEX(data!$1:$1048576,MATCH($A51,data!$A:$A,0),MATCH("Referenzpatient",data!$1:$1,0))</f>
        <v>#N/A</v>
      </c>
      <c r="D51" s="22" t="e">
        <f>INDEX(data!$1:$1048576,MATCH($A51,data!$A:$A,0),MATCH($C$1,data!$1:$1,0))</f>
        <v>#N/A</v>
      </c>
      <c r="E51" s="23" t="e">
        <f t="array" ref="E51">VALUE(INDEX(data!$1:$1048576,MATCH($A51,data!$A:$A,0),MATCH($C$1,data!$1:$1,0)+1))</f>
        <v>#N/A</v>
      </c>
      <c r="F51" s="23" t="e">
        <f>VALUE(INDEX(data!$1:$1048576,MATCH($A51,data!$A:$A,0),MATCH("Gewichtung",data!$1:$1,0)))</f>
        <v>#N/A</v>
      </c>
      <c r="G51" s="24" t="e">
        <f t="array" ref="G51">VALUE(INDEX(data!$1:$1048576,MATCH($A51,data!$A:$A,0),MATCH($C$1,data!$1:$1,0)+2))</f>
        <v>#N/A</v>
      </c>
      <c r="H51" s="21" t="e">
        <f t="array" ref="H51">INDEX(data!$1:$1048576,MATCH($A51,data!$A:$A,0),MATCH($C$1,data!$1:$1,0)+3)</f>
        <v>#N/A</v>
      </c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6" customHeight="1" x14ac:dyDescent="0.25">
      <c r="B52" s="7"/>
      <c r="C52" s="22"/>
      <c r="D52" s="22"/>
      <c r="E52" s="23"/>
      <c r="F52" s="23"/>
      <c r="G52" s="24"/>
      <c r="H52" s="21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42" customHeight="1" x14ac:dyDescent="0.25">
      <c r="A53" s="40" t="s">
        <v>33</v>
      </c>
      <c r="B53" s="7" t="str">
        <f>VLOOKUP($A53,Bezeichnungen!$A$1:$B$25,2,0)</f>
        <v>Lungenfunktion</v>
      </c>
      <c r="C53" s="22" t="e">
        <f>INDEX(data!$1:$1048576,MATCH($A53,data!$A:$A,0),MATCH("Referenzpatient",data!$1:$1,0))</f>
        <v>#N/A</v>
      </c>
      <c r="D53" s="22" t="e">
        <f>INDEX(data!$1:$1048576,MATCH($A53,data!$A:$A,0),MATCH($C$1,data!$1:$1,0))</f>
        <v>#N/A</v>
      </c>
      <c r="E53" s="23" t="e">
        <f t="array" ref="E53">VALUE(INDEX(data!$1:$1048576,MATCH($A53,data!$A:$A,0),MATCH($C$1,data!$1:$1,0)+1))</f>
        <v>#N/A</v>
      </c>
      <c r="F53" s="23" t="e">
        <f>VALUE(INDEX(data!$1:$1048576,MATCH($A53,data!$A:$A,0),MATCH("Gewichtung",data!$1:$1,0)))</f>
        <v>#N/A</v>
      </c>
      <c r="G53" s="24" t="e">
        <f t="array" ref="G53">VALUE(INDEX(data!$1:$1048576,MATCH($A53,data!$A:$A,0),MATCH($C$1,data!$1:$1,0)+2))</f>
        <v>#N/A</v>
      </c>
      <c r="H53" s="21" t="e">
        <f t="array" ref="H53">INDEX(data!$1:$1048576,MATCH($A53,data!$A:$A,0),MATCH($C$1,data!$1:$1,0)+3)</f>
        <v>#N/A</v>
      </c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6" customHeight="1" x14ac:dyDescent="0.25">
      <c r="B54" s="7"/>
      <c r="C54" s="22"/>
      <c r="D54" s="22"/>
      <c r="E54" s="23"/>
      <c r="F54" s="23"/>
      <c r="G54" s="24"/>
      <c r="H54" s="21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42" customHeight="1" x14ac:dyDescent="0.25">
      <c r="A55" s="40" t="s">
        <v>34</v>
      </c>
      <c r="B55" s="7" t="str">
        <f>VLOOKUP($A55,Bezeichnungen!$A$1:$B$25,2,0)</f>
        <v>Röntgen</v>
      </c>
      <c r="C55" s="22" t="e">
        <f>INDEX(data!$1:$1048576,MATCH($A55,data!$A:$A,0),MATCH("Referenzpatient",data!$1:$1,0))</f>
        <v>#N/A</v>
      </c>
      <c r="D55" s="22" t="e">
        <f>INDEX(data!$1:$1048576,MATCH($A55,data!$A:$A,0),MATCH($C$1,data!$1:$1,0))</f>
        <v>#N/A</v>
      </c>
      <c r="E55" s="23" t="e">
        <f t="array" ref="E55">VALUE(INDEX(data!$1:$1048576,MATCH($A55,data!$A:$A,0),MATCH($C$1,data!$1:$1,0)+1))</f>
        <v>#N/A</v>
      </c>
      <c r="F55" s="23" t="e">
        <f>VALUE(INDEX(data!$1:$1048576,MATCH($A55,data!$A:$A,0),MATCH("Gewichtung",data!$1:$1,0)))</f>
        <v>#N/A</v>
      </c>
      <c r="G55" s="24" t="e">
        <f t="array" ref="G55">VALUE(INDEX(data!$1:$1048576,MATCH($A55,data!$A:$A,0),MATCH($C$1,data!$1:$1,0)+2))</f>
        <v>#N/A</v>
      </c>
      <c r="H55" s="21" t="e">
        <f t="array" ref="H55">INDEX(data!$1:$1048576,MATCH($A55,data!$A:$A,0),MATCH($C$1,data!$1:$1,0)+3)</f>
        <v>#N/A</v>
      </c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6" customHeight="1" x14ac:dyDescent="0.25">
      <c r="B56" s="7"/>
      <c r="C56" s="22"/>
      <c r="D56" s="22"/>
      <c r="E56" s="23"/>
      <c r="F56" s="23"/>
      <c r="G56" s="24"/>
      <c r="H56" s="21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42" customHeight="1" x14ac:dyDescent="0.25">
      <c r="A57" s="40" t="s">
        <v>35</v>
      </c>
      <c r="B57" s="7" t="str">
        <f>VLOOKUP($A57,Bezeichnungen!$A$1:$B$25,2,0)</f>
        <v>Medikation</v>
      </c>
      <c r="C57" s="22" t="e">
        <f>INDEX(data!$1:$1048576,MATCH($A57,data!$A:$A,0),MATCH("Referenzpatient",data!$1:$1,0))</f>
        <v>#N/A</v>
      </c>
      <c r="D57" s="22" t="e">
        <f>INDEX(data!$1:$1048576,MATCH($A57,data!$A:$A,0),MATCH($C$1,data!$1:$1,0))</f>
        <v>#N/A</v>
      </c>
      <c r="E57" s="23" t="e">
        <f t="array" ref="E57">VALUE(INDEX(data!$1:$1048576,MATCH($A57,data!$A:$A,0),MATCH($C$1,data!$1:$1,0)+1))</f>
        <v>#N/A</v>
      </c>
      <c r="F57" s="23" t="e">
        <f>VALUE(INDEX(data!$1:$1048576,MATCH($A57,data!$A:$A,0),MATCH("Gewichtung",data!$1:$1,0)))</f>
        <v>#N/A</v>
      </c>
      <c r="G57" s="24" t="e">
        <f t="array" ref="G57">VALUE(INDEX(data!$1:$1048576,MATCH($A57,data!$A:$A,0),MATCH($C$1,data!$1:$1,0)+2))</f>
        <v>#N/A</v>
      </c>
      <c r="H57" s="21" t="e">
        <f t="array" ref="H57">INDEX(data!$1:$1048576,MATCH($A57,data!$A:$A,0),MATCH($C$1,data!$1:$1,0)+3)</f>
        <v>#N/A</v>
      </c>
      <c r="I57" s="17"/>
      <c r="J57" s="17"/>
      <c r="K57" s="17"/>
      <c r="L57" s="17"/>
      <c r="M57" s="17"/>
      <c r="N57" s="17"/>
      <c r="O57" s="17"/>
      <c r="P57" s="17"/>
      <c r="Q57" s="17"/>
    </row>
    <row r="58" spans="1:17" ht="15.75" customHeight="1" x14ac:dyDescent="0.25">
      <c r="B58" s="1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ht="15.75" customHeight="1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ht="15.75" customHeight="1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ht="15.75" customHeight="1" x14ac:dyDescent="0.2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ht="15.75" customHeight="1" x14ac:dyDescent="0.2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ht="15.75" customHeight="1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ht="15.75" customHeight="1" x14ac:dyDescent="0.2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2:17" ht="15.75" customHeight="1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2:17" ht="15.75" customHeight="1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2:17" ht="15.75" customHeight="1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2:17" ht="15.75" customHeight="1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2:17" ht="15.75" customHeight="1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2:17" ht="15.75" customHeight="1" x14ac:dyDescent="0.2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2:17" ht="15.75" customHeight="1" x14ac:dyDescent="0.2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2:17" ht="15.75" customHeight="1" x14ac:dyDescent="0.2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2:17" ht="15.75" customHeight="1" x14ac:dyDescent="0.2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2:17" ht="15.75" customHeight="1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2:17" ht="15.75" customHeight="1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2:17" ht="15.75" customHeight="1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2:17" ht="15.75" customHeight="1" x14ac:dyDescent="0.2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2:17" ht="15.75" customHeight="1" x14ac:dyDescent="0.2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2:17" ht="15.75" customHeight="1" x14ac:dyDescent="0.2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2:17" ht="15.75" customHeight="1" x14ac:dyDescent="0.2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2:17" ht="15.75" customHeight="1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2:17" ht="15.75" customHeight="1" x14ac:dyDescent="0.2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2:17" ht="15.75" customHeight="1" x14ac:dyDescent="0.2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2:17" ht="15.75" customHeight="1" x14ac:dyDescent="0.2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2:17" ht="15.75" customHeight="1" x14ac:dyDescent="0.2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2:17" ht="15.75" customHeight="1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2:17" ht="15.75" customHeight="1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2:17" ht="15.75" customHeight="1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2:17" ht="15.75" customHeight="1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2:17" ht="15.75" customHeight="1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2:17" ht="15.75" customHeight="1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2:17" ht="15.75" customHeight="1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2:17" ht="15.75" customHeight="1" x14ac:dyDescent="0.25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2:17" ht="15.75" customHeight="1" x14ac:dyDescent="0.25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2:17" ht="15.75" customHeight="1" x14ac:dyDescent="0.2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2:17" ht="15.75" customHeight="1" x14ac:dyDescent="0.25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2:17" ht="15.75" customHeight="1" x14ac:dyDescent="0.2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2:17" ht="15.75" customHeight="1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2:17" ht="15.75" customHeight="1" x14ac:dyDescent="0.2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2:17" ht="15.75" customHeight="1" x14ac:dyDescent="0.2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2:17" ht="15.75" customHeight="1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2:17" ht="15.75" customHeight="1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2:17" ht="15.75" customHeight="1" x14ac:dyDescent="0.2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2:17" ht="15.75" customHeight="1" x14ac:dyDescent="0.2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2:17" ht="15.75" customHeight="1" x14ac:dyDescent="0.2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2:17" ht="15.75" customHeight="1" x14ac:dyDescent="0.2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2:17" ht="15.75" customHeight="1" x14ac:dyDescent="0.25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2:17" ht="15.75" customHeight="1" x14ac:dyDescent="0.25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2:17" ht="15.75" customHeight="1" x14ac:dyDescent="0.25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2:17" ht="15.75" customHeight="1" x14ac:dyDescent="0.25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2:17" ht="15.75" customHeight="1" x14ac:dyDescent="0.25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2:17" ht="15.75" customHeight="1" x14ac:dyDescent="0.2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2:17" ht="15.75" customHeight="1" x14ac:dyDescent="0.2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2:17" ht="15.75" customHeight="1" x14ac:dyDescent="0.2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2:17" ht="15.75" customHeight="1" x14ac:dyDescent="0.2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2:17" ht="15.75" customHeight="1" x14ac:dyDescent="0.25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2:17" ht="15.75" customHeight="1" x14ac:dyDescent="0.25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2:17" ht="15.75" customHeight="1" x14ac:dyDescent="0.25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2:17" ht="15.75" customHeight="1" x14ac:dyDescent="0.25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2:17" ht="15.75" customHeight="1" x14ac:dyDescent="0.25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2:17" ht="15.75" customHeight="1" x14ac:dyDescent="0.25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2:17" ht="15.75" customHeight="1" x14ac:dyDescent="0.25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2:17" ht="15.75" customHeight="1" x14ac:dyDescent="0.25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2:17" ht="15.75" customHeight="1" x14ac:dyDescent="0.25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2:17" ht="15.75" customHeight="1" x14ac:dyDescent="0.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2:17" ht="15.75" customHeight="1" x14ac:dyDescent="0.25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2:17" ht="15.75" customHeight="1" x14ac:dyDescent="0.2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2:17" ht="15.75" customHeight="1" x14ac:dyDescent="0.25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2:17" ht="15.75" customHeight="1" x14ac:dyDescent="0.25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2:17" ht="15.75" customHeight="1" x14ac:dyDescent="0.25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2:17" ht="15.75" customHeight="1" x14ac:dyDescent="0.25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2:17" ht="15.75" customHeight="1" x14ac:dyDescent="0.25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2:17" ht="15.75" customHeight="1" x14ac:dyDescent="0.25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2:17" ht="15.75" customHeight="1" x14ac:dyDescent="0.25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2:17" ht="15.75" customHeight="1" x14ac:dyDescent="0.2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2:17" ht="15.75" customHeight="1" x14ac:dyDescent="0.25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2:17" ht="15.75" customHeight="1" x14ac:dyDescent="0.2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2:17" ht="15.75" customHeight="1" x14ac:dyDescent="0.25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2:17" ht="15.75" customHeight="1" x14ac:dyDescent="0.25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2:17" ht="15.75" customHeight="1" x14ac:dyDescent="0.25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2:17" ht="15.75" customHeight="1" x14ac:dyDescent="0.25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2:17" ht="15.75" customHeight="1" x14ac:dyDescent="0.25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2:17" ht="15.75" customHeight="1" x14ac:dyDescent="0.25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2:17" ht="15.75" customHeight="1" x14ac:dyDescent="0.25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 spans="2:17" ht="15.75" customHeight="1" x14ac:dyDescent="0.25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2:17" ht="15.75" customHeight="1" x14ac:dyDescent="0.25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2:17" ht="15.75" customHeight="1" x14ac:dyDescent="0.25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2:17" ht="15.75" customHeight="1" x14ac:dyDescent="0.25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2:17" ht="15.75" customHeight="1" x14ac:dyDescent="0.2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2:17" ht="15.75" customHeight="1" x14ac:dyDescent="0.25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2:17" ht="15.75" customHeight="1" x14ac:dyDescent="0.25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2:17" ht="15.75" customHeight="1" x14ac:dyDescent="0.25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 spans="2:17" ht="15.75" customHeight="1" x14ac:dyDescent="0.25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 spans="2:17" ht="15.75" customHeight="1" x14ac:dyDescent="0.25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2:17" ht="15.75" customHeight="1" x14ac:dyDescent="0.2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2:17" ht="15.75" customHeight="1" x14ac:dyDescent="0.25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2:17" ht="15.75" customHeight="1" x14ac:dyDescent="0.25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2:17" ht="15.75" customHeight="1" x14ac:dyDescent="0.25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2:17" ht="15.75" customHeight="1" x14ac:dyDescent="0.25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2:17" ht="15.75" customHeight="1" x14ac:dyDescent="0.25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2:17" ht="15.75" customHeight="1" x14ac:dyDescent="0.25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2:17" ht="15.75" customHeight="1" x14ac:dyDescent="0.25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2:17" ht="15.75" customHeight="1" x14ac:dyDescent="0.25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2:17" ht="15.75" customHeight="1" x14ac:dyDescent="0.25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2:17" ht="15.75" customHeight="1" x14ac:dyDescent="0.25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2:17" ht="15.75" customHeight="1" x14ac:dyDescent="0.25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2:17" ht="15.75" customHeight="1" x14ac:dyDescent="0.25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2:17" ht="15.75" customHeight="1" x14ac:dyDescent="0.25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2:17" ht="15.75" customHeight="1" x14ac:dyDescent="0.25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2:17" ht="15.75" customHeight="1" x14ac:dyDescent="0.25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2:17" ht="15.75" customHeight="1" x14ac:dyDescent="0.25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2:17" ht="15.75" customHeight="1" x14ac:dyDescent="0.25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2:17" ht="15.75" customHeight="1" x14ac:dyDescent="0.25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2:17" ht="15.75" customHeight="1" x14ac:dyDescent="0.25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2:17" ht="15.75" customHeight="1" x14ac:dyDescent="0.2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2:17" ht="15.75" customHeight="1" x14ac:dyDescent="0.25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2:17" ht="15.75" customHeight="1" x14ac:dyDescent="0.25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2:17" ht="15.75" customHeight="1" x14ac:dyDescent="0.25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2:17" ht="15.75" customHeight="1" x14ac:dyDescent="0.25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2:17" ht="15.75" customHeight="1" x14ac:dyDescent="0.25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2:17" ht="15.75" customHeight="1" x14ac:dyDescent="0.25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2:17" ht="15.75" customHeight="1" x14ac:dyDescent="0.25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2:17" ht="15.75" customHeight="1" x14ac:dyDescent="0.25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2:17" ht="15.75" customHeight="1" x14ac:dyDescent="0.25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2:17" ht="15.75" customHeight="1" x14ac:dyDescent="0.2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2:17" ht="15.75" customHeight="1" x14ac:dyDescent="0.25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2:17" ht="15.75" customHeight="1" x14ac:dyDescent="0.25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2:17" ht="15.75" customHeight="1" x14ac:dyDescent="0.25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2:17" ht="15.75" customHeight="1" x14ac:dyDescent="0.25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2:17" ht="15.75" customHeight="1" x14ac:dyDescent="0.25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2:17" ht="15.75" customHeight="1" x14ac:dyDescent="0.2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2:17" ht="15.75" customHeight="1" x14ac:dyDescent="0.25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2:17" ht="15.75" customHeight="1" x14ac:dyDescent="0.25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2:17" ht="15.75" customHeight="1" x14ac:dyDescent="0.25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2:17" ht="15.75" customHeight="1" x14ac:dyDescent="0.25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2:17" ht="15.75" customHeight="1" x14ac:dyDescent="0.25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2:17" ht="15.75" customHeight="1" x14ac:dyDescent="0.25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2:17" ht="15.75" customHeight="1" x14ac:dyDescent="0.25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2:17" ht="15.75" customHeight="1" x14ac:dyDescent="0.25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2:17" ht="15.75" customHeight="1" x14ac:dyDescent="0.25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2:17" ht="15.75" customHeight="1" x14ac:dyDescent="0.25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2:17" ht="15.75" customHeight="1" x14ac:dyDescent="0.25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2:17" ht="15.75" customHeight="1" x14ac:dyDescent="0.25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2:17" ht="15.75" customHeight="1" x14ac:dyDescent="0.25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2:17" ht="15.75" customHeight="1" x14ac:dyDescent="0.25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2:17" ht="15.75" customHeight="1" x14ac:dyDescent="0.25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2:17" ht="15.75" customHeight="1" x14ac:dyDescent="0.25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2:17" ht="15.75" customHeight="1" x14ac:dyDescent="0.25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2:17" ht="15.75" customHeight="1" x14ac:dyDescent="0.25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2:17" ht="15.75" customHeight="1" x14ac:dyDescent="0.25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2:17" ht="15.75" customHeight="1" x14ac:dyDescent="0.25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2:17" ht="15.75" customHeight="1" x14ac:dyDescent="0.25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2:17" ht="15.75" customHeight="1" x14ac:dyDescent="0.25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2:17" ht="15.75" customHeight="1" x14ac:dyDescent="0.25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2:17" ht="15.75" customHeight="1" x14ac:dyDescent="0.25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2:17" ht="15.75" customHeight="1" x14ac:dyDescent="0.25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2:17" ht="15.75" customHeight="1" x14ac:dyDescent="0.25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2:17" ht="15.75" customHeight="1" x14ac:dyDescent="0.25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2:17" ht="15.75" customHeight="1" x14ac:dyDescent="0.25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2:17" ht="15.75" customHeight="1" x14ac:dyDescent="0.25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2:17" ht="15.75" customHeight="1" x14ac:dyDescent="0.25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2:17" ht="15.75" customHeight="1" x14ac:dyDescent="0.25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2:17" ht="15.75" customHeight="1" x14ac:dyDescent="0.25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2:17" ht="15.75" customHeight="1" x14ac:dyDescent="0.25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2:17" ht="15.75" customHeight="1" x14ac:dyDescent="0.2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2:17" ht="15.75" customHeight="1" x14ac:dyDescent="0.25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2:17" ht="15.75" customHeight="1" x14ac:dyDescent="0.25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2:17" ht="15.75" customHeight="1" x14ac:dyDescent="0.25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2:17" ht="15.75" customHeight="1" x14ac:dyDescent="0.25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2:17" ht="15.75" customHeight="1" x14ac:dyDescent="0.25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2:17" ht="15.75" customHeight="1" x14ac:dyDescent="0.25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2:17" ht="15.75" customHeight="1" x14ac:dyDescent="0.25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2:17" ht="15.75" customHeight="1" x14ac:dyDescent="0.25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2:17" ht="15.75" customHeight="1" x14ac:dyDescent="0.25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2:17" ht="15.75" customHeight="1" x14ac:dyDescent="0.25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2:17" ht="15.75" customHeight="1" x14ac:dyDescent="0.25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2:17" ht="15.75" customHeight="1" x14ac:dyDescent="0.25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2:17" ht="15.75" customHeight="1" x14ac:dyDescent="0.25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2:17" ht="15.75" customHeight="1" x14ac:dyDescent="0.25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2:17" ht="15.75" customHeight="1" x14ac:dyDescent="0.25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2:17" ht="15.75" customHeight="1" x14ac:dyDescent="0.25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2:17" ht="15.75" customHeight="1" x14ac:dyDescent="0.25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2:17" ht="15.75" customHeight="1" x14ac:dyDescent="0.25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2:17" ht="15.75" customHeight="1" x14ac:dyDescent="0.25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2:17" ht="15.75" customHeight="1" x14ac:dyDescent="0.25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2:17" ht="15.75" customHeight="1" x14ac:dyDescent="0.25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2:17" ht="15.75" customHeight="1" x14ac:dyDescent="0.25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2:17" ht="15.75" customHeight="1" x14ac:dyDescent="0.25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2:17" ht="15.75" customHeight="1" x14ac:dyDescent="0.25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2:17" ht="15.75" customHeight="1" x14ac:dyDescent="0.25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2:17" ht="15.75" customHeight="1" x14ac:dyDescent="0.25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2:17" ht="15.75" customHeight="1" x14ac:dyDescent="0.25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2:17" ht="15.75" customHeight="1" x14ac:dyDescent="0.25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2:17" ht="15.75" customHeight="1" x14ac:dyDescent="0.25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2:17" ht="15.75" customHeight="1" x14ac:dyDescent="0.25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2:17" ht="15.75" customHeight="1" x14ac:dyDescent="0.25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2:17" ht="15.75" customHeight="1" x14ac:dyDescent="0.25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2:17" ht="15.75" customHeight="1" x14ac:dyDescent="0.25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2:17" ht="15.75" customHeight="1" x14ac:dyDescent="0.25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2:17" ht="15.75" customHeight="1" x14ac:dyDescent="0.25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2:17" ht="15.75" customHeight="1" x14ac:dyDescent="0.25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 spans="2:17" ht="15.75" customHeight="1" x14ac:dyDescent="0.25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2:17" ht="15.75" customHeight="1" x14ac:dyDescent="0.25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 spans="2:17" ht="15.75" customHeight="1" x14ac:dyDescent="0.25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 spans="2:17" ht="15.75" customHeight="1" x14ac:dyDescent="0.25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 spans="2:17" ht="15.75" customHeight="1" x14ac:dyDescent="0.25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 spans="2:17" ht="15.75" customHeight="1" x14ac:dyDescent="0.25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2:17" ht="15.75" customHeight="1" x14ac:dyDescent="0.25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 spans="2:17" ht="15.75" customHeight="1" x14ac:dyDescent="0.25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2:17" ht="15.75" customHeight="1" x14ac:dyDescent="0.25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2:17" ht="15.75" customHeight="1" x14ac:dyDescent="0.25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2:17" ht="15.75" customHeight="1" x14ac:dyDescent="0.25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2:17" ht="15.75" customHeight="1" x14ac:dyDescent="0.25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2:17" ht="15.75" customHeight="1" x14ac:dyDescent="0.25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2:17" ht="15.75" customHeight="1" x14ac:dyDescent="0.25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2:17" ht="15.75" customHeight="1" x14ac:dyDescent="0.25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 spans="2:17" ht="15.75" customHeight="1" x14ac:dyDescent="0.25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 spans="2:17" ht="15.75" customHeight="1" x14ac:dyDescent="0.25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 spans="2:17" ht="15.75" customHeight="1" x14ac:dyDescent="0.25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 spans="2:17" ht="15.75" customHeight="1" x14ac:dyDescent="0.25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 spans="2:17" ht="15.75" customHeight="1" x14ac:dyDescent="0.25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 spans="2:17" ht="15.75" customHeight="1" x14ac:dyDescent="0.25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 spans="2:17" ht="15.75" customHeight="1" x14ac:dyDescent="0.25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2:17" ht="15.75" customHeight="1" x14ac:dyDescent="0.25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 spans="2:17" ht="15.75" customHeight="1" x14ac:dyDescent="0.25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 spans="2:17" ht="15.75" customHeight="1" x14ac:dyDescent="0.25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 spans="2:17" ht="15.75" customHeight="1" x14ac:dyDescent="0.25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 spans="2:17" ht="15.75" customHeight="1" x14ac:dyDescent="0.25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 spans="2:17" ht="15.75" customHeight="1" x14ac:dyDescent="0.25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 spans="2:17" ht="15.75" customHeight="1" x14ac:dyDescent="0.25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 spans="2:17" ht="15.75" customHeight="1" x14ac:dyDescent="0.25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 spans="2:17" ht="15.75" customHeight="1" x14ac:dyDescent="0.25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 spans="2:17" ht="15.75" customHeight="1" x14ac:dyDescent="0.25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 spans="2:17" ht="15.75" customHeight="1" x14ac:dyDescent="0.25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 spans="2:17" ht="15.75" customHeight="1" x14ac:dyDescent="0.25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2:17" ht="15.75" customHeight="1" x14ac:dyDescent="0.25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2:17" ht="15.75" customHeight="1" x14ac:dyDescent="0.25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 spans="2:17" ht="15.75" customHeight="1" x14ac:dyDescent="0.25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 spans="2:17" ht="15.75" customHeight="1" x14ac:dyDescent="0.25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2:17" ht="15.75" customHeight="1" x14ac:dyDescent="0.25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 spans="2:17" ht="15.75" customHeight="1" x14ac:dyDescent="0.25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 spans="2:17" ht="15.75" customHeight="1" x14ac:dyDescent="0.25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 spans="2:17" ht="15.75" customHeight="1" x14ac:dyDescent="0.25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 spans="2:17" ht="15.75" customHeight="1" x14ac:dyDescent="0.25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 spans="2:17" ht="15.75" customHeight="1" x14ac:dyDescent="0.25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 spans="2:17" ht="15.75" customHeight="1" x14ac:dyDescent="0.25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 spans="2:17" ht="15.75" customHeight="1" x14ac:dyDescent="0.25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 spans="2:17" ht="15.75" customHeight="1" x14ac:dyDescent="0.25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 spans="2:17" ht="15.75" customHeight="1" x14ac:dyDescent="0.25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 spans="2:17" ht="15.75" customHeight="1" x14ac:dyDescent="0.25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 spans="2:17" ht="15.75" customHeight="1" x14ac:dyDescent="0.25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 spans="2:17" ht="15.75" customHeight="1" x14ac:dyDescent="0.25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 spans="2:17" ht="15.75" customHeight="1" x14ac:dyDescent="0.25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 spans="2:17" ht="15.75" customHeight="1" x14ac:dyDescent="0.25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 spans="2:17" ht="15.75" customHeight="1" x14ac:dyDescent="0.2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 spans="2:17" ht="15.75" customHeight="1" x14ac:dyDescent="0.25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 spans="2:17" ht="15.75" customHeight="1" x14ac:dyDescent="0.25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 spans="2:17" ht="15.75" customHeight="1" x14ac:dyDescent="0.25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 spans="2:17" ht="15.75" customHeight="1" x14ac:dyDescent="0.25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 spans="2:17" ht="15.75" customHeight="1" x14ac:dyDescent="0.25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 spans="2:17" ht="15.75" customHeight="1" x14ac:dyDescent="0.25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 spans="2:17" ht="15.75" customHeight="1" x14ac:dyDescent="0.25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 spans="2:17" ht="15.75" customHeight="1" x14ac:dyDescent="0.25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 spans="2:17" ht="15.75" customHeight="1" x14ac:dyDescent="0.25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 spans="2:17" ht="15.75" customHeight="1" x14ac:dyDescent="0.25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 spans="2:17" ht="15.75" customHeight="1" x14ac:dyDescent="0.25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 spans="2:17" ht="15.75" customHeight="1" x14ac:dyDescent="0.25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 spans="2:17" ht="15.75" customHeight="1" x14ac:dyDescent="0.25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 spans="2:17" ht="15.75" customHeight="1" x14ac:dyDescent="0.25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 spans="2:17" ht="15.75" customHeight="1" x14ac:dyDescent="0.25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 spans="2:17" ht="15.75" customHeight="1" x14ac:dyDescent="0.25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 spans="2:17" ht="15.75" customHeight="1" x14ac:dyDescent="0.25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 spans="2:17" ht="15.75" customHeight="1" x14ac:dyDescent="0.25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 spans="2:17" ht="15.75" customHeight="1" x14ac:dyDescent="0.25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 spans="2:17" ht="15.75" customHeight="1" x14ac:dyDescent="0.25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 spans="2:17" ht="15.75" customHeight="1" x14ac:dyDescent="0.25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 spans="2:17" ht="15.75" customHeight="1" x14ac:dyDescent="0.25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 spans="2:17" ht="15.75" customHeight="1" x14ac:dyDescent="0.25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 spans="2:17" ht="15.75" customHeight="1" x14ac:dyDescent="0.25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 spans="2:17" ht="15.75" customHeight="1" x14ac:dyDescent="0.25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 spans="2:17" ht="15.75" customHeight="1" x14ac:dyDescent="0.25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 spans="2:17" ht="15.75" customHeight="1" x14ac:dyDescent="0.25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 spans="2:17" ht="15.75" customHeight="1" x14ac:dyDescent="0.25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 spans="2:17" ht="15.75" customHeight="1" x14ac:dyDescent="0.25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 spans="2:17" ht="15.75" customHeight="1" x14ac:dyDescent="0.25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 spans="2:17" ht="15.75" customHeight="1" x14ac:dyDescent="0.25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 spans="2:17" ht="15.75" customHeight="1" x14ac:dyDescent="0.25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 spans="2:17" ht="15.75" customHeight="1" x14ac:dyDescent="0.25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 spans="2:17" ht="15.75" customHeight="1" x14ac:dyDescent="0.25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 spans="2:17" ht="15.75" customHeight="1" x14ac:dyDescent="0.25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 spans="2:17" ht="15.75" customHeight="1" x14ac:dyDescent="0.25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 spans="2:17" ht="15.75" customHeight="1" x14ac:dyDescent="0.25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 spans="2:17" ht="15.75" customHeight="1" x14ac:dyDescent="0.25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 spans="2:17" ht="15.75" customHeight="1" x14ac:dyDescent="0.25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 spans="2:17" ht="15.75" customHeight="1" x14ac:dyDescent="0.25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 spans="2:17" ht="15.75" customHeight="1" x14ac:dyDescent="0.25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 spans="2:17" ht="15.75" customHeight="1" x14ac:dyDescent="0.25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 spans="2:17" ht="15.75" customHeight="1" x14ac:dyDescent="0.25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 spans="2:17" ht="15.75" customHeight="1" x14ac:dyDescent="0.25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 spans="2:17" ht="15.75" customHeight="1" x14ac:dyDescent="0.25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 spans="2:17" ht="15.75" customHeight="1" x14ac:dyDescent="0.25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 spans="2:17" ht="15.75" customHeight="1" x14ac:dyDescent="0.25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 spans="2:17" ht="15.75" customHeight="1" x14ac:dyDescent="0.25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 spans="2:17" ht="15.75" customHeight="1" x14ac:dyDescent="0.25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 spans="2:17" ht="15.75" customHeight="1" x14ac:dyDescent="0.25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 spans="2:17" ht="15.75" customHeight="1" x14ac:dyDescent="0.25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 spans="2:17" ht="15.75" customHeight="1" x14ac:dyDescent="0.25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 spans="2:17" ht="15.75" customHeight="1" x14ac:dyDescent="0.25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 spans="2:17" ht="15.75" customHeight="1" x14ac:dyDescent="0.25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 spans="2:17" ht="15.75" customHeight="1" x14ac:dyDescent="0.25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 spans="2:17" ht="15.75" customHeight="1" x14ac:dyDescent="0.25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 spans="2:17" ht="15.75" customHeight="1" x14ac:dyDescent="0.25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 spans="2:17" ht="15.75" customHeight="1" x14ac:dyDescent="0.25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 spans="2:17" ht="15.75" customHeight="1" x14ac:dyDescent="0.25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 spans="2:17" ht="15.75" customHeight="1" x14ac:dyDescent="0.2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 spans="2:17" ht="15.75" customHeight="1" x14ac:dyDescent="0.25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 spans="2:17" ht="15.75" customHeight="1" x14ac:dyDescent="0.25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 spans="2:17" ht="15.75" customHeight="1" x14ac:dyDescent="0.25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 spans="2:17" ht="15.75" customHeight="1" x14ac:dyDescent="0.25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 spans="2:17" ht="15.75" customHeight="1" x14ac:dyDescent="0.25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 spans="2:17" ht="15.75" customHeight="1" x14ac:dyDescent="0.25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 spans="2:17" ht="15.75" customHeight="1" x14ac:dyDescent="0.25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 spans="2:17" ht="15.75" customHeight="1" x14ac:dyDescent="0.25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 spans="2:17" ht="15.75" customHeight="1" x14ac:dyDescent="0.25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 spans="2:17" ht="15.75" customHeight="1" x14ac:dyDescent="0.25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 spans="2:17" ht="15.75" customHeight="1" x14ac:dyDescent="0.25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 spans="2:17" ht="15.75" customHeight="1" x14ac:dyDescent="0.25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 spans="2:17" ht="15.75" customHeight="1" x14ac:dyDescent="0.25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 spans="2:17" ht="15.75" customHeight="1" x14ac:dyDescent="0.25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 spans="2:17" ht="15.75" customHeight="1" x14ac:dyDescent="0.25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 spans="2:17" ht="15.75" customHeight="1" x14ac:dyDescent="0.25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 spans="2:17" ht="15.75" customHeight="1" x14ac:dyDescent="0.25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 spans="2:17" ht="15.75" customHeight="1" x14ac:dyDescent="0.25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 spans="2:17" ht="15.75" customHeight="1" x14ac:dyDescent="0.25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 spans="2:17" ht="15.75" customHeight="1" x14ac:dyDescent="0.25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 spans="2:17" ht="15.75" customHeight="1" x14ac:dyDescent="0.25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 spans="2:17" ht="15.75" customHeight="1" x14ac:dyDescent="0.25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 spans="2:17" ht="15.75" customHeight="1" x14ac:dyDescent="0.25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 spans="2:17" ht="15.75" customHeight="1" x14ac:dyDescent="0.25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 spans="2:17" ht="15.75" customHeight="1" x14ac:dyDescent="0.25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 spans="2:17" ht="15.75" customHeight="1" x14ac:dyDescent="0.25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 spans="2:17" ht="15.75" customHeight="1" x14ac:dyDescent="0.25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 spans="2:17" ht="15.75" customHeight="1" x14ac:dyDescent="0.25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 spans="2:17" ht="15.75" customHeight="1" x14ac:dyDescent="0.25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 spans="2:17" ht="15.75" customHeight="1" x14ac:dyDescent="0.25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 spans="2:17" ht="15.75" customHeight="1" x14ac:dyDescent="0.25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 spans="2:17" ht="15.75" customHeight="1" x14ac:dyDescent="0.25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 spans="2:17" ht="15.75" customHeight="1" x14ac:dyDescent="0.25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 spans="2:17" ht="15.75" customHeight="1" x14ac:dyDescent="0.25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 spans="2:17" ht="15.75" customHeight="1" x14ac:dyDescent="0.25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 spans="2:17" ht="15.75" customHeight="1" x14ac:dyDescent="0.25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 spans="2:17" ht="15.75" customHeight="1" x14ac:dyDescent="0.25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 spans="2:17" ht="15.75" customHeight="1" x14ac:dyDescent="0.25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 spans="2:17" ht="15.75" customHeight="1" x14ac:dyDescent="0.25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 spans="2:17" ht="15.75" customHeight="1" x14ac:dyDescent="0.25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 spans="2:17" ht="15.75" customHeight="1" x14ac:dyDescent="0.25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 spans="2:17" ht="15.75" customHeight="1" x14ac:dyDescent="0.25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 spans="2:17" ht="15.75" customHeight="1" x14ac:dyDescent="0.25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 spans="2:17" ht="15.75" customHeight="1" x14ac:dyDescent="0.25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 spans="2:17" ht="15.75" customHeight="1" x14ac:dyDescent="0.25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 spans="2:17" ht="15.75" customHeight="1" x14ac:dyDescent="0.25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 spans="2:17" ht="15.75" customHeight="1" x14ac:dyDescent="0.25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 spans="2:17" ht="15.75" customHeight="1" x14ac:dyDescent="0.25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 spans="2:17" ht="15.75" customHeight="1" x14ac:dyDescent="0.25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 spans="2:17" ht="15.75" customHeight="1" x14ac:dyDescent="0.25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 spans="2:17" ht="15.75" customHeight="1" x14ac:dyDescent="0.25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 spans="2:17" ht="15.75" customHeight="1" x14ac:dyDescent="0.25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 spans="2:17" ht="15.75" customHeight="1" x14ac:dyDescent="0.25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 spans="2:17" ht="15.75" customHeight="1" x14ac:dyDescent="0.25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 spans="2:17" ht="15.75" customHeight="1" x14ac:dyDescent="0.25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 spans="2:17" ht="15.75" customHeight="1" x14ac:dyDescent="0.25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 spans="2:17" ht="15.75" customHeight="1" x14ac:dyDescent="0.25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 spans="2:17" ht="15.75" customHeight="1" x14ac:dyDescent="0.25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 spans="2:17" ht="15.75" customHeight="1" x14ac:dyDescent="0.25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 spans="2:17" ht="15.75" customHeight="1" x14ac:dyDescent="0.25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 spans="2:17" ht="15.75" customHeight="1" x14ac:dyDescent="0.25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 spans="2:17" ht="15.75" customHeight="1" x14ac:dyDescent="0.25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 spans="2:17" ht="15.75" customHeight="1" x14ac:dyDescent="0.25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 spans="2:17" ht="15.75" customHeight="1" x14ac:dyDescent="0.25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 spans="2:17" ht="15.75" customHeight="1" x14ac:dyDescent="0.25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 spans="2:17" ht="15.75" customHeight="1" x14ac:dyDescent="0.25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 spans="2:17" ht="15.75" customHeight="1" x14ac:dyDescent="0.25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 spans="2:17" ht="15.75" customHeight="1" x14ac:dyDescent="0.25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 spans="2:17" ht="15.75" customHeight="1" x14ac:dyDescent="0.25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 spans="2:17" ht="15.75" customHeight="1" x14ac:dyDescent="0.25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 spans="2:17" ht="15.75" customHeight="1" x14ac:dyDescent="0.25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 spans="2:17" ht="15.75" customHeight="1" x14ac:dyDescent="0.25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 spans="2:17" ht="15.75" customHeight="1" x14ac:dyDescent="0.25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 spans="2:17" ht="15.75" customHeight="1" x14ac:dyDescent="0.25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 spans="2:17" ht="15.75" customHeight="1" x14ac:dyDescent="0.25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 spans="2:17" ht="15.75" customHeight="1" x14ac:dyDescent="0.25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 spans="2:17" ht="15.75" customHeight="1" x14ac:dyDescent="0.25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 spans="2:17" ht="15.75" customHeight="1" x14ac:dyDescent="0.25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 spans="2:17" ht="15.75" customHeight="1" x14ac:dyDescent="0.25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 spans="2:17" ht="15.75" customHeight="1" x14ac:dyDescent="0.25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 spans="2:17" ht="15.75" customHeight="1" x14ac:dyDescent="0.25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 spans="2:17" ht="15.75" customHeight="1" x14ac:dyDescent="0.25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 spans="2:17" ht="15.75" customHeight="1" x14ac:dyDescent="0.25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 spans="2:17" ht="15.75" customHeight="1" x14ac:dyDescent="0.25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 spans="2:17" ht="15.75" customHeight="1" x14ac:dyDescent="0.25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 spans="2:17" ht="15.75" customHeight="1" x14ac:dyDescent="0.25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 spans="2:17" ht="15.75" customHeight="1" x14ac:dyDescent="0.25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 spans="2:17" ht="15.75" customHeight="1" x14ac:dyDescent="0.25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 spans="2:17" ht="15.75" customHeight="1" x14ac:dyDescent="0.25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 spans="2:17" ht="15.75" customHeight="1" x14ac:dyDescent="0.25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 spans="2:17" ht="15.75" customHeight="1" x14ac:dyDescent="0.25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 spans="2:17" ht="15.75" customHeight="1" x14ac:dyDescent="0.25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 spans="2:17" ht="15.75" customHeight="1" x14ac:dyDescent="0.25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 spans="2:17" ht="15.75" customHeight="1" x14ac:dyDescent="0.25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 spans="2:17" ht="15.75" customHeight="1" x14ac:dyDescent="0.25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 spans="2:17" ht="15.75" customHeight="1" x14ac:dyDescent="0.25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 spans="2:17" ht="15.75" customHeight="1" x14ac:dyDescent="0.25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 spans="2:17" ht="15.75" customHeight="1" x14ac:dyDescent="0.25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 spans="2:17" ht="15.75" customHeight="1" x14ac:dyDescent="0.25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 spans="2:17" ht="15.75" customHeight="1" x14ac:dyDescent="0.25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 spans="2:17" ht="15.75" customHeight="1" x14ac:dyDescent="0.25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 spans="2:17" ht="15.75" customHeight="1" x14ac:dyDescent="0.25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 spans="2:17" ht="15.75" customHeight="1" x14ac:dyDescent="0.25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 spans="2:17" ht="15.75" customHeight="1" x14ac:dyDescent="0.25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 spans="2:17" ht="15.75" customHeight="1" x14ac:dyDescent="0.25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 spans="2:17" ht="15.75" customHeight="1" x14ac:dyDescent="0.25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 spans="2:17" ht="15.75" customHeight="1" x14ac:dyDescent="0.25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 spans="2:17" ht="15.75" customHeight="1" x14ac:dyDescent="0.25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 spans="2:17" ht="15.75" customHeight="1" x14ac:dyDescent="0.25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 spans="2:17" ht="15.75" customHeight="1" x14ac:dyDescent="0.25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 spans="2:17" ht="15.75" customHeight="1" x14ac:dyDescent="0.25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 spans="2:17" ht="15.75" customHeight="1" x14ac:dyDescent="0.25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 spans="2:17" ht="15.75" customHeight="1" x14ac:dyDescent="0.25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 spans="2:17" ht="15.75" customHeight="1" x14ac:dyDescent="0.25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 spans="2:17" ht="15.75" customHeight="1" x14ac:dyDescent="0.25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 spans="2:17" ht="15.75" customHeight="1" x14ac:dyDescent="0.25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 spans="2:17" ht="15.75" customHeight="1" x14ac:dyDescent="0.25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 spans="2:17" ht="15.75" customHeight="1" x14ac:dyDescent="0.25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 spans="2:17" ht="15.75" customHeight="1" x14ac:dyDescent="0.25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 spans="2:17" ht="15.75" customHeight="1" x14ac:dyDescent="0.25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 spans="2:17" ht="15.75" customHeight="1" x14ac:dyDescent="0.25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 spans="2:17" ht="15.75" customHeight="1" x14ac:dyDescent="0.25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 spans="2:17" ht="15.75" customHeight="1" x14ac:dyDescent="0.25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 spans="2:17" ht="15.75" customHeight="1" x14ac:dyDescent="0.25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 spans="2:17" ht="15.75" customHeight="1" x14ac:dyDescent="0.25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 spans="2:17" ht="15.75" customHeight="1" x14ac:dyDescent="0.25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 spans="2:17" ht="15.75" customHeight="1" x14ac:dyDescent="0.25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 spans="2:17" ht="15.75" customHeight="1" x14ac:dyDescent="0.25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 spans="2:17" ht="15.75" customHeight="1" x14ac:dyDescent="0.25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 spans="2:17" ht="15.75" customHeight="1" x14ac:dyDescent="0.25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 spans="2:17" ht="15.75" customHeight="1" x14ac:dyDescent="0.25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 spans="2:17" ht="15.75" customHeight="1" x14ac:dyDescent="0.25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 spans="2:17" ht="15.75" customHeight="1" x14ac:dyDescent="0.25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 spans="2:17" ht="15.75" customHeight="1" x14ac:dyDescent="0.25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 spans="2:17" ht="15.75" customHeight="1" x14ac:dyDescent="0.25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 spans="2:17" ht="15.75" customHeight="1" x14ac:dyDescent="0.25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 spans="2:17" ht="15.75" customHeight="1" x14ac:dyDescent="0.25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 spans="2:17" ht="15.75" customHeight="1" x14ac:dyDescent="0.25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 spans="2:17" ht="15.75" customHeight="1" x14ac:dyDescent="0.25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 spans="2:17" ht="15.75" customHeight="1" x14ac:dyDescent="0.2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 spans="2:17" ht="15.75" customHeight="1" x14ac:dyDescent="0.25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 spans="2:17" ht="15.75" customHeight="1" x14ac:dyDescent="0.25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 spans="2:17" ht="15.75" customHeight="1" x14ac:dyDescent="0.25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 spans="2:17" ht="15.75" customHeight="1" x14ac:dyDescent="0.25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 spans="2:17" ht="15.75" customHeight="1" x14ac:dyDescent="0.25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 spans="2:17" ht="15.75" customHeight="1" x14ac:dyDescent="0.25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 spans="2:17" ht="15.75" customHeight="1" x14ac:dyDescent="0.25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 spans="2:17" ht="15.75" customHeight="1" x14ac:dyDescent="0.25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 spans="2:17" ht="15.75" customHeight="1" x14ac:dyDescent="0.25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 spans="2:17" ht="15.75" customHeight="1" x14ac:dyDescent="0.25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 spans="2:17" ht="15.75" customHeight="1" x14ac:dyDescent="0.25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 spans="2:17" ht="15.75" customHeight="1" x14ac:dyDescent="0.25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 spans="2:17" ht="15.75" customHeight="1" x14ac:dyDescent="0.25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 spans="2:17" ht="15.75" customHeight="1" x14ac:dyDescent="0.25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 spans="2:17" ht="15.75" customHeight="1" x14ac:dyDescent="0.25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 spans="2:17" ht="15.75" customHeight="1" x14ac:dyDescent="0.25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 spans="2:17" ht="15.75" customHeight="1" x14ac:dyDescent="0.25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 spans="2:17" ht="15.75" customHeight="1" x14ac:dyDescent="0.25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 spans="2:17" ht="15.75" customHeight="1" x14ac:dyDescent="0.25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 spans="2:17" ht="15.75" customHeight="1" x14ac:dyDescent="0.25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 spans="2:17" ht="15.75" customHeight="1" x14ac:dyDescent="0.25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 spans="2:17" ht="15.75" customHeight="1" x14ac:dyDescent="0.25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 spans="2:17" ht="15.75" customHeight="1" x14ac:dyDescent="0.25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 spans="2:17" ht="15.75" customHeight="1" x14ac:dyDescent="0.25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 spans="2:17" ht="15.75" customHeight="1" x14ac:dyDescent="0.25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 spans="2:17" ht="15.75" customHeight="1" x14ac:dyDescent="0.25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 spans="2:17" ht="15.75" customHeight="1" x14ac:dyDescent="0.25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 spans="2:17" ht="15.75" customHeight="1" x14ac:dyDescent="0.25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 spans="2:17" ht="15.75" customHeight="1" x14ac:dyDescent="0.25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 spans="2:17" ht="15.75" customHeight="1" x14ac:dyDescent="0.25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 spans="2:17" ht="15.75" customHeight="1" x14ac:dyDescent="0.25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 spans="2:17" ht="15.75" customHeight="1" x14ac:dyDescent="0.25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 spans="2:17" ht="15.75" customHeight="1" x14ac:dyDescent="0.25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 spans="2:17" ht="15.75" customHeight="1" x14ac:dyDescent="0.25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 spans="2:17" ht="15.75" customHeight="1" x14ac:dyDescent="0.25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 spans="2:17" ht="15.75" customHeight="1" x14ac:dyDescent="0.25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 spans="2:17" ht="15.75" customHeight="1" x14ac:dyDescent="0.25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 spans="2:17" ht="15.75" customHeight="1" x14ac:dyDescent="0.25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 spans="2:17" ht="15.75" customHeight="1" x14ac:dyDescent="0.25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 spans="2:17" ht="15.75" customHeight="1" x14ac:dyDescent="0.25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 spans="2:17" ht="15.75" customHeight="1" x14ac:dyDescent="0.25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 spans="2:17" ht="15.75" customHeight="1" x14ac:dyDescent="0.25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 spans="2:17" ht="15.75" customHeight="1" x14ac:dyDescent="0.25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 spans="2:17" ht="15.75" customHeight="1" x14ac:dyDescent="0.25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 spans="2:17" ht="15.75" customHeight="1" x14ac:dyDescent="0.25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 spans="2:17" ht="15.75" customHeight="1" x14ac:dyDescent="0.25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 spans="2:17" ht="15.75" customHeight="1" x14ac:dyDescent="0.25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 spans="2:17" ht="15.75" customHeight="1" x14ac:dyDescent="0.25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 spans="2:17" ht="15.75" customHeight="1" x14ac:dyDescent="0.25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 spans="2:17" ht="15.75" customHeight="1" x14ac:dyDescent="0.25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 spans="2:17" ht="15.75" customHeight="1" x14ac:dyDescent="0.25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 spans="2:17" ht="15.75" customHeight="1" x14ac:dyDescent="0.25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 spans="2:17" ht="15.75" customHeight="1" x14ac:dyDescent="0.25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 spans="2:17" ht="15.75" customHeight="1" x14ac:dyDescent="0.25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 spans="2:17" ht="15.75" customHeight="1" x14ac:dyDescent="0.25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 spans="2:17" ht="15.75" customHeight="1" x14ac:dyDescent="0.25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 spans="2:17" ht="15.75" customHeight="1" x14ac:dyDescent="0.25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 spans="2:17" ht="15.75" customHeight="1" x14ac:dyDescent="0.25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 spans="2:17" ht="15.75" customHeight="1" x14ac:dyDescent="0.25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 spans="2:17" ht="15.75" customHeight="1" x14ac:dyDescent="0.25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 spans="2:17" ht="15.75" customHeight="1" x14ac:dyDescent="0.25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 spans="2:17" ht="15.75" customHeight="1" x14ac:dyDescent="0.25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 spans="2:17" ht="15.75" customHeight="1" x14ac:dyDescent="0.25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 spans="2:17" ht="15.75" customHeight="1" x14ac:dyDescent="0.25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 spans="2:17" ht="15.75" customHeight="1" x14ac:dyDescent="0.25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 spans="2:17" ht="15.75" customHeight="1" x14ac:dyDescent="0.25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 spans="2:17" ht="15.75" customHeight="1" x14ac:dyDescent="0.25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 spans="2:17" ht="15.75" customHeight="1" x14ac:dyDescent="0.25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 spans="2:17" ht="15.75" customHeight="1" x14ac:dyDescent="0.25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 spans="2:17" ht="15.75" customHeight="1" x14ac:dyDescent="0.25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 spans="2:17" ht="15.75" customHeight="1" x14ac:dyDescent="0.25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 spans="2:17" ht="15.75" customHeight="1" x14ac:dyDescent="0.25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 spans="2:17" ht="15.75" customHeight="1" x14ac:dyDescent="0.25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 spans="2:17" ht="15.75" customHeight="1" x14ac:dyDescent="0.25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 spans="2:17" ht="15.75" customHeight="1" x14ac:dyDescent="0.25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 spans="2:17" ht="15.75" customHeight="1" x14ac:dyDescent="0.25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 spans="2:17" ht="15.75" customHeight="1" x14ac:dyDescent="0.25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 spans="2:17" ht="15.75" customHeight="1" x14ac:dyDescent="0.25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 spans="2:17" ht="15.75" customHeight="1" x14ac:dyDescent="0.25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 spans="2:17" ht="15.75" customHeight="1" x14ac:dyDescent="0.25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 spans="2:17" ht="15.75" customHeight="1" x14ac:dyDescent="0.25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 spans="2:17" ht="15.75" customHeight="1" x14ac:dyDescent="0.25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 spans="2:17" ht="15.75" customHeight="1" x14ac:dyDescent="0.25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 spans="2:17" ht="15.75" customHeight="1" x14ac:dyDescent="0.25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 spans="2:17" ht="15.75" customHeight="1" x14ac:dyDescent="0.25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 spans="2:17" ht="15.75" customHeight="1" x14ac:dyDescent="0.25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 spans="2:17" ht="15.75" customHeight="1" x14ac:dyDescent="0.25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 spans="2:17" ht="15.75" customHeight="1" x14ac:dyDescent="0.25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 spans="2:17" ht="15.75" customHeight="1" x14ac:dyDescent="0.25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 spans="2:17" ht="15.75" customHeight="1" x14ac:dyDescent="0.25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 spans="2:17" ht="15.75" customHeight="1" x14ac:dyDescent="0.25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 spans="2:17" ht="15.75" customHeight="1" x14ac:dyDescent="0.25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 spans="2:17" ht="15.75" customHeight="1" x14ac:dyDescent="0.25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 spans="2:17" ht="15.75" customHeight="1" x14ac:dyDescent="0.25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 spans="2:17" ht="15.75" customHeight="1" x14ac:dyDescent="0.25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 spans="2:17" ht="15.75" customHeight="1" x14ac:dyDescent="0.25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 spans="2:17" ht="15.75" customHeight="1" x14ac:dyDescent="0.25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 spans="2:17" ht="15.75" customHeight="1" x14ac:dyDescent="0.25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 spans="2:17" ht="15.75" customHeight="1" x14ac:dyDescent="0.25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 spans="2:17" ht="15.75" customHeight="1" x14ac:dyDescent="0.25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 spans="2:17" ht="15.75" customHeight="1" x14ac:dyDescent="0.25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 spans="2:17" ht="15.75" customHeight="1" x14ac:dyDescent="0.25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 spans="2:17" ht="15.75" customHeight="1" x14ac:dyDescent="0.25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 spans="2:17" ht="15.75" customHeight="1" x14ac:dyDescent="0.25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 spans="2:17" ht="15.75" customHeight="1" x14ac:dyDescent="0.25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 spans="2:17" ht="15.75" customHeight="1" x14ac:dyDescent="0.25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 spans="2:17" ht="15.75" customHeight="1" x14ac:dyDescent="0.25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 spans="2:17" ht="15.75" customHeight="1" x14ac:dyDescent="0.25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 spans="2:17" ht="15.75" customHeight="1" x14ac:dyDescent="0.25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 spans="2:17" ht="15.75" customHeight="1" x14ac:dyDescent="0.25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 spans="2:17" ht="15.75" customHeight="1" x14ac:dyDescent="0.25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 spans="2:17" ht="15.75" customHeight="1" x14ac:dyDescent="0.25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 spans="2:17" ht="15.75" customHeight="1" x14ac:dyDescent="0.25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 spans="2:17" ht="15.75" customHeight="1" x14ac:dyDescent="0.25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 spans="2:17" ht="15.75" customHeight="1" x14ac:dyDescent="0.25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 spans="2:17" ht="15.75" customHeight="1" x14ac:dyDescent="0.25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 spans="2:17" ht="15.75" customHeight="1" x14ac:dyDescent="0.25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 spans="2:17" ht="15.75" customHeight="1" x14ac:dyDescent="0.25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 spans="2:17" ht="15.75" customHeight="1" x14ac:dyDescent="0.25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 spans="2:17" ht="15.75" customHeight="1" x14ac:dyDescent="0.25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 spans="2:17" ht="15.75" customHeight="1" x14ac:dyDescent="0.25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 spans="2:17" ht="15.75" customHeight="1" x14ac:dyDescent="0.25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 spans="2:17" ht="15.75" customHeight="1" x14ac:dyDescent="0.25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 spans="2:17" ht="15.75" customHeight="1" x14ac:dyDescent="0.25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 spans="2:17" ht="15.75" customHeight="1" x14ac:dyDescent="0.25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 spans="2:17" ht="15.75" customHeight="1" x14ac:dyDescent="0.25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 spans="2:17" ht="15.75" customHeight="1" x14ac:dyDescent="0.25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 spans="2:17" ht="15.75" customHeight="1" x14ac:dyDescent="0.25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 spans="2:17" ht="15.75" customHeight="1" x14ac:dyDescent="0.25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 spans="2:17" ht="15.75" customHeight="1" x14ac:dyDescent="0.25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 spans="2:17" ht="15.75" customHeight="1" x14ac:dyDescent="0.25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 spans="2:17" ht="15.75" customHeight="1" x14ac:dyDescent="0.25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 spans="2:17" ht="15.75" customHeight="1" x14ac:dyDescent="0.25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 spans="2:17" ht="15.75" customHeight="1" x14ac:dyDescent="0.25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 spans="2:17" ht="15.75" customHeight="1" x14ac:dyDescent="0.25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 spans="2:17" ht="15.75" customHeight="1" x14ac:dyDescent="0.25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 spans="2:17" ht="15.75" customHeight="1" x14ac:dyDescent="0.25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 spans="2:17" ht="15.75" customHeight="1" x14ac:dyDescent="0.25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 spans="2:17" ht="15.75" customHeight="1" x14ac:dyDescent="0.25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 spans="2:17" ht="15.75" customHeight="1" x14ac:dyDescent="0.25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 spans="2:17" ht="15.75" customHeight="1" x14ac:dyDescent="0.25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 spans="2:17" ht="15.75" customHeight="1" x14ac:dyDescent="0.25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 spans="2:17" ht="15.75" customHeight="1" x14ac:dyDescent="0.25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 spans="2:17" ht="15.75" customHeight="1" x14ac:dyDescent="0.25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 spans="2:17" ht="15.75" customHeight="1" x14ac:dyDescent="0.25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 spans="2:17" ht="15.75" customHeight="1" x14ac:dyDescent="0.25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 spans="2:17" ht="15.75" customHeight="1" x14ac:dyDescent="0.25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 spans="2:17" ht="15.75" customHeight="1" x14ac:dyDescent="0.25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 spans="2:17" ht="15.75" customHeight="1" x14ac:dyDescent="0.25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 spans="2:17" ht="15.75" customHeight="1" x14ac:dyDescent="0.25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 spans="2:17" ht="15.75" customHeight="1" x14ac:dyDescent="0.25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 spans="2:17" ht="15.75" customHeight="1" x14ac:dyDescent="0.25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 spans="2:17" ht="15.75" customHeight="1" x14ac:dyDescent="0.25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 spans="2:17" ht="15.75" customHeight="1" x14ac:dyDescent="0.25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 spans="2:17" ht="15.75" customHeight="1" x14ac:dyDescent="0.25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 spans="2:17" ht="15.75" customHeight="1" x14ac:dyDescent="0.25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 spans="2:17" ht="15.75" customHeight="1" x14ac:dyDescent="0.25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 spans="2:17" ht="15.75" customHeight="1" x14ac:dyDescent="0.25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 spans="2:17" ht="15.75" customHeight="1" x14ac:dyDescent="0.25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 spans="2:17" ht="15.75" customHeight="1" x14ac:dyDescent="0.25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 spans="2:17" ht="15.75" customHeight="1" x14ac:dyDescent="0.25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 spans="2:17" ht="15.75" customHeight="1" x14ac:dyDescent="0.25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 spans="2:17" ht="15.75" customHeight="1" x14ac:dyDescent="0.25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 spans="2:17" ht="15.75" customHeight="1" x14ac:dyDescent="0.25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 spans="2:17" ht="15.75" customHeight="1" x14ac:dyDescent="0.25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 spans="2:17" ht="15.75" customHeight="1" x14ac:dyDescent="0.25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 spans="2:17" ht="15.75" customHeight="1" x14ac:dyDescent="0.25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 spans="2:17" ht="15.75" customHeight="1" x14ac:dyDescent="0.25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 spans="2:17" ht="15.75" customHeight="1" x14ac:dyDescent="0.25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 spans="2:17" ht="15.75" customHeight="1" x14ac:dyDescent="0.25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 spans="2:17" ht="15.75" customHeight="1" x14ac:dyDescent="0.25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 spans="2:17" ht="15.75" customHeight="1" x14ac:dyDescent="0.25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 spans="2:17" ht="15.75" customHeight="1" x14ac:dyDescent="0.25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 spans="2:17" ht="15.75" customHeight="1" x14ac:dyDescent="0.25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 spans="2:17" ht="15.75" customHeight="1" x14ac:dyDescent="0.25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 spans="2:17" ht="15.75" customHeight="1" x14ac:dyDescent="0.25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 spans="2:17" ht="15.75" customHeight="1" x14ac:dyDescent="0.25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 spans="2:17" ht="15.75" customHeight="1" x14ac:dyDescent="0.25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 spans="2:17" ht="15.75" customHeight="1" x14ac:dyDescent="0.25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 spans="2:17" ht="15.75" customHeight="1" x14ac:dyDescent="0.25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 spans="2:17" ht="15.75" customHeight="1" x14ac:dyDescent="0.25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 spans="2:17" ht="15.75" customHeight="1" x14ac:dyDescent="0.25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 spans="2:17" ht="15.75" customHeight="1" x14ac:dyDescent="0.25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 spans="2:17" ht="15.75" customHeight="1" x14ac:dyDescent="0.25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 spans="2:17" ht="15.75" customHeight="1" x14ac:dyDescent="0.25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 spans="2:17" ht="15.75" customHeight="1" x14ac:dyDescent="0.25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 spans="2:17" ht="15.75" customHeight="1" x14ac:dyDescent="0.25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 spans="2:17" ht="15.75" customHeight="1" x14ac:dyDescent="0.25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 spans="2:17" ht="15.75" customHeight="1" x14ac:dyDescent="0.25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 spans="2:17" ht="15.75" customHeight="1" x14ac:dyDescent="0.25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 spans="2:17" ht="15.75" customHeight="1" x14ac:dyDescent="0.25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 spans="2:17" ht="15.75" customHeight="1" x14ac:dyDescent="0.25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 spans="2:17" ht="15.75" customHeight="1" x14ac:dyDescent="0.25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 spans="2:17" ht="15.75" customHeight="1" x14ac:dyDescent="0.25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 spans="2:17" ht="15.75" customHeight="1" x14ac:dyDescent="0.25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 spans="2:17" ht="15.75" customHeight="1" x14ac:dyDescent="0.25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 spans="2:17" ht="15.75" customHeight="1" x14ac:dyDescent="0.25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 spans="2:17" ht="15.75" customHeight="1" x14ac:dyDescent="0.25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 spans="2:17" ht="15.75" customHeight="1" x14ac:dyDescent="0.25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 spans="2:17" ht="15.75" customHeight="1" x14ac:dyDescent="0.25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 spans="2:17" ht="15.75" customHeight="1" x14ac:dyDescent="0.25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 spans="2:17" ht="15.75" customHeight="1" x14ac:dyDescent="0.25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 spans="2:17" ht="15.75" customHeight="1" x14ac:dyDescent="0.25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 spans="2:17" ht="15.75" customHeight="1" x14ac:dyDescent="0.25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 spans="2:17" ht="15.75" customHeight="1" x14ac:dyDescent="0.25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 spans="2:17" ht="15.75" customHeight="1" x14ac:dyDescent="0.25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 spans="2:17" ht="15.75" customHeight="1" x14ac:dyDescent="0.25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 spans="2:17" ht="15.75" customHeight="1" x14ac:dyDescent="0.25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 spans="2:17" ht="15.75" customHeight="1" x14ac:dyDescent="0.25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 spans="2:17" ht="15.75" customHeight="1" x14ac:dyDescent="0.25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 spans="2:17" ht="15.75" customHeight="1" x14ac:dyDescent="0.25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 spans="2:17" ht="15.75" customHeight="1" x14ac:dyDescent="0.25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 spans="2:17" ht="15.75" customHeight="1" x14ac:dyDescent="0.25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 spans="2:17" ht="15.75" customHeight="1" x14ac:dyDescent="0.25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 spans="2:17" ht="15.75" customHeight="1" x14ac:dyDescent="0.25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 spans="2:17" ht="15.75" customHeight="1" x14ac:dyDescent="0.25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 spans="2:17" ht="15.75" customHeight="1" x14ac:dyDescent="0.25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 spans="2:17" ht="15.75" customHeight="1" x14ac:dyDescent="0.25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 spans="2:17" ht="15.75" customHeight="1" x14ac:dyDescent="0.25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 spans="2:17" ht="15.75" customHeight="1" x14ac:dyDescent="0.25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 spans="2:17" ht="15.75" customHeight="1" x14ac:dyDescent="0.25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 spans="2:17" ht="15.75" customHeight="1" x14ac:dyDescent="0.25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 spans="2:17" ht="15.75" customHeight="1" x14ac:dyDescent="0.25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 spans="2:17" ht="15.75" customHeight="1" x14ac:dyDescent="0.25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 spans="2:17" ht="15.75" customHeight="1" x14ac:dyDescent="0.25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 spans="2:17" ht="15.75" customHeight="1" x14ac:dyDescent="0.25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 spans="2:17" ht="15.75" customHeight="1" x14ac:dyDescent="0.25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 spans="2:17" ht="15.75" customHeight="1" x14ac:dyDescent="0.25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 spans="2:17" ht="15.75" customHeight="1" x14ac:dyDescent="0.25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 spans="2:17" ht="15.75" customHeight="1" x14ac:dyDescent="0.25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 spans="2:17" ht="15.75" customHeight="1" x14ac:dyDescent="0.25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 spans="2:17" ht="15.75" customHeight="1" x14ac:dyDescent="0.25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 spans="2:17" ht="15.75" customHeight="1" x14ac:dyDescent="0.25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 spans="2:17" ht="15.75" customHeight="1" x14ac:dyDescent="0.25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 spans="2:17" ht="15.75" customHeight="1" x14ac:dyDescent="0.25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 spans="2:17" ht="15.75" customHeight="1" x14ac:dyDescent="0.25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 spans="2:17" ht="15.75" customHeight="1" x14ac:dyDescent="0.25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 spans="2:17" ht="15.75" customHeight="1" x14ac:dyDescent="0.25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 spans="2:17" ht="15.75" customHeight="1" x14ac:dyDescent="0.25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 spans="2:17" ht="15.75" customHeight="1" x14ac:dyDescent="0.25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 spans="2:17" ht="15.75" customHeight="1" x14ac:dyDescent="0.25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 spans="2:17" ht="15.75" customHeight="1" x14ac:dyDescent="0.25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 spans="2:17" ht="15.75" customHeight="1" x14ac:dyDescent="0.25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 spans="2:17" ht="15.75" customHeight="1" x14ac:dyDescent="0.25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 spans="2:17" ht="15.75" customHeight="1" x14ac:dyDescent="0.25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 spans="2:17" ht="15.75" customHeight="1" x14ac:dyDescent="0.25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 spans="2:17" ht="15.75" customHeight="1" x14ac:dyDescent="0.25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 spans="2:17" ht="15.75" customHeight="1" x14ac:dyDescent="0.25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 spans="2:17" ht="15.75" customHeight="1" x14ac:dyDescent="0.25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 spans="2:17" ht="15.75" customHeight="1" x14ac:dyDescent="0.25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 spans="2:17" ht="15.75" customHeight="1" x14ac:dyDescent="0.25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 spans="2:17" ht="15.75" customHeight="1" x14ac:dyDescent="0.25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 spans="2:17" ht="15.75" customHeight="1" x14ac:dyDescent="0.25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 spans="2:17" ht="15.75" customHeight="1" x14ac:dyDescent="0.25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 spans="2:17" ht="15.75" customHeight="1" x14ac:dyDescent="0.25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 spans="2:17" ht="15.75" customHeight="1" x14ac:dyDescent="0.25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 spans="2:17" ht="15.75" customHeight="1" x14ac:dyDescent="0.25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 spans="2:17" ht="15.75" customHeight="1" x14ac:dyDescent="0.25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 spans="2:17" ht="15.75" customHeight="1" x14ac:dyDescent="0.25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 spans="2:17" ht="15.75" customHeight="1" x14ac:dyDescent="0.25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 spans="2:17" ht="15.75" customHeight="1" x14ac:dyDescent="0.25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 spans="2:17" ht="15.75" customHeight="1" x14ac:dyDescent="0.25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 spans="2:17" ht="15.75" customHeight="1" x14ac:dyDescent="0.25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 spans="2:17" ht="15.75" customHeight="1" x14ac:dyDescent="0.25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 spans="2:17" ht="15.75" customHeight="1" x14ac:dyDescent="0.25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 spans="2:17" ht="15.75" customHeight="1" x14ac:dyDescent="0.25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 spans="2:17" ht="15.75" customHeight="1" x14ac:dyDescent="0.25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 spans="2:17" ht="15.75" customHeight="1" x14ac:dyDescent="0.25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 spans="2:17" ht="15.75" customHeight="1" x14ac:dyDescent="0.25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 spans="2:17" ht="15.75" customHeight="1" x14ac:dyDescent="0.25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 spans="2:17" ht="15.75" customHeight="1" x14ac:dyDescent="0.25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 spans="2:17" ht="15.75" customHeight="1" x14ac:dyDescent="0.25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 spans="2:17" ht="15.75" customHeight="1" x14ac:dyDescent="0.25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 spans="2:17" ht="15.75" customHeight="1" x14ac:dyDescent="0.25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 spans="2:17" ht="15.75" customHeight="1" x14ac:dyDescent="0.25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 spans="2:17" ht="15.75" customHeight="1" x14ac:dyDescent="0.25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 spans="2:17" ht="15.75" customHeight="1" x14ac:dyDescent="0.25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 spans="2:17" ht="15.75" customHeight="1" x14ac:dyDescent="0.25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 spans="2:17" ht="15.75" customHeight="1" x14ac:dyDescent="0.25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 spans="2:17" ht="15.75" customHeight="1" x14ac:dyDescent="0.25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 spans="2:17" ht="15.75" customHeight="1" x14ac:dyDescent="0.25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 spans="2:17" ht="15.75" customHeight="1" x14ac:dyDescent="0.25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 spans="2:17" ht="15.75" customHeight="1" x14ac:dyDescent="0.25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 spans="2:17" ht="15.75" customHeight="1" x14ac:dyDescent="0.25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 spans="2:17" ht="15.75" customHeight="1" x14ac:dyDescent="0.25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 spans="2:17" ht="15.75" customHeight="1" x14ac:dyDescent="0.25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 spans="2:17" ht="15.75" customHeight="1" x14ac:dyDescent="0.25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 spans="2:17" ht="15.75" customHeight="1" x14ac:dyDescent="0.25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 spans="2:17" ht="15.75" customHeight="1" x14ac:dyDescent="0.25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 spans="2:17" ht="15.75" customHeight="1" x14ac:dyDescent="0.25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 spans="2:17" ht="15.75" customHeight="1" x14ac:dyDescent="0.25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 spans="2:17" ht="15.75" customHeight="1" x14ac:dyDescent="0.25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 spans="2:17" ht="15.75" customHeight="1" x14ac:dyDescent="0.25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 spans="2:17" ht="15.75" customHeight="1" x14ac:dyDescent="0.25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 spans="2:17" ht="15.75" customHeight="1" x14ac:dyDescent="0.25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 spans="2:17" ht="15.75" customHeight="1" x14ac:dyDescent="0.25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 spans="2:17" ht="15.75" customHeight="1" x14ac:dyDescent="0.25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 spans="2:17" ht="15.75" customHeight="1" x14ac:dyDescent="0.25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 spans="2:17" ht="15.75" customHeight="1" x14ac:dyDescent="0.25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 spans="2:17" ht="15.75" customHeight="1" x14ac:dyDescent="0.25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 spans="2:17" ht="15.75" customHeight="1" x14ac:dyDescent="0.25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 spans="2:17" ht="15.75" customHeight="1" x14ac:dyDescent="0.25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 spans="2:17" ht="15.75" customHeight="1" x14ac:dyDescent="0.25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 spans="2:17" ht="15.75" customHeight="1" x14ac:dyDescent="0.25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 spans="2:17" ht="15.75" customHeight="1" x14ac:dyDescent="0.25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 spans="2:17" ht="15.75" customHeight="1" x14ac:dyDescent="0.25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 spans="2:17" ht="15.75" customHeight="1" x14ac:dyDescent="0.25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 spans="2:17" ht="15.75" customHeight="1" x14ac:dyDescent="0.25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 spans="2:17" ht="15.75" customHeight="1" x14ac:dyDescent="0.25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 spans="2:17" ht="15.75" customHeight="1" x14ac:dyDescent="0.25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 spans="2:17" ht="15.75" customHeight="1" x14ac:dyDescent="0.25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 spans="2:17" ht="15.75" customHeight="1" x14ac:dyDescent="0.25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 spans="2:17" ht="15.75" customHeight="1" x14ac:dyDescent="0.25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 spans="2:17" ht="15.75" customHeight="1" x14ac:dyDescent="0.25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 spans="2:17" ht="15.75" customHeight="1" x14ac:dyDescent="0.25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 spans="2:17" ht="15.75" customHeight="1" x14ac:dyDescent="0.25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 spans="2:17" ht="15.75" customHeight="1" x14ac:dyDescent="0.25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 spans="2:17" ht="15.75" customHeight="1" x14ac:dyDescent="0.25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 spans="2:17" ht="15.75" customHeight="1" x14ac:dyDescent="0.25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 spans="2:17" ht="15.75" customHeight="1" x14ac:dyDescent="0.25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 spans="2:17" ht="15.75" customHeight="1" x14ac:dyDescent="0.25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 spans="2:17" ht="15.75" customHeight="1" x14ac:dyDescent="0.25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 spans="2:17" ht="15.75" customHeight="1" x14ac:dyDescent="0.25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 spans="2:17" ht="15.75" customHeight="1" x14ac:dyDescent="0.25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 spans="2:17" ht="15.75" customHeight="1" x14ac:dyDescent="0.25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 spans="2:17" ht="15.75" customHeight="1" x14ac:dyDescent="0.25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 spans="2:17" ht="15.75" customHeight="1" x14ac:dyDescent="0.25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 spans="2:17" ht="15.75" customHeight="1" x14ac:dyDescent="0.25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 spans="2:17" ht="15.75" customHeight="1" x14ac:dyDescent="0.25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 spans="2:17" ht="15.75" customHeight="1" x14ac:dyDescent="0.25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 spans="2:17" ht="15.75" customHeight="1" x14ac:dyDescent="0.25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 spans="2:17" ht="15.75" customHeight="1" x14ac:dyDescent="0.25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 spans="2:17" ht="15.75" customHeight="1" x14ac:dyDescent="0.25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 spans="2:17" ht="15.75" customHeight="1" x14ac:dyDescent="0.25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 spans="2:17" ht="15.75" customHeight="1" x14ac:dyDescent="0.25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 spans="2:17" ht="15.75" customHeight="1" x14ac:dyDescent="0.25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 spans="2:17" ht="15.75" customHeight="1" x14ac:dyDescent="0.25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 spans="2:17" ht="15.75" customHeight="1" x14ac:dyDescent="0.25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 spans="2:17" ht="15.75" customHeight="1" x14ac:dyDescent="0.25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 spans="2:17" ht="15.75" customHeight="1" x14ac:dyDescent="0.25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 spans="2:17" ht="15.75" customHeight="1" x14ac:dyDescent="0.25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 spans="2:17" ht="15.75" customHeight="1" x14ac:dyDescent="0.25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 spans="2:17" ht="15.75" customHeight="1" x14ac:dyDescent="0.25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 spans="2:17" ht="15.75" customHeight="1" x14ac:dyDescent="0.25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 spans="2:17" ht="15.75" customHeight="1" x14ac:dyDescent="0.25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 spans="2:17" ht="15.75" customHeight="1" x14ac:dyDescent="0.25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 spans="2:17" ht="15.75" customHeight="1" x14ac:dyDescent="0.25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 spans="2:17" ht="15.75" customHeight="1" x14ac:dyDescent="0.25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 spans="2:17" ht="15.75" customHeight="1" x14ac:dyDescent="0.25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 spans="2:17" ht="15.75" customHeight="1" x14ac:dyDescent="0.25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 spans="2:17" ht="15.75" customHeight="1" x14ac:dyDescent="0.25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 spans="2:17" ht="15.75" customHeight="1" x14ac:dyDescent="0.25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 spans="2:17" ht="15.75" customHeight="1" x14ac:dyDescent="0.25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 spans="2:17" ht="15.75" customHeight="1" x14ac:dyDescent="0.25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 spans="2:17" ht="15.75" customHeight="1" x14ac:dyDescent="0.25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 spans="2:17" ht="15.75" customHeight="1" x14ac:dyDescent="0.25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 spans="2:17" ht="15.75" customHeight="1" x14ac:dyDescent="0.25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 spans="2:17" ht="15.75" customHeight="1" x14ac:dyDescent="0.25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 spans="2:17" ht="15.75" customHeight="1" x14ac:dyDescent="0.25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 spans="2:17" ht="15.75" customHeight="1" x14ac:dyDescent="0.25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 spans="2:17" ht="15.75" customHeight="1" x14ac:dyDescent="0.25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 spans="2:17" ht="15.75" customHeight="1" x14ac:dyDescent="0.25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 spans="2:17" ht="15.75" customHeight="1" x14ac:dyDescent="0.25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 spans="2:17" ht="15.75" customHeight="1" x14ac:dyDescent="0.25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 spans="2:17" ht="15.75" customHeight="1" x14ac:dyDescent="0.25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 spans="2:17" ht="15.75" customHeight="1" x14ac:dyDescent="0.25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 spans="2:17" ht="15.75" customHeight="1" x14ac:dyDescent="0.25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 spans="2:17" ht="15.75" customHeight="1" x14ac:dyDescent="0.25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 spans="2:17" ht="15.75" customHeight="1" x14ac:dyDescent="0.25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 spans="2:17" ht="15.75" customHeight="1" x14ac:dyDescent="0.25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 spans="2:17" ht="15.75" customHeight="1" x14ac:dyDescent="0.25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 spans="2:17" ht="15.75" customHeight="1" x14ac:dyDescent="0.25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 spans="2:17" ht="15.75" customHeight="1" x14ac:dyDescent="0.25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 spans="2:17" ht="15.75" customHeight="1" x14ac:dyDescent="0.25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 spans="2:17" ht="15.75" customHeight="1" x14ac:dyDescent="0.25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 spans="2:17" ht="15.75" customHeight="1" x14ac:dyDescent="0.25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 spans="2:17" ht="15.75" customHeight="1" x14ac:dyDescent="0.25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 spans="2:17" ht="15.75" customHeight="1" x14ac:dyDescent="0.25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 spans="2:17" ht="15.75" customHeight="1" x14ac:dyDescent="0.25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 spans="2:17" ht="15.75" customHeight="1" x14ac:dyDescent="0.25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 spans="2:17" ht="15.75" customHeight="1" x14ac:dyDescent="0.25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 spans="2:17" ht="15.75" customHeight="1" x14ac:dyDescent="0.25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 spans="2:17" ht="15.75" customHeight="1" x14ac:dyDescent="0.25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 spans="2:17" ht="15.75" customHeight="1" x14ac:dyDescent="0.25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 spans="2:17" ht="15.75" customHeight="1" x14ac:dyDescent="0.25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 spans="2:17" ht="15.75" customHeight="1" x14ac:dyDescent="0.25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 spans="2:17" ht="15.75" customHeight="1" x14ac:dyDescent="0.25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 spans="2:17" ht="15.75" customHeight="1" x14ac:dyDescent="0.25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 spans="2:17" ht="15.75" customHeight="1" x14ac:dyDescent="0.25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 spans="2:17" ht="15.75" customHeight="1" x14ac:dyDescent="0.25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 spans="2:17" ht="15.75" customHeight="1" x14ac:dyDescent="0.25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 spans="2:17" ht="15.75" customHeight="1" x14ac:dyDescent="0.25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 spans="2:17" ht="15.75" customHeight="1" x14ac:dyDescent="0.25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 spans="2:17" ht="15.75" customHeight="1" x14ac:dyDescent="0.25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 spans="2:17" ht="15.75" customHeight="1" x14ac:dyDescent="0.25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 spans="2:17" ht="15.75" customHeight="1" x14ac:dyDescent="0.25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 spans="2:17" ht="15.75" customHeight="1" x14ac:dyDescent="0.25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 spans="2:17" ht="15.75" customHeight="1" x14ac:dyDescent="0.25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 spans="2:17" ht="15.75" customHeight="1" x14ac:dyDescent="0.25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 spans="2:17" ht="15.75" customHeight="1" x14ac:dyDescent="0.25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 spans="2:17" ht="15.75" customHeight="1" x14ac:dyDescent="0.25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 spans="2:17" ht="15.75" customHeight="1" x14ac:dyDescent="0.25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 spans="2:17" ht="15.75" customHeight="1" x14ac:dyDescent="0.25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 spans="2:17" ht="15.75" customHeight="1" x14ac:dyDescent="0.25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 spans="2:17" ht="15.75" customHeight="1" x14ac:dyDescent="0.25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 spans="2:17" ht="15.75" customHeight="1" x14ac:dyDescent="0.25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 spans="2:17" ht="15.75" customHeight="1" x14ac:dyDescent="0.25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 spans="2:17" ht="15.75" customHeight="1" x14ac:dyDescent="0.25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 spans="2:17" ht="15.75" customHeight="1" x14ac:dyDescent="0.25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 spans="2:17" ht="15.75" customHeight="1" x14ac:dyDescent="0.25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 spans="2:17" ht="15.75" customHeight="1" x14ac:dyDescent="0.25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 spans="2:17" ht="15.75" customHeight="1" x14ac:dyDescent="0.25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 spans="2:17" ht="15.75" customHeight="1" x14ac:dyDescent="0.25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 spans="2:17" ht="15.75" customHeight="1" x14ac:dyDescent="0.25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 spans="2:17" ht="15.75" customHeight="1" x14ac:dyDescent="0.25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 spans="2:17" ht="15.75" customHeight="1" x14ac:dyDescent="0.25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 spans="2:17" ht="15.75" customHeight="1" x14ac:dyDescent="0.25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 spans="2:17" ht="15.75" customHeight="1" x14ac:dyDescent="0.25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 spans="2:17" ht="15.75" customHeight="1" x14ac:dyDescent="0.25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 spans="2:17" ht="15.75" customHeight="1" x14ac:dyDescent="0.25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 spans="2:17" ht="15.75" customHeight="1" x14ac:dyDescent="0.25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 spans="2:17" ht="15.75" customHeight="1" x14ac:dyDescent="0.25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 spans="2:17" ht="15.75" customHeight="1" x14ac:dyDescent="0.25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 spans="2:17" ht="15.75" customHeight="1" x14ac:dyDescent="0.25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 spans="2:17" ht="15.75" customHeight="1" x14ac:dyDescent="0.25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 spans="2:17" ht="15.75" customHeight="1" x14ac:dyDescent="0.25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 spans="2:17" ht="15.75" customHeight="1" x14ac:dyDescent="0.25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 spans="2:17" ht="15.75" customHeight="1" x14ac:dyDescent="0.25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 spans="2:17" ht="15.75" customHeight="1" x14ac:dyDescent="0.25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 spans="2:17" ht="15.75" customHeight="1" x14ac:dyDescent="0.25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 spans="2:17" ht="15.75" customHeight="1" x14ac:dyDescent="0.25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 spans="2:17" ht="15.75" customHeight="1" x14ac:dyDescent="0.25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 spans="2:17" ht="15.75" customHeight="1" x14ac:dyDescent="0.25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 spans="2:17" ht="15.75" customHeight="1" x14ac:dyDescent="0.25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 spans="2:17" ht="15.75" customHeight="1" x14ac:dyDescent="0.25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 spans="2:17" ht="15.75" customHeight="1" x14ac:dyDescent="0.25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 spans="2:17" ht="15.75" customHeight="1" x14ac:dyDescent="0.25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 spans="2:17" ht="15.75" customHeight="1" x14ac:dyDescent="0.25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 spans="2:17" ht="15.75" customHeight="1" x14ac:dyDescent="0.25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 spans="2:17" ht="15.75" customHeight="1" x14ac:dyDescent="0.25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 spans="2:17" ht="15.75" customHeight="1" x14ac:dyDescent="0.25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 spans="2:17" ht="15.75" customHeight="1" x14ac:dyDescent="0.25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 spans="2:17" ht="15.75" customHeight="1" x14ac:dyDescent="0.25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 spans="2:17" ht="15.75" customHeight="1" x14ac:dyDescent="0.25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 spans="2:17" ht="15.75" customHeight="1" x14ac:dyDescent="0.25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 spans="2:17" ht="15.75" customHeight="1" x14ac:dyDescent="0.25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 spans="2:17" ht="15.75" customHeight="1" x14ac:dyDescent="0.25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 spans="2:17" ht="15.75" customHeight="1" x14ac:dyDescent="0.25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 spans="2:17" ht="15.75" customHeight="1" x14ac:dyDescent="0.25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 spans="2:17" ht="15.75" customHeight="1" x14ac:dyDescent="0.25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 spans="2:17" ht="15.75" customHeight="1" x14ac:dyDescent="0.25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 spans="2:17" ht="15.75" customHeight="1" x14ac:dyDescent="0.25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 spans="2:17" ht="15.75" customHeight="1" x14ac:dyDescent="0.25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 spans="2:17" ht="15.75" customHeight="1" x14ac:dyDescent="0.25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 spans="2:17" ht="15.75" customHeight="1" x14ac:dyDescent="0.25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 spans="2:17" ht="15.75" customHeight="1" x14ac:dyDescent="0.25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 spans="2:17" ht="15.75" customHeight="1" x14ac:dyDescent="0.25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 spans="2:17" ht="15.75" customHeight="1" x14ac:dyDescent="0.25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 spans="2:17" ht="15.75" customHeight="1" x14ac:dyDescent="0.25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 spans="2:17" ht="15.75" customHeight="1" x14ac:dyDescent="0.25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 spans="2:17" ht="15.75" customHeight="1" x14ac:dyDescent="0.25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 spans="2:17" ht="15.75" customHeight="1" x14ac:dyDescent="0.25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 spans="2:17" ht="15.75" customHeight="1" x14ac:dyDescent="0.25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 spans="2:17" ht="15.75" customHeight="1" x14ac:dyDescent="0.25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 spans="2:17" ht="15.75" customHeight="1" x14ac:dyDescent="0.25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 spans="2:17" ht="15.75" customHeight="1" x14ac:dyDescent="0.25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 spans="2:17" ht="15.75" customHeight="1" x14ac:dyDescent="0.25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 spans="2:17" ht="15.75" customHeight="1" x14ac:dyDescent="0.25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 spans="2:17" ht="15.75" customHeight="1" x14ac:dyDescent="0.25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 spans="2:17" ht="15.75" customHeight="1" x14ac:dyDescent="0.25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 spans="2:17" ht="15.75" customHeight="1" x14ac:dyDescent="0.25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 spans="2:17" ht="15.75" customHeight="1" x14ac:dyDescent="0.25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 spans="2:17" ht="15.75" customHeight="1" x14ac:dyDescent="0.25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 spans="2:17" ht="15.75" customHeight="1" x14ac:dyDescent="0.25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 spans="2:17" ht="15.75" customHeight="1" x14ac:dyDescent="0.25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 spans="2:17" ht="15.75" customHeight="1" x14ac:dyDescent="0.25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 spans="2:17" ht="15.75" customHeight="1" x14ac:dyDescent="0.25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 spans="2:17" ht="15.75" customHeight="1" x14ac:dyDescent="0.25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 spans="2:17" ht="15.75" customHeight="1" x14ac:dyDescent="0.25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 spans="2:17" ht="15.75" customHeight="1" x14ac:dyDescent="0.25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 spans="2:17" ht="15.75" customHeight="1" x14ac:dyDescent="0.25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 spans="2:17" ht="15.75" customHeight="1" x14ac:dyDescent="0.25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 spans="2:17" ht="15.75" customHeight="1" x14ac:dyDescent="0.25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 spans="2:17" ht="15.75" customHeight="1" x14ac:dyDescent="0.25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 spans="2:17" ht="15.75" customHeight="1" x14ac:dyDescent="0.25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  <row r="1001" spans="2:17" ht="15.75" customHeight="1" x14ac:dyDescent="0.25"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</row>
  </sheetData>
  <pageMargins left="0.7" right="0.7" top="0.78740157499999996" bottom="0.78740157499999996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1001"/>
  <sheetViews>
    <sheetView showGridLines="0" topLeftCell="B2" zoomScale="80" zoomScaleNormal="80" workbookViewId="0">
      <selection activeCell="C23" sqref="C23"/>
    </sheetView>
  </sheetViews>
  <sheetFormatPr baseColWidth="10" defaultColWidth="12.625" defaultRowHeight="15" customHeight="1" x14ac:dyDescent="0.2"/>
  <cols>
    <col min="1" max="1" width="30.625" style="40" hidden="1" customWidth="1"/>
    <col min="2" max="2" width="25.125" style="18" customWidth="1"/>
    <col min="3" max="3" width="62.75" style="18" bestFit="1" customWidth="1"/>
    <col min="4" max="4" width="63.625" style="18" customWidth="1"/>
    <col min="5" max="5" width="11.25" style="18" customWidth="1"/>
    <col min="6" max="6" width="12" style="18" customWidth="1"/>
    <col min="7" max="7" width="11.5" style="18" bestFit="1" customWidth="1"/>
    <col min="8" max="8" width="74.25" style="18" customWidth="1"/>
    <col min="9" max="17" width="10.125" style="18" customWidth="1"/>
    <col min="18" max="21" width="12.625" style="18" customWidth="1"/>
    <col min="22" max="16384" width="12.625" style="18"/>
  </cols>
  <sheetData>
    <row r="1" spans="1:17" s="40" customFormat="1" ht="15" hidden="1" customHeight="1" x14ac:dyDescent="0.2">
      <c r="C1" s="40" t="s">
        <v>1</v>
      </c>
    </row>
    <row r="2" spans="1:17" ht="6" customHeight="1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s="38" customFormat="1" ht="15.75" customHeight="1" x14ac:dyDescent="0.25">
      <c r="A3" s="40"/>
      <c r="B3" s="3" t="s">
        <v>8</v>
      </c>
      <c r="C3" s="4" t="e">
        <f t="array" ref="C3">"Patient """
&amp;INDEX(data!$1:$1048576,MATCH("id",data!$A:$A,0),MATCH("Referenzpatient",data!$1:$1,0))
&amp;"""/ "
&amp;INDEX(data!$1:$1048576,MATCH("kuerzel",data!$A:$A,0),MATCH("Referenzpatient",data!$1:$1,0))</f>
        <v>#N/A</v>
      </c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38" customFormat="1" ht="15.75" customHeight="1" x14ac:dyDescent="0.25">
      <c r="A4" s="40"/>
      <c r="B4" s="3" t="s">
        <v>61</v>
      </c>
      <c r="C4" s="1" t="e">
        <f>"Patient """
&amp;INDEX(data!$1:$1048576,MATCH("id",data!$A:$A,0),MATCH($C$1,data!$1:$1,0))
&amp;"""/ "
&amp;INDEX(data!$1:$1048576,MATCH("kuerzel",data!$A:$A,0),MATCH("Referenzpatient",data!$1:$1,0))</f>
        <v>#N/A</v>
      </c>
      <c r="D4" s="5"/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38" customFormat="1" ht="15.75" customHeight="1" x14ac:dyDescent="0.25">
      <c r="A5" s="40"/>
      <c r="B5" s="3" t="s">
        <v>62</v>
      </c>
      <c r="C5" s="16" t="e">
        <f>VALUE(INDEX(data!$1:$1048576,MATCH("Globale Gewichtung",data!$A:$A,0),MATCH($C$1,data!$1:$1,0)))</f>
        <v>#N/A</v>
      </c>
      <c r="D5" s="5"/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0.5" customHeight="1" x14ac:dyDescent="0.25">
      <c r="B6" s="20"/>
      <c r="C6" s="17"/>
      <c r="D6" s="19"/>
      <c r="E6" s="19"/>
      <c r="F6" s="1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s="38" customFormat="1" ht="31.5" customHeight="1" x14ac:dyDescent="0.25">
      <c r="A7" s="40"/>
      <c r="B7" s="34" t="s">
        <v>63</v>
      </c>
      <c r="C7" s="34" t="s">
        <v>64</v>
      </c>
      <c r="D7" s="34" t="s">
        <v>65</v>
      </c>
      <c r="E7" s="34" t="s">
        <v>66</v>
      </c>
      <c r="F7" s="34" t="s">
        <v>67</v>
      </c>
      <c r="G7" s="35" t="s">
        <v>68</v>
      </c>
      <c r="H7" s="34" t="s">
        <v>69</v>
      </c>
      <c r="I7" s="1"/>
      <c r="J7" s="1"/>
      <c r="K7" s="1"/>
      <c r="L7" s="1"/>
      <c r="M7" s="1"/>
      <c r="N7" s="1"/>
      <c r="O7" s="1"/>
      <c r="P7" s="1"/>
      <c r="Q7" s="1"/>
    </row>
    <row r="8" spans="1:17" ht="6" customHeight="1" x14ac:dyDescent="0.25">
      <c r="B8" s="21"/>
      <c r="C8" s="21"/>
      <c r="D8" s="21"/>
      <c r="E8" s="21"/>
      <c r="F8" s="21"/>
      <c r="G8" s="21"/>
      <c r="H8" s="21"/>
      <c r="I8" s="17"/>
      <c r="J8" s="17"/>
      <c r="K8" s="17"/>
      <c r="L8" s="17"/>
      <c r="M8" s="17"/>
      <c r="N8" s="17"/>
      <c r="O8" s="17"/>
      <c r="P8" s="17"/>
      <c r="Q8" s="17"/>
    </row>
    <row r="9" spans="1:17" ht="42" customHeight="1" x14ac:dyDescent="0.25">
      <c r="A9" s="40" t="s">
        <v>11</v>
      </c>
      <c r="B9" s="7" t="str">
        <f>VLOOKUP($A9,Bezeichnungen!$A$1:$B$25,2,0)</f>
        <v>Alter</v>
      </c>
      <c r="C9" s="22" t="e">
        <f>INDEX(data!$1:$1048576,MATCH($A9,data!$A:$A,0),MATCH("Referenzpatient",data!$1:$1,0))</f>
        <v>#N/A</v>
      </c>
      <c r="D9" s="22" t="e">
        <f>INDEX(data!$1:$1048576,MATCH($A9,data!$A:$A,0),MATCH($C$1,data!$1:$1,0))</f>
        <v>#N/A</v>
      </c>
      <c r="E9" s="23" t="e">
        <f t="array" ref="E9">VALUE(INDEX(data!$1:$1048576,MATCH($A9,data!$A:$A,0),MATCH($C$1,data!$1:$1,0)+1))</f>
        <v>#N/A</v>
      </c>
      <c r="F9" s="23" t="e">
        <f>VALUE(INDEX(data!$1:$1048576,MATCH($A9,data!$A:$A,0),MATCH("Gewichtung",data!$1:$1,0)))</f>
        <v>#N/A</v>
      </c>
      <c r="G9" s="24" t="e">
        <f t="array" ref="G9">VALUE(INDEX(data!$1:$1048576,MATCH($A9,data!$A:$A,0),MATCH($C$1,data!$1:$1,0)+2))</f>
        <v>#N/A</v>
      </c>
      <c r="H9" s="21" t="e">
        <f t="array" ref="H9">INDEX(data!$1:$1048576,MATCH($A9,data!$A:$A,0),MATCH($C$1,data!$1:$1,0)+3)</f>
        <v>#N/A</v>
      </c>
      <c r="I9" s="17"/>
      <c r="J9" s="17"/>
      <c r="K9" s="17"/>
      <c r="L9" s="17"/>
      <c r="M9" s="17"/>
      <c r="N9" s="17"/>
      <c r="O9" s="17"/>
      <c r="P9" s="17"/>
      <c r="Q9" s="17"/>
    </row>
    <row r="10" spans="1:17" ht="6" customHeight="1" x14ac:dyDescent="0.25">
      <c r="B10" s="7"/>
      <c r="C10" s="22"/>
      <c r="D10" s="22"/>
      <c r="E10" s="23"/>
      <c r="F10" s="23"/>
      <c r="G10" s="24"/>
      <c r="H10" s="21"/>
      <c r="I10" s="17"/>
      <c r="J10" s="17"/>
      <c r="K10" s="17"/>
      <c r="L10" s="17"/>
      <c r="M10" s="17"/>
      <c r="N10" s="17"/>
      <c r="O10" s="17"/>
      <c r="P10" s="17"/>
      <c r="Q10" s="17"/>
    </row>
    <row r="11" spans="1:17" ht="42" customHeight="1" x14ac:dyDescent="0.25">
      <c r="A11" s="40" t="s">
        <v>12</v>
      </c>
      <c r="B11" s="7" t="str">
        <f>VLOOKUP($A11,Bezeichnungen!$A$1:$B$25,2,0)</f>
        <v>Geschlecht</v>
      </c>
      <c r="C11" s="22" t="e">
        <f>INDEX(data!$1:$1048576,MATCH($A11,data!$A:$A,0),MATCH("Referenzpatient",data!$1:$1,0))</f>
        <v>#N/A</v>
      </c>
      <c r="D11" s="22" t="e">
        <f>INDEX(data!$1:$1048576,MATCH($A11,data!$A:$A,0),MATCH($C$1,data!$1:$1,0))</f>
        <v>#N/A</v>
      </c>
      <c r="E11" s="23" t="e">
        <f t="array" ref="E11">VALUE(INDEX(data!$1:$1048576,MATCH($A11,data!$A:$A,0),MATCH($C$1,data!$1:$1,0)+1))</f>
        <v>#N/A</v>
      </c>
      <c r="F11" s="23" t="e">
        <f>VALUE(INDEX(data!$1:$1048576,MATCH($A11,data!$A:$A,0),MATCH("Gewichtung",data!$1:$1,0)))</f>
        <v>#N/A</v>
      </c>
      <c r="G11" s="24" t="e">
        <f t="array" ref="G11">VALUE(INDEX(data!$1:$1048576,MATCH($A11,data!$A:$A,0),MATCH($C$1,data!$1:$1,0)+2))</f>
        <v>#N/A</v>
      </c>
      <c r="H11" s="21" t="e">
        <f t="array" ref="H11">INDEX(data!$1:$1048576,MATCH($A11,data!$A:$A,0),MATCH($C$1,data!$1:$1,0)+3)</f>
        <v>#N/A</v>
      </c>
      <c r="I11" s="17"/>
      <c r="J11" s="17"/>
      <c r="K11" s="17"/>
      <c r="L11" s="17"/>
      <c r="M11" s="17"/>
      <c r="N11" s="17"/>
      <c r="O11" s="17"/>
      <c r="P11" s="17"/>
      <c r="Q11" s="17"/>
    </row>
    <row r="12" spans="1:17" ht="6" customHeight="1" x14ac:dyDescent="0.25">
      <c r="B12" s="7"/>
      <c r="C12" s="25"/>
      <c r="D12" s="25"/>
      <c r="E12" s="23"/>
      <c r="F12" s="23"/>
      <c r="G12" s="24"/>
      <c r="H12" s="21"/>
      <c r="I12" s="17"/>
      <c r="J12" s="17"/>
      <c r="K12" s="17"/>
      <c r="L12" s="17"/>
      <c r="M12" s="17"/>
      <c r="N12" s="17"/>
      <c r="O12" s="17"/>
      <c r="P12" s="17"/>
      <c r="Q12" s="17"/>
    </row>
    <row r="13" spans="1:17" ht="42" customHeight="1" x14ac:dyDescent="0.25">
      <c r="A13" s="40" t="s">
        <v>13</v>
      </c>
      <c r="B13" s="41" t="str">
        <f>VLOOKUP($A13,Bezeichnungen!$A$1:$B$25,2,0)</f>
        <v>Hauptdiagnose</v>
      </c>
      <c r="C13" s="27" t="e">
        <f>INDEX(data!$1:$1048576,MATCH($A13,data!$A:$A,0),MATCH("Referenzpatient",data!$1:$1,0))</f>
        <v>#N/A</v>
      </c>
      <c r="D13" s="27" t="e">
        <f>INDEX(data!$1:$1048576,MATCH($A13,data!$A:$A,0),MATCH($C$1,data!$1:$1,0))</f>
        <v>#N/A</v>
      </c>
      <c r="E13" s="28" t="e">
        <f t="array" ref="E13">VALUE(INDEX(data!$1:$1048576,MATCH($A13,data!$A:$A,0),MATCH($C$1,data!$1:$1,0)+1))</f>
        <v>#N/A</v>
      </c>
      <c r="F13" s="28" t="e">
        <f>VALUE(INDEX(data!$1:$1048576,MATCH($A13,data!$A:$A,0),MATCH("Gewichtung",data!$1:$1,0)))</f>
        <v>#N/A</v>
      </c>
      <c r="G13" s="29" t="e">
        <f t="array" ref="G13">VALUE(INDEX(data!$1:$1048576,MATCH($A13,data!$A:$A,0),MATCH($C$1,data!$1:$1,0)+2))</f>
        <v>#N/A</v>
      </c>
      <c r="H13" s="26" t="e">
        <f t="array" ref="H13">INDEX(data!$1:$1048576,MATCH($A13,data!$A:$A,0),MATCH($C$1,data!$1:$1,0)+3)</f>
        <v>#N/A</v>
      </c>
      <c r="I13" s="17"/>
      <c r="J13" s="17"/>
      <c r="K13" s="17"/>
      <c r="L13" s="17"/>
      <c r="M13" s="17"/>
      <c r="N13" s="17"/>
      <c r="O13" s="17"/>
      <c r="P13" s="17"/>
      <c r="Q13" s="17"/>
    </row>
    <row r="14" spans="1:17" ht="6" customHeight="1" x14ac:dyDescent="0.25">
      <c r="B14" s="41"/>
      <c r="C14" s="31"/>
      <c r="D14" s="31"/>
      <c r="E14" s="32"/>
      <c r="F14" s="32"/>
      <c r="G14" s="33"/>
      <c r="H14" s="30"/>
      <c r="I14" s="17"/>
      <c r="J14" s="17"/>
      <c r="K14" s="17"/>
      <c r="L14" s="17"/>
      <c r="M14" s="17"/>
      <c r="N14" s="17"/>
      <c r="O14" s="17"/>
      <c r="P14" s="17"/>
      <c r="Q14" s="17"/>
    </row>
    <row r="15" spans="1:17" ht="45" customHeight="1" x14ac:dyDescent="0.25">
      <c r="A15" s="40" t="s">
        <v>14</v>
      </c>
      <c r="B15" s="7" t="str">
        <f>VLOOKUP($A15,Bezeichnungen!$A$1:$B$25,2,0)</f>
        <v>Nebendiagnose</v>
      </c>
      <c r="C15" s="22" t="e">
        <f>INDEX(data!$1:$1048576,MATCH($A15,data!$A:$A,0),MATCH("Referenzpatient",data!$1:$1,0))</f>
        <v>#N/A</v>
      </c>
      <c r="D15" s="22" t="e">
        <f>INDEX(data!$1:$1048576,MATCH($A15,data!$A:$A,0),MATCH($C$1,data!$1:$1,0))</f>
        <v>#N/A</v>
      </c>
      <c r="E15" s="23" t="e">
        <f t="array" ref="E15">VALUE(INDEX(data!$1:$1048576,MATCH($A15,data!$A:$A,0),MATCH($C$1,data!$1:$1,0)+1))</f>
        <v>#N/A</v>
      </c>
      <c r="F15" s="23" t="e">
        <f>VALUE(INDEX(data!$1:$1048576,MATCH($A15,data!$A:$A,0),MATCH("Gewichtung",data!$1:$1,0)))</f>
        <v>#N/A</v>
      </c>
      <c r="G15" s="24" t="e">
        <f t="array" ref="G15">VALUE(INDEX(data!$1:$1048576,MATCH($A15,data!$A:$A,0),MATCH($C$1,data!$1:$1,0)+2))</f>
        <v>#N/A</v>
      </c>
      <c r="H15" s="21" t="e">
        <f t="array" ref="H15">INDEX(data!$1:$1048576,MATCH($A15,data!$A:$A,0),MATCH($C$1,data!$1:$1,0)+3)</f>
        <v>#N/A</v>
      </c>
      <c r="I15" s="17"/>
      <c r="J15" s="17"/>
      <c r="K15" s="17"/>
      <c r="L15" s="17"/>
      <c r="M15" s="17"/>
      <c r="N15" s="17"/>
      <c r="O15" s="17"/>
      <c r="P15" s="17"/>
      <c r="Q15" s="17"/>
    </row>
    <row r="16" spans="1:17" ht="6" customHeight="1" x14ac:dyDescent="0.25">
      <c r="B16" s="7"/>
      <c r="C16" s="22"/>
      <c r="D16" s="22"/>
      <c r="E16" s="23"/>
      <c r="F16" s="23"/>
      <c r="G16" s="24"/>
      <c r="H16" s="21"/>
      <c r="I16" s="17"/>
      <c r="J16" s="17"/>
      <c r="K16" s="17"/>
      <c r="L16" s="17"/>
      <c r="M16" s="17"/>
      <c r="N16" s="17"/>
      <c r="O16" s="17"/>
      <c r="P16" s="17"/>
      <c r="Q16" s="17"/>
    </row>
    <row r="17" spans="1:17" ht="42" customHeight="1" x14ac:dyDescent="0.25">
      <c r="A17" s="40" t="s">
        <v>15</v>
      </c>
      <c r="B17" s="7" t="str">
        <f>VLOOKUP($A17,Bezeichnungen!$A$1:$B$25,2,0)</f>
        <v>Vorherige Erkrankungen</v>
      </c>
      <c r="C17" s="22" t="e">
        <f>INDEX(data!$1:$1048576,MATCH($A17,data!$A:$A,0),MATCH("Referenzpatient",data!$1:$1,0))</f>
        <v>#N/A</v>
      </c>
      <c r="D17" s="22" t="e">
        <f>INDEX(data!$1:$1048576,MATCH($A17,data!$A:$A,0),MATCH($C$1,data!$1:$1,0))</f>
        <v>#N/A</v>
      </c>
      <c r="E17" s="23" t="e">
        <f t="array" ref="E17">VALUE(INDEX(data!$1:$1048576,MATCH($A17,data!$A:$A,0),MATCH($C$1,data!$1:$1,0)+1))</f>
        <v>#N/A</v>
      </c>
      <c r="F17" s="23" t="e">
        <f>VALUE(INDEX(data!$1:$1048576,MATCH($A17,data!$A:$A,0),MATCH("Gewichtung",data!$1:$1,0)))</f>
        <v>#N/A</v>
      </c>
      <c r="G17" s="24" t="e">
        <f t="array" ref="G17">VALUE(INDEX(data!$1:$1048576,MATCH($A17,data!$A:$A,0),MATCH($C$1,data!$1:$1,0)+2))</f>
        <v>#N/A</v>
      </c>
      <c r="H17" s="21" t="e">
        <f t="array" ref="H17">INDEX(data!$1:$1048576,MATCH($A17,data!$A:$A,0),MATCH($C$1,data!$1:$1,0)+3)</f>
        <v>#N/A</v>
      </c>
      <c r="I17" s="17"/>
      <c r="J17" s="17"/>
      <c r="K17" s="17"/>
      <c r="L17" s="17"/>
      <c r="M17" s="17"/>
      <c r="N17" s="17"/>
      <c r="O17" s="17"/>
      <c r="P17" s="17"/>
      <c r="Q17" s="17"/>
    </row>
    <row r="18" spans="1:17" ht="6" customHeight="1" x14ac:dyDescent="0.25">
      <c r="B18" s="7"/>
      <c r="C18" s="22"/>
      <c r="D18" s="22"/>
      <c r="E18" s="23"/>
      <c r="F18" s="23"/>
      <c r="G18" s="24"/>
      <c r="H18" s="21"/>
      <c r="I18" s="17"/>
      <c r="J18" s="17"/>
      <c r="K18" s="17"/>
      <c r="L18" s="17"/>
      <c r="M18" s="17"/>
      <c r="N18" s="17"/>
      <c r="O18" s="17"/>
      <c r="P18" s="17"/>
      <c r="Q18" s="17"/>
    </row>
    <row r="19" spans="1:17" ht="42" customHeight="1" x14ac:dyDescent="0.25">
      <c r="A19" s="40" t="s">
        <v>16</v>
      </c>
      <c r="B19" s="7" t="str">
        <f>VLOOKUP($A19,Bezeichnungen!$A$1:$B$25,2,0)</f>
        <v>Sonstige Anamnese</v>
      </c>
      <c r="C19" s="22" t="e">
        <f>INDEX(data!$1:$1048576,MATCH($A19,data!$A:$A,0),MATCH("Referenzpatient",data!$1:$1,0))</f>
        <v>#N/A</v>
      </c>
      <c r="D19" s="22" t="e">
        <f>INDEX(data!$1:$1048576,MATCH($A19,data!$A:$A,0),MATCH($C$1,data!$1:$1,0))</f>
        <v>#N/A</v>
      </c>
      <c r="E19" s="23" t="e">
        <f t="array" ref="E19">VALUE(INDEX(data!$1:$1048576,MATCH($A19,data!$A:$A,0),MATCH($C$1,data!$1:$1,0)+1))</f>
        <v>#N/A</v>
      </c>
      <c r="F19" s="23" t="e">
        <f>VALUE(INDEX(data!$1:$1048576,MATCH($A19,data!$A:$A,0),MATCH("Gewichtung",data!$1:$1,0)))</f>
        <v>#N/A</v>
      </c>
      <c r="G19" s="24" t="e">
        <f t="array" ref="G19">VALUE(INDEX(data!$1:$1048576,MATCH($A19,data!$A:$A,0),MATCH($C$1,data!$1:$1,0)+2))</f>
        <v>#N/A</v>
      </c>
      <c r="H19" s="21" t="e">
        <f t="array" ref="H19">INDEX(data!$1:$1048576,MATCH($A19,data!$A:$A,0),MATCH($C$1,data!$1:$1,0)+3)</f>
        <v>#N/A</v>
      </c>
      <c r="I19" s="17"/>
      <c r="J19" s="17"/>
      <c r="K19" s="17"/>
      <c r="L19" s="17"/>
      <c r="M19" s="17"/>
      <c r="N19" s="17"/>
      <c r="O19" s="17"/>
      <c r="P19" s="17"/>
      <c r="Q19" s="17"/>
    </row>
    <row r="20" spans="1:17" ht="6" customHeight="1" x14ac:dyDescent="0.25">
      <c r="B20" s="7"/>
      <c r="C20" s="22"/>
      <c r="D20" s="22"/>
      <c r="E20" s="23"/>
      <c r="F20" s="23"/>
      <c r="G20" s="24"/>
      <c r="H20" s="21"/>
      <c r="I20" s="17"/>
      <c r="J20" s="17"/>
      <c r="K20" s="17"/>
      <c r="L20" s="17"/>
      <c r="M20" s="17"/>
      <c r="N20" s="17"/>
      <c r="O20" s="17"/>
      <c r="P20" s="17"/>
      <c r="Q20" s="17"/>
    </row>
    <row r="21" spans="1:17" ht="42" customHeight="1" x14ac:dyDescent="0.25">
      <c r="A21" s="40" t="s">
        <v>17</v>
      </c>
      <c r="B21" s="7" t="str">
        <f>VLOOKUP($A21,Bezeichnungen!$A$1:$B$25,2,0)</f>
        <v>Leistungsschwäche</v>
      </c>
      <c r="C21" s="22" t="e">
        <f>INDEX(data!$1:$1048576,MATCH($A21,data!$A:$A,0),MATCH("Referenzpatient",data!$1:$1,0))</f>
        <v>#N/A</v>
      </c>
      <c r="D21" s="22" t="e">
        <f>INDEX(data!$1:$1048576,MATCH($A21,data!$A:$A,0),MATCH($C$1,data!$1:$1,0))</f>
        <v>#N/A</v>
      </c>
      <c r="E21" s="23" t="e">
        <f t="array" ref="E21">VALUE(INDEX(data!$1:$1048576,MATCH($A21,data!$A:$A,0),MATCH($C$1,data!$1:$1,0)+1))</f>
        <v>#N/A</v>
      </c>
      <c r="F21" s="23" t="e">
        <f>VALUE(INDEX(data!$1:$1048576,MATCH($A21,data!$A:$A,0),MATCH("Gewichtung",data!$1:$1,0)))</f>
        <v>#N/A</v>
      </c>
      <c r="G21" s="24" t="e">
        <f t="array" ref="G21">VALUE(INDEX(data!$1:$1048576,MATCH($A21,data!$A:$A,0),MATCH($C$1,data!$1:$1,0)+2))</f>
        <v>#N/A</v>
      </c>
      <c r="H21" s="21" t="e">
        <f t="array" ref="H21">INDEX(data!$1:$1048576,MATCH($A21,data!$A:$A,0),MATCH($C$1,data!$1:$1,0)+3)</f>
        <v>#N/A</v>
      </c>
      <c r="I21" s="17"/>
      <c r="J21" s="17"/>
      <c r="K21" s="17"/>
      <c r="L21" s="17"/>
      <c r="M21" s="17"/>
      <c r="N21" s="17"/>
      <c r="O21" s="17"/>
      <c r="P21" s="17"/>
      <c r="Q21" s="17"/>
    </row>
    <row r="22" spans="1:17" ht="6" customHeight="1" x14ac:dyDescent="0.25">
      <c r="B22" s="7"/>
      <c r="C22" s="22"/>
      <c r="D22" s="22"/>
      <c r="E22" s="23"/>
      <c r="F22" s="23"/>
      <c r="G22" s="24"/>
      <c r="H22" s="21"/>
      <c r="I22" s="17"/>
      <c r="J22" s="17"/>
      <c r="K22" s="17"/>
      <c r="L22" s="17"/>
      <c r="M22" s="17"/>
      <c r="N22" s="17"/>
      <c r="O22" s="17"/>
      <c r="P22" s="17"/>
      <c r="Q22" s="17"/>
    </row>
    <row r="23" spans="1:17" ht="42" customHeight="1" x14ac:dyDescent="0.25">
      <c r="A23" s="40" t="s">
        <v>18</v>
      </c>
      <c r="B23" s="7" t="str">
        <f>VLOOKUP($A23,Bezeichnungen!$A$1:$B$25,2,0)</f>
        <v>Atembeschwerden</v>
      </c>
      <c r="C23" s="22" t="e">
        <f>INDEX(data!$1:$1048576,MATCH($A23,data!$A:$A,0),MATCH("Referenzpatient",data!$1:$1,0))</f>
        <v>#N/A</v>
      </c>
      <c r="D23" s="22" t="e">
        <f>INDEX(data!$1:$1048576,MATCH($A23,data!$A:$A,0),MATCH($C$1,data!$1:$1,0))</f>
        <v>#N/A</v>
      </c>
      <c r="E23" s="23" t="e">
        <f t="array" ref="E23">VALUE(INDEX(data!$1:$1048576,MATCH($A23,data!$A:$A,0),MATCH($C$1,data!$1:$1,0)+1))</f>
        <v>#N/A</v>
      </c>
      <c r="F23" s="23" t="e">
        <f>VALUE(INDEX(data!$1:$1048576,MATCH($A23,data!$A:$A,0),MATCH("Gewichtung",data!$1:$1,0)))</f>
        <v>#N/A</v>
      </c>
      <c r="G23" s="24" t="e">
        <f t="array" ref="G23">VALUE(INDEX(data!$1:$1048576,MATCH($A23,data!$A:$A,0),MATCH($C$1,data!$1:$1,0)+2))</f>
        <v>#N/A</v>
      </c>
      <c r="H23" s="21" t="e">
        <f t="array" ref="H23">INDEX(data!$1:$1048576,MATCH($A23,data!$A:$A,0),MATCH($C$1,data!$1:$1,0)+3)</f>
        <v>#N/A</v>
      </c>
      <c r="I23" s="17"/>
      <c r="J23" s="17"/>
      <c r="K23" s="17"/>
      <c r="L23" s="17"/>
      <c r="M23" s="17"/>
      <c r="N23" s="17"/>
      <c r="O23" s="17"/>
      <c r="P23" s="17"/>
      <c r="Q23" s="17"/>
    </row>
    <row r="24" spans="1:17" ht="6" customHeight="1" x14ac:dyDescent="0.25">
      <c r="B24" s="7"/>
      <c r="C24" s="22"/>
      <c r="D24" s="22"/>
      <c r="E24" s="23"/>
      <c r="F24" s="23"/>
      <c r="G24" s="24"/>
      <c r="H24" s="21"/>
      <c r="I24" s="17"/>
      <c r="J24" s="17"/>
      <c r="K24" s="17"/>
      <c r="L24" s="17"/>
      <c r="M24" s="17"/>
      <c r="N24" s="17"/>
      <c r="O24" s="17"/>
      <c r="P24" s="17"/>
      <c r="Q24" s="17"/>
    </row>
    <row r="25" spans="1:17" ht="42" customHeight="1" x14ac:dyDescent="0.25">
      <c r="A25" s="40" t="s">
        <v>19</v>
      </c>
      <c r="B25" s="7" t="str">
        <f>VLOOKUP($A25,Bezeichnungen!$A$1:$B$25,2,0)</f>
        <v>Produktiver Husten</v>
      </c>
      <c r="C25" s="22" t="e">
        <f>INDEX(data!$1:$1048576,MATCH($A25,data!$A:$A,0),MATCH("Referenzpatient",data!$1:$1,0))</f>
        <v>#N/A</v>
      </c>
      <c r="D25" s="22" t="e">
        <f>INDEX(data!$1:$1048576,MATCH($A25,data!$A:$A,0),MATCH($C$1,data!$1:$1,0))</f>
        <v>#N/A</v>
      </c>
      <c r="E25" s="23" t="e">
        <f t="array" ref="E25">VALUE(INDEX(data!$1:$1048576,MATCH($A25,data!$A:$A,0),MATCH($C$1,data!$1:$1,0)+1))</f>
        <v>#N/A</v>
      </c>
      <c r="F25" s="23" t="e">
        <f>VALUE(INDEX(data!$1:$1048576,MATCH($A25,data!$A:$A,0),MATCH("Gewichtung",data!$1:$1,0)))</f>
        <v>#N/A</v>
      </c>
      <c r="G25" s="24" t="e">
        <f t="array" ref="G25">VALUE(INDEX(data!$1:$1048576,MATCH($A25,data!$A:$A,0),MATCH($C$1,data!$1:$1,0)+2))</f>
        <v>#N/A</v>
      </c>
      <c r="H25" s="21" t="e">
        <f t="array" ref="H25">INDEX(data!$1:$1048576,MATCH($A25,data!$A:$A,0),MATCH($C$1,data!$1:$1,0)+3)</f>
        <v>#N/A</v>
      </c>
      <c r="I25" s="17"/>
      <c r="J25" s="17"/>
      <c r="K25" s="17"/>
      <c r="L25" s="17"/>
      <c r="M25" s="17"/>
      <c r="N25" s="17"/>
      <c r="O25" s="17"/>
      <c r="P25" s="17"/>
      <c r="Q25" s="17"/>
    </row>
    <row r="26" spans="1:17" ht="6" customHeight="1" x14ac:dyDescent="0.25">
      <c r="B26" s="7"/>
      <c r="C26" s="22"/>
      <c r="D26" s="22"/>
      <c r="E26" s="23"/>
      <c r="F26" s="23"/>
      <c r="G26" s="24"/>
      <c r="H26" s="21"/>
      <c r="I26" s="17"/>
      <c r="J26" s="17"/>
      <c r="K26" s="17"/>
      <c r="L26" s="17"/>
      <c r="M26" s="17"/>
      <c r="N26" s="17"/>
      <c r="O26" s="17"/>
      <c r="P26" s="17"/>
      <c r="Q26" s="17"/>
    </row>
    <row r="27" spans="1:17" ht="42" customHeight="1" x14ac:dyDescent="0.25">
      <c r="A27" s="40" t="s">
        <v>20</v>
      </c>
      <c r="B27" s="7" t="str">
        <f>VLOOKUP($A27,Bezeichnungen!$A$1:$B$25,2,0)</f>
        <v>Unproduktiver Husten</v>
      </c>
      <c r="C27" s="22" t="e">
        <f>INDEX(data!$1:$1048576,MATCH($A27,data!$A:$A,0),MATCH("Referenzpatient",data!$1:$1,0))</f>
        <v>#N/A</v>
      </c>
      <c r="D27" s="22" t="e">
        <f>INDEX(data!$1:$1048576,MATCH($A27,data!$A:$A,0),MATCH($C$1,data!$1:$1,0))</f>
        <v>#N/A</v>
      </c>
      <c r="E27" s="23" t="e">
        <f t="array" ref="E27">VALUE(INDEX(data!$1:$1048576,MATCH($A27,data!$A:$A,0),MATCH($C$1,data!$1:$1,0)+1))</f>
        <v>#N/A</v>
      </c>
      <c r="F27" s="23" t="e">
        <f>VALUE(INDEX(data!$1:$1048576,MATCH($A27,data!$A:$A,0),MATCH("Gewichtung",data!$1:$1,0)))</f>
        <v>#N/A</v>
      </c>
      <c r="G27" s="24" t="e">
        <f t="array" ref="G27">VALUE(INDEX(data!$1:$1048576,MATCH($A27,data!$A:$A,0),MATCH($C$1,data!$1:$1,0)+2))</f>
        <v>#N/A</v>
      </c>
      <c r="H27" s="21" t="e">
        <f t="array" ref="H27">INDEX(data!$1:$1048576,MATCH($A27,data!$A:$A,0),MATCH($C$1,data!$1:$1,0)+3)</f>
        <v>#N/A</v>
      </c>
      <c r="I27" s="17"/>
      <c r="J27" s="17"/>
      <c r="K27" s="17"/>
      <c r="L27" s="17"/>
      <c r="M27" s="17"/>
      <c r="N27" s="17"/>
      <c r="O27" s="17"/>
      <c r="P27" s="17"/>
      <c r="Q27" s="17"/>
    </row>
    <row r="28" spans="1:17" ht="6" customHeight="1" x14ac:dyDescent="0.25">
      <c r="B28" s="7"/>
      <c r="C28" s="22"/>
      <c r="D28" s="22"/>
      <c r="E28" s="23"/>
      <c r="F28" s="23"/>
      <c r="G28" s="24"/>
      <c r="H28" s="21"/>
      <c r="I28" s="17"/>
      <c r="J28" s="17"/>
      <c r="K28" s="17"/>
      <c r="L28" s="17"/>
      <c r="M28" s="17"/>
      <c r="N28" s="17"/>
      <c r="O28" s="17"/>
      <c r="P28" s="17"/>
      <c r="Q28" s="17"/>
    </row>
    <row r="29" spans="1:17" ht="42" customHeight="1" x14ac:dyDescent="0.25">
      <c r="A29" s="40" t="s">
        <v>21</v>
      </c>
      <c r="B29" s="7" t="str">
        <f>VLOOKUP($A29,Bezeichnungen!$A$1:$B$25,2,0)</f>
        <v>Sonstige Untersuchungsbefunde</v>
      </c>
      <c r="C29" s="22" t="e">
        <f>INDEX(data!$1:$1048576,MATCH($A29,data!$A:$A,0),MATCH("Referenzpatient",data!$1:$1,0))</f>
        <v>#N/A</v>
      </c>
      <c r="D29" s="22" t="e">
        <f>INDEX(data!$1:$1048576,MATCH($A29,data!$A:$A,0),MATCH($C$1,data!$1:$1,0))</f>
        <v>#N/A</v>
      </c>
      <c r="E29" s="23" t="e">
        <f t="array" ref="E29">VALUE(INDEX(data!$1:$1048576,MATCH($A29,data!$A:$A,0),MATCH($C$1,data!$1:$1,0)+1))</f>
        <v>#N/A</v>
      </c>
      <c r="F29" s="23" t="e">
        <f>VALUE(INDEX(data!$1:$1048576,MATCH($A29,data!$A:$A,0),MATCH("Gewichtung",data!$1:$1,0)))</f>
        <v>#N/A</v>
      </c>
      <c r="G29" s="24" t="e">
        <f t="array" ref="G29">VALUE(INDEX(data!$1:$1048576,MATCH($A29,data!$A:$A,0),MATCH($C$1,data!$1:$1,0)+2))</f>
        <v>#N/A</v>
      </c>
      <c r="H29" s="21" t="e">
        <f t="array" ref="H29">INDEX(data!$1:$1048576,MATCH($A29,data!$A:$A,0),MATCH($C$1,data!$1:$1,0)+3)</f>
        <v>#N/A</v>
      </c>
      <c r="I29" s="17"/>
      <c r="J29" s="17"/>
      <c r="K29" s="17"/>
      <c r="L29" s="17"/>
      <c r="M29" s="17"/>
      <c r="N29" s="17"/>
      <c r="O29" s="17"/>
      <c r="P29" s="17"/>
      <c r="Q29" s="17"/>
    </row>
    <row r="30" spans="1:17" ht="6" customHeight="1" x14ac:dyDescent="0.25">
      <c r="B30" s="7"/>
      <c r="C30" s="22"/>
      <c r="D30" s="22"/>
      <c r="E30" s="23"/>
      <c r="F30" s="23"/>
      <c r="G30" s="24"/>
      <c r="H30" s="21"/>
      <c r="I30" s="17"/>
      <c r="J30" s="17"/>
      <c r="K30" s="17"/>
      <c r="L30" s="17"/>
      <c r="M30" s="17"/>
      <c r="N30" s="17"/>
      <c r="O30" s="17"/>
      <c r="P30" s="17"/>
      <c r="Q30" s="17"/>
    </row>
    <row r="31" spans="1:17" ht="42" customHeight="1" x14ac:dyDescent="0.25">
      <c r="A31" s="40" t="s">
        <v>22</v>
      </c>
      <c r="B31" s="7" t="str">
        <f>VLOOKUP($A31,Bezeichnungen!$A$1:$B$25,2,0)</f>
        <v>Blutdruck</v>
      </c>
      <c r="C31" s="22" t="e">
        <f>INDEX(data!$1:$1048576,MATCH($A31,data!$A:$A,0),MATCH("Referenzpatient",data!$1:$1,0))</f>
        <v>#N/A</v>
      </c>
      <c r="D31" s="22" t="e">
        <f>INDEX(data!$1:$1048576,MATCH($A31,data!$A:$A,0),MATCH($C$1,data!$1:$1,0))</f>
        <v>#N/A</v>
      </c>
      <c r="E31" s="23" t="e">
        <f t="array" ref="E31">VALUE(INDEX(data!$1:$1048576,MATCH($A31,data!$A:$A,0),MATCH($C$1,data!$1:$1,0)+1))</f>
        <v>#N/A</v>
      </c>
      <c r="F31" s="23" t="e">
        <f>VALUE(INDEX(data!$1:$1048576,MATCH($A31,data!$A:$A,0),MATCH("Gewichtung",data!$1:$1,0)))</f>
        <v>#N/A</v>
      </c>
      <c r="G31" s="24" t="e">
        <f t="array" ref="G31">VALUE(INDEX(data!$1:$1048576,MATCH($A31,data!$A:$A,0),MATCH($C$1,data!$1:$1,0)+2))</f>
        <v>#N/A</v>
      </c>
      <c r="H31" s="21" t="e">
        <f t="array" ref="H31">INDEX(data!$1:$1048576,MATCH($A31,data!$A:$A,0),MATCH($C$1,data!$1:$1,0)+3)</f>
        <v>#N/A</v>
      </c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6" customHeight="1" x14ac:dyDescent="0.25">
      <c r="B32" s="7"/>
      <c r="C32" s="22"/>
      <c r="D32" s="22"/>
      <c r="E32" s="23"/>
      <c r="F32" s="23"/>
      <c r="G32" s="24"/>
      <c r="H32" s="21"/>
      <c r="I32" s="17"/>
      <c r="J32" s="17"/>
      <c r="K32" s="17"/>
      <c r="L32" s="17"/>
      <c r="M32" s="17"/>
      <c r="N32" s="17"/>
      <c r="O32" s="17"/>
      <c r="P32" s="17"/>
      <c r="Q32" s="17"/>
    </row>
    <row r="33" spans="1:17" ht="42" customHeight="1" x14ac:dyDescent="0.25">
      <c r="A33" s="40" t="s">
        <v>23</v>
      </c>
      <c r="B33" s="7" t="str">
        <f>VLOOKUP($A33,Bezeichnungen!$A$1:$B$25,2,0)</f>
        <v>Puls</v>
      </c>
      <c r="C33" s="22" t="e">
        <f>INDEX(data!$1:$1048576,MATCH($A33,data!$A:$A,0),MATCH("Referenzpatient",data!$1:$1,0))</f>
        <v>#N/A</v>
      </c>
      <c r="D33" s="22" t="e">
        <f>INDEX(data!$1:$1048576,MATCH($A33,data!$A:$A,0),MATCH($C$1,data!$1:$1,0))</f>
        <v>#N/A</v>
      </c>
      <c r="E33" s="23" t="e">
        <f t="array" ref="E33">VALUE(INDEX(data!$1:$1048576,MATCH($A33,data!$A:$A,0),MATCH($C$1,data!$1:$1,0)+1))</f>
        <v>#N/A</v>
      </c>
      <c r="F33" s="23" t="e">
        <f>VALUE(INDEX(data!$1:$1048576,MATCH($A33,data!$A:$A,0),MATCH("Gewichtung",data!$1:$1,0)))</f>
        <v>#N/A</v>
      </c>
      <c r="G33" s="24" t="e">
        <f t="array" ref="G33">VALUE(INDEX(data!$1:$1048576,MATCH($A33,data!$A:$A,0),MATCH($C$1,data!$1:$1,0)+2))</f>
        <v>#N/A</v>
      </c>
      <c r="H33" s="21" t="e">
        <f t="array" ref="H33">INDEX(data!$1:$1048576,MATCH($A33,data!$A:$A,0),MATCH($C$1,data!$1:$1,0)+3)</f>
        <v>#N/A</v>
      </c>
      <c r="I33" s="17"/>
      <c r="J33" s="17"/>
      <c r="K33" s="17"/>
      <c r="L33" s="17"/>
      <c r="M33" s="17"/>
      <c r="N33" s="17"/>
      <c r="O33" s="17"/>
      <c r="P33" s="17"/>
      <c r="Q33" s="17"/>
    </row>
    <row r="34" spans="1:17" ht="6" customHeight="1" x14ac:dyDescent="0.25">
      <c r="B34" s="7"/>
      <c r="C34" s="22"/>
      <c r="D34" s="22"/>
      <c r="E34" s="23"/>
      <c r="F34" s="23"/>
      <c r="G34" s="24"/>
      <c r="H34" s="21"/>
      <c r="I34" s="17"/>
      <c r="J34" s="17"/>
      <c r="K34" s="17"/>
      <c r="L34" s="17"/>
      <c r="M34" s="17"/>
      <c r="N34" s="17"/>
      <c r="O34" s="17"/>
      <c r="P34" s="17"/>
      <c r="Q34" s="17"/>
    </row>
    <row r="35" spans="1:17" ht="42" customHeight="1" x14ac:dyDescent="0.25">
      <c r="A35" s="40" t="s">
        <v>24</v>
      </c>
      <c r="B35" s="7" t="str">
        <f>VLOOKUP($A35,Bezeichnungen!$A$1:$B$25,2,0)</f>
        <v>Temperatur</v>
      </c>
      <c r="C35" s="22" t="e">
        <f>INDEX(data!$1:$1048576,MATCH($A35,data!$A:$A,0),MATCH("Referenzpatient",data!$1:$1,0))</f>
        <v>#N/A</v>
      </c>
      <c r="D35" s="22" t="e">
        <f>INDEX(data!$1:$1048576,MATCH($A35,data!$A:$A,0),MATCH($C$1,data!$1:$1,0))</f>
        <v>#N/A</v>
      </c>
      <c r="E35" s="23" t="e">
        <f t="array" ref="E35">VALUE(INDEX(data!$1:$1048576,MATCH($A35,data!$A:$A,0),MATCH($C$1,data!$1:$1,0)+1))</f>
        <v>#N/A</v>
      </c>
      <c r="F35" s="23" t="e">
        <f>VALUE(INDEX(data!$1:$1048576,MATCH($A35,data!$A:$A,0),MATCH("Gewichtung",data!$1:$1,0)))</f>
        <v>#N/A</v>
      </c>
      <c r="G35" s="24" t="e">
        <f t="array" ref="G35">VALUE(INDEX(data!$1:$1048576,MATCH($A35,data!$A:$A,0),MATCH($C$1,data!$1:$1,0)+2))</f>
        <v>#N/A</v>
      </c>
      <c r="H35" s="21" t="e">
        <f t="array" ref="H35">INDEX(data!$1:$1048576,MATCH($A35,data!$A:$A,0),MATCH($C$1,data!$1:$1,0)+3)</f>
        <v>#N/A</v>
      </c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6" customHeight="1" x14ac:dyDescent="0.25">
      <c r="B36" s="7"/>
      <c r="C36" s="22"/>
      <c r="D36" s="22"/>
      <c r="E36" s="23"/>
      <c r="F36" s="23"/>
      <c r="G36" s="24"/>
      <c r="H36" s="21"/>
      <c r="I36" s="17"/>
      <c r="J36" s="17"/>
      <c r="K36" s="17"/>
      <c r="L36" s="17"/>
      <c r="M36" s="17"/>
      <c r="N36" s="17"/>
      <c r="O36" s="17"/>
      <c r="P36" s="17"/>
      <c r="Q36" s="17"/>
    </row>
    <row r="37" spans="1:17" ht="42" customHeight="1" x14ac:dyDescent="0.25">
      <c r="A37" s="40" t="s">
        <v>25</v>
      </c>
      <c r="B37" s="7" t="str">
        <f>VLOOKUP($A37,Bezeichnungen!$A$1:$B$25,2,0)</f>
        <v>SpO2 mit O2 Zugabe</v>
      </c>
      <c r="C37" s="22" t="e">
        <f>INDEX(data!$1:$1048576,MATCH($A37,data!$A:$A,0),MATCH("Referenzpatient",data!$1:$1,0))</f>
        <v>#N/A</v>
      </c>
      <c r="D37" s="22" t="e">
        <f>INDEX(data!$1:$1048576,MATCH($A37,data!$A:$A,0),MATCH($C$1,data!$1:$1,0))</f>
        <v>#N/A</v>
      </c>
      <c r="E37" s="23" t="e">
        <f t="array" ref="E37">VALUE(INDEX(data!$1:$1048576,MATCH($A37,data!$A:$A,0),MATCH($C$1,data!$1:$1,0)+1))</f>
        <v>#N/A</v>
      </c>
      <c r="F37" s="23" t="e">
        <f>VALUE(INDEX(data!$1:$1048576,MATCH($A37,data!$A:$A,0),MATCH("Gewichtung",data!$1:$1,0)))</f>
        <v>#N/A</v>
      </c>
      <c r="G37" s="24" t="e">
        <f t="array" ref="G37">VALUE(INDEX(data!$1:$1048576,MATCH($A37,data!$A:$A,0),MATCH($C$1,data!$1:$1,0)+2))</f>
        <v>#N/A</v>
      </c>
      <c r="H37" s="21" t="e">
        <f t="array" ref="H37">INDEX(data!$1:$1048576,MATCH($A37,data!$A:$A,0),MATCH($C$1,data!$1:$1,0)+3)</f>
        <v>#N/A</v>
      </c>
      <c r="I37" s="17"/>
      <c r="J37" s="17"/>
      <c r="K37" s="17"/>
      <c r="L37" s="17"/>
      <c r="M37" s="17"/>
      <c r="N37" s="17"/>
      <c r="O37" s="17"/>
      <c r="P37" s="17"/>
      <c r="Q37" s="17"/>
    </row>
    <row r="38" spans="1:17" ht="6" customHeight="1" x14ac:dyDescent="0.25">
      <c r="B38" s="7"/>
      <c r="C38" s="22"/>
      <c r="D38" s="22"/>
      <c r="E38" s="23"/>
      <c r="F38" s="23"/>
      <c r="G38" s="24"/>
      <c r="H38" s="21"/>
      <c r="I38" s="17"/>
      <c r="J38" s="17"/>
      <c r="K38" s="17"/>
      <c r="L38" s="17"/>
      <c r="M38" s="17"/>
      <c r="N38" s="17"/>
      <c r="O38" s="17"/>
      <c r="P38" s="17"/>
      <c r="Q38" s="17"/>
    </row>
    <row r="39" spans="1:17" ht="42" customHeight="1" x14ac:dyDescent="0.25">
      <c r="A39" s="40" t="s">
        <v>26</v>
      </c>
      <c r="B39" s="7" t="str">
        <f>VLOOKUP($A39,Bezeichnungen!$A$1:$B$25,2,0)</f>
        <v>SpO2 ohne O2 Zugabe</v>
      </c>
      <c r="C39" s="22" t="e">
        <f>INDEX(data!$1:$1048576,MATCH($A39,data!$A:$A,0),MATCH("Referenzpatient",data!$1:$1,0))</f>
        <v>#N/A</v>
      </c>
      <c r="D39" s="22" t="e">
        <f>INDEX(data!$1:$1048576,MATCH($A39,data!$A:$A,0),MATCH($C$1,data!$1:$1,0))</f>
        <v>#N/A</v>
      </c>
      <c r="E39" s="23" t="e">
        <f t="array" ref="E39">VALUE(INDEX(data!$1:$1048576,MATCH($A39,data!$A:$A,0),MATCH($C$1,data!$1:$1,0)+1))</f>
        <v>#N/A</v>
      </c>
      <c r="F39" s="23" t="e">
        <f>VALUE(INDEX(data!$1:$1048576,MATCH($A39,data!$A:$A,0),MATCH("Gewichtung",data!$1:$1,0)))</f>
        <v>#N/A</v>
      </c>
      <c r="G39" s="24" t="e">
        <f t="array" ref="G39">VALUE(INDEX(data!$1:$1048576,MATCH($A39,data!$A:$A,0),MATCH($C$1,data!$1:$1,0)+2))</f>
        <v>#N/A</v>
      </c>
      <c r="H39" s="21" t="e">
        <f t="array" ref="H39">INDEX(data!$1:$1048576,MATCH($A39,data!$A:$A,0),MATCH($C$1,data!$1:$1,0)+3)</f>
        <v>#N/A</v>
      </c>
      <c r="I39" s="17"/>
      <c r="J39" s="17"/>
      <c r="K39" s="17"/>
      <c r="L39" s="17"/>
      <c r="M39" s="17"/>
      <c r="N39" s="17"/>
      <c r="O39" s="17"/>
      <c r="P39" s="17"/>
      <c r="Q39" s="17"/>
    </row>
    <row r="40" spans="1:17" ht="6" customHeight="1" x14ac:dyDescent="0.25">
      <c r="B40" s="7"/>
      <c r="C40" s="22"/>
      <c r="D40" s="22"/>
      <c r="E40" s="23"/>
      <c r="F40" s="23"/>
      <c r="G40" s="24"/>
      <c r="H40" s="21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42" customHeight="1" x14ac:dyDescent="0.25">
      <c r="A41" s="40" t="s">
        <v>27</v>
      </c>
      <c r="B41" s="7" t="str">
        <f>VLOOKUP($A41,Bezeichnungen!$A$1:$B$25,2,0)</f>
        <v>BMI</v>
      </c>
      <c r="C41" s="22" t="e">
        <f>INDEX(data!$1:$1048576,MATCH($A41,data!$A:$A,0),MATCH("Referenzpatient",data!$1:$1,0))</f>
        <v>#N/A</v>
      </c>
      <c r="D41" s="22" t="e">
        <f>INDEX(data!$1:$1048576,MATCH($A41,data!$A:$A,0),MATCH($C$1,data!$1:$1,0))</f>
        <v>#N/A</v>
      </c>
      <c r="E41" s="23" t="e">
        <f t="array" ref="E41">VALUE(INDEX(data!$1:$1048576,MATCH($A41,data!$A:$A,0),MATCH($C$1,data!$1:$1,0)+1))</f>
        <v>#N/A</v>
      </c>
      <c r="F41" s="23" t="e">
        <f>VALUE(INDEX(data!$1:$1048576,MATCH($A41,data!$A:$A,0),MATCH("Gewichtung",data!$1:$1,0)))</f>
        <v>#N/A</v>
      </c>
      <c r="G41" s="24" t="e">
        <f t="array" ref="G41">VALUE(INDEX(data!$1:$1048576,MATCH($A41,data!$A:$A,0),MATCH($C$1,data!$1:$1,0)+2))</f>
        <v>#N/A</v>
      </c>
      <c r="H41" s="21" t="e">
        <f t="array" ref="H41">INDEX(data!$1:$1048576,MATCH($A41,data!$A:$A,0),MATCH($C$1,data!$1:$1,0)+3)</f>
        <v>#N/A</v>
      </c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6" customHeight="1" x14ac:dyDescent="0.25">
      <c r="B42" s="7"/>
      <c r="C42" s="22"/>
      <c r="D42" s="22"/>
      <c r="E42" s="23"/>
      <c r="F42" s="23"/>
      <c r="G42" s="24"/>
      <c r="H42" s="21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42" customHeight="1" x14ac:dyDescent="0.25">
      <c r="A43" s="40" t="s">
        <v>28</v>
      </c>
      <c r="B43" s="7" t="str">
        <f>VLOOKUP($A43,Bezeichnungen!$A$1:$B$25,2,0)</f>
        <v>Pulmo</v>
      </c>
      <c r="C43" s="22" t="e">
        <f>INDEX(data!$1:$1048576,MATCH($A43,data!$A:$A,0),MATCH("Referenzpatient",data!$1:$1,0))</f>
        <v>#N/A</v>
      </c>
      <c r="D43" s="22" t="e">
        <f>INDEX(data!$1:$1048576,MATCH($A43,data!$A:$A,0),MATCH($C$1,data!$1:$1,0))</f>
        <v>#N/A</v>
      </c>
      <c r="E43" s="23" t="e">
        <f t="array" ref="E43">VALUE(INDEX(data!$1:$1048576,MATCH($A43,data!$A:$A,0),MATCH($C$1,data!$1:$1,0)+1))</f>
        <v>#N/A</v>
      </c>
      <c r="F43" s="23" t="e">
        <f>VALUE(INDEX(data!$1:$1048576,MATCH($A43,data!$A:$A,0),MATCH("Gewichtung",data!$1:$1,0)))</f>
        <v>#N/A</v>
      </c>
      <c r="G43" s="24" t="e">
        <f t="array" ref="G43">VALUE(INDEX(data!$1:$1048576,MATCH($A43,data!$A:$A,0),MATCH($C$1,data!$1:$1,0)+2))</f>
        <v>#N/A</v>
      </c>
      <c r="H43" s="21" t="e">
        <f t="array" ref="H43">INDEX(data!$1:$1048576,MATCH($A43,data!$A:$A,0),MATCH($C$1,data!$1:$1,0)+3)</f>
        <v>#N/A</v>
      </c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6" customHeight="1" x14ac:dyDescent="0.25">
      <c r="B44" s="7"/>
      <c r="C44" s="22"/>
      <c r="D44" s="22"/>
      <c r="E44" s="23"/>
      <c r="F44" s="23"/>
      <c r="G44" s="24"/>
      <c r="H44" s="21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42" customHeight="1" x14ac:dyDescent="0.25">
      <c r="A45" s="40" t="s">
        <v>29</v>
      </c>
      <c r="B45" s="7" t="str">
        <f>VLOOKUP($A45,Bezeichnungen!$A$1:$B$25,2,0)</f>
        <v>Erhöhte AF</v>
      </c>
      <c r="C45" s="22" t="e">
        <f>INDEX(data!$1:$1048576,MATCH($A45,data!$A:$A,0),MATCH("Referenzpatient",data!$1:$1,0))</f>
        <v>#N/A</v>
      </c>
      <c r="D45" s="22" t="e">
        <f>INDEX(data!$1:$1048576,MATCH($A45,data!$A:$A,0),MATCH($C$1,data!$1:$1,0))</f>
        <v>#N/A</v>
      </c>
      <c r="E45" s="23" t="e">
        <f t="array" ref="E45">VALUE(INDEX(data!$1:$1048576,MATCH($A45,data!$A:$A,0),MATCH($C$1,data!$1:$1,0)+1))</f>
        <v>#N/A</v>
      </c>
      <c r="F45" s="23" t="e">
        <f>VALUE(INDEX(data!$1:$1048576,MATCH($A45,data!$A:$A,0),MATCH("Gewichtung",data!$1:$1,0)))</f>
        <v>#N/A</v>
      </c>
      <c r="G45" s="24" t="e">
        <f t="array" ref="G45">VALUE(INDEX(data!$1:$1048576,MATCH($A45,data!$A:$A,0),MATCH($C$1,data!$1:$1,0)+2))</f>
        <v>#N/A</v>
      </c>
      <c r="H45" s="21" t="e">
        <f t="array" ref="H45">INDEX(data!$1:$1048576,MATCH($A45,data!$A:$A,0),MATCH($C$1,data!$1:$1,0)+3)</f>
        <v>#N/A</v>
      </c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6" customHeight="1" x14ac:dyDescent="0.25">
      <c r="B46" s="7"/>
      <c r="C46" s="22"/>
      <c r="D46" s="22"/>
      <c r="E46" s="23"/>
      <c r="F46" s="23"/>
      <c r="G46" s="24"/>
      <c r="H46" s="21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42" customHeight="1" x14ac:dyDescent="0.25">
      <c r="A47" s="40" t="s">
        <v>30</v>
      </c>
      <c r="B47" s="7" t="str">
        <f>VLOOKUP($A47,Bezeichnungen!$A$1:$B$25,2,0)</f>
        <v>Abdomen</v>
      </c>
      <c r="C47" s="22" t="e">
        <f>INDEX(data!$1:$1048576,MATCH($A47,data!$A:$A,0),MATCH("Referenzpatient",data!$1:$1,0))</f>
        <v>#N/A</v>
      </c>
      <c r="D47" s="22" t="e">
        <f>INDEX(data!$1:$1048576,MATCH($A47,data!$A:$A,0),MATCH($C$1,data!$1:$1,0))</f>
        <v>#N/A</v>
      </c>
      <c r="E47" s="23" t="e">
        <f t="array" ref="E47">VALUE(INDEX(data!$1:$1048576,MATCH($A47,data!$A:$A,0),MATCH($C$1,data!$1:$1,0)+1))</f>
        <v>#N/A</v>
      </c>
      <c r="F47" s="23" t="e">
        <f>VALUE(INDEX(data!$1:$1048576,MATCH($A47,data!$A:$A,0),MATCH("Gewichtung",data!$1:$1,0)))</f>
        <v>#N/A</v>
      </c>
      <c r="G47" s="24" t="e">
        <f t="array" ref="G47">VALUE(INDEX(data!$1:$1048576,MATCH($A47,data!$A:$A,0),MATCH($C$1,data!$1:$1,0)+2))</f>
        <v>#N/A</v>
      </c>
      <c r="H47" s="21" t="e">
        <f t="array" ref="H47">INDEX(data!$1:$1048576,MATCH($A47,data!$A:$A,0),MATCH($C$1,data!$1:$1,0)+3)</f>
        <v>#N/A</v>
      </c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6" customHeight="1" x14ac:dyDescent="0.25">
      <c r="B48" s="7"/>
      <c r="C48" s="22"/>
      <c r="D48" s="22"/>
      <c r="E48" s="23"/>
      <c r="F48" s="23"/>
      <c r="G48" s="24"/>
      <c r="H48" s="21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42" customHeight="1" x14ac:dyDescent="0.25">
      <c r="A49" s="40" t="s">
        <v>31</v>
      </c>
      <c r="B49" s="7" t="str">
        <f>VLOOKUP($A49,Bezeichnungen!$A$1:$B$25,2,0)</f>
        <v>Diagnostik</v>
      </c>
      <c r="C49" s="22" t="e">
        <f>INDEX(data!$1:$1048576,MATCH($A49,data!$A:$A,0),MATCH("Referenzpatient",data!$1:$1,0))</f>
        <v>#N/A</v>
      </c>
      <c r="D49" s="22" t="e">
        <f>INDEX(data!$1:$1048576,MATCH($A49,data!$A:$A,0),MATCH($C$1,data!$1:$1,0))</f>
        <v>#N/A</v>
      </c>
      <c r="E49" s="23" t="e">
        <f t="array" ref="E49">VALUE(INDEX(data!$1:$1048576,MATCH($A49,data!$A:$A,0),MATCH($C$1,data!$1:$1,0)+1))</f>
        <v>#N/A</v>
      </c>
      <c r="F49" s="23" t="e">
        <f>VALUE(INDEX(data!$1:$1048576,MATCH($A49,data!$A:$A,0),MATCH("Gewichtung",data!$1:$1,0)))</f>
        <v>#N/A</v>
      </c>
      <c r="G49" s="24" t="e">
        <f t="array" ref="G49">VALUE(INDEX(data!$1:$1048576,MATCH($A49,data!$A:$A,0),MATCH($C$1,data!$1:$1,0)+2))</f>
        <v>#N/A</v>
      </c>
      <c r="H49" s="21" t="e">
        <f t="array" ref="H49">INDEX(data!$1:$1048576,MATCH($A49,data!$A:$A,0),MATCH($C$1,data!$1:$1,0)+3)</f>
        <v>#N/A</v>
      </c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6" customHeight="1" x14ac:dyDescent="0.25">
      <c r="B50" s="7"/>
      <c r="C50" s="22"/>
      <c r="D50" s="22"/>
      <c r="E50" s="23"/>
      <c r="F50" s="23"/>
      <c r="G50" s="24"/>
      <c r="H50" s="21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42" customHeight="1" x14ac:dyDescent="0.25">
      <c r="A51" s="40" t="s">
        <v>32</v>
      </c>
      <c r="B51" s="7" t="str">
        <f>VLOOKUP($A51,Bezeichnungen!$A$1:$B$25,2,0)</f>
        <v>Laborwerte</v>
      </c>
      <c r="C51" s="22" t="e">
        <f>INDEX(data!$1:$1048576,MATCH($A51,data!$A:$A,0),MATCH("Referenzpatient",data!$1:$1,0))</f>
        <v>#N/A</v>
      </c>
      <c r="D51" s="22" t="e">
        <f>INDEX(data!$1:$1048576,MATCH($A51,data!$A:$A,0),MATCH($C$1,data!$1:$1,0))</f>
        <v>#N/A</v>
      </c>
      <c r="E51" s="23" t="e">
        <f t="array" ref="E51">VALUE(INDEX(data!$1:$1048576,MATCH($A51,data!$A:$A,0),MATCH($C$1,data!$1:$1,0)+1))</f>
        <v>#N/A</v>
      </c>
      <c r="F51" s="23" t="e">
        <f>VALUE(INDEX(data!$1:$1048576,MATCH($A51,data!$A:$A,0),MATCH("Gewichtung",data!$1:$1,0)))</f>
        <v>#N/A</v>
      </c>
      <c r="G51" s="24" t="e">
        <f t="array" ref="G51">VALUE(INDEX(data!$1:$1048576,MATCH($A51,data!$A:$A,0),MATCH($C$1,data!$1:$1,0)+2))</f>
        <v>#N/A</v>
      </c>
      <c r="H51" s="21" t="e">
        <f t="array" ref="H51">INDEX(data!$1:$1048576,MATCH($A51,data!$A:$A,0),MATCH($C$1,data!$1:$1,0)+3)</f>
        <v>#N/A</v>
      </c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6" customHeight="1" x14ac:dyDescent="0.25">
      <c r="B52" s="7"/>
      <c r="C52" s="22"/>
      <c r="D52" s="22"/>
      <c r="E52" s="23"/>
      <c r="F52" s="23"/>
      <c r="G52" s="24"/>
      <c r="H52" s="21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42" customHeight="1" x14ac:dyDescent="0.25">
      <c r="A53" s="40" t="s">
        <v>33</v>
      </c>
      <c r="B53" s="7" t="str">
        <f>VLOOKUP($A53,Bezeichnungen!$A$1:$B$25,2,0)</f>
        <v>Lungenfunktion</v>
      </c>
      <c r="C53" s="22" t="e">
        <f>INDEX(data!$1:$1048576,MATCH($A53,data!$A:$A,0),MATCH("Referenzpatient",data!$1:$1,0))</f>
        <v>#N/A</v>
      </c>
      <c r="D53" s="22" t="e">
        <f>INDEX(data!$1:$1048576,MATCH($A53,data!$A:$A,0),MATCH($C$1,data!$1:$1,0))</f>
        <v>#N/A</v>
      </c>
      <c r="E53" s="23" t="e">
        <f t="array" ref="E53">VALUE(INDEX(data!$1:$1048576,MATCH($A53,data!$A:$A,0),MATCH($C$1,data!$1:$1,0)+1))</f>
        <v>#N/A</v>
      </c>
      <c r="F53" s="23" t="e">
        <f>VALUE(INDEX(data!$1:$1048576,MATCH($A53,data!$A:$A,0),MATCH("Gewichtung",data!$1:$1,0)))</f>
        <v>#N/A</v>
      </c>
      <c r="G53" s="24" t="e">
        <f t="array" ref="G53">VALUE(INDEX(data!$1:$1048576,MATCH($A53,data!$A:$A,0),MATCH($C$1,data!$1:$1,0)+2))</f>
        <v>#N/A</v>
      </c>
      <c r="H53" s="21" t="e">
        <f t="array" ref="H53">INDEX(data!$1:$1048576,MATCH($A53,data!$A:$A,0),MATCH($C$1,data!$1:$1,0)+3)</f>
        <v>#N/A</v>
      </c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6" customHeight="1" x14ac:dyDescent="0.25">
      <c r="B54" s="7"/>
      <c r="C54" s="22"/>
      <c r="D54" s="22"/>
      <c r="E54" s="23"/>
      <c r="F54" s="23"/>
      <c r="G54" s="24"/>
      <c r="H54" s="21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42" customHeight="1" x14ac:dyDescent="0.25">
      <c r="A55" s="40" t="s">
        <v>34</v>
      </c>
      <c r="B55" s="7" t="str">
        <f>VLOOKUP($A55,Bezeichnungen!$A$1:$B$25,2,0)</f>
        <v>Röntgen</v>
      </c>
      <c r="C55" s="22" t="e">
        <f>INDEX(data!$1:$1048576,MATCH($A55,data!$A:$A,0),MATCH("Referenzpatient",data!$1:$1,0))</f>
        <v>#N/A</v>
      </c>
      <c r="D55" s="22" t="e">
        <f>INDEX(data!$1:$1048576,MATCH($A55,data!$A:$A,0),MATCH($C$1,data!$1:$1,0))</f>
        <v>#N/A</v>
      </c>
      <c r="E55" s="23" t="e">
        <f t="array" ref="E55">VALUE(INDEX(data!$1:$1048576,MATCH($A55,data!$A:$A,0),MATCH($C$1,data!$1:$1,0)+1))</f>
        <v>#N/A</v>
      </c>
      <c r="F55" s="23" t="e">
        <f>VALUE(INDEX(data!$1:$1048576,MATCH($A55,data!$A:$A,0),MATCH("Gewichtung",data!$1:$1,0)))</f>
        <v>#N/A</v>
      </c>
      <c r="G55" s="24" t="e">
        <f t="array" ref="G55">VALUE(INDEX(data!$1:$1048576,MATCH($A55,data!$A:$A,0),MATCH($C$1,data!$1:$1,0)+2))</f>
        <v>#N/A</v>
      </c>
      <c r="H55" s="21" t="e">
        <f t="array" ref="H55">INDEX(data!$1:$1048576,MATCH($A55,data!$A:$A,0),MATCH($C$1,data!$1:$1,0)+3)</f>
        <v>#N/A</v>
      </c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6" customHeight="1" x14ac:dyDescent="0.25">
      <c r="B56" s="7"/>
      <c r="C56" s="22"/>
      <c r="D56" s="22"/>
      <c r="E56" s="23"/>
      <c r="F56" s="23"/>
      <c r="G56" s="24"/>
      <c r="H56" s="21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42" customHeight="1" x14ac:dyDescent="0.25">
      <c r="A57" s="40" t="s">
        <v>35</v>
      </c>
      <c r="B57" s="7" t="str">
        <f>VLOOKUP($A57,Bezeichnungen!$A$1:$B$25,2,0)</f>
        <v>Medikation</v>
      </c>
      <c r="C57" s="22" t="e">
        <f>INDEX(data!$1:$1048576,MATCH($A57,data!$A:$A,0),MATCH("Referenzpatient",data!$1:$1,0))</f>
        <v>#N/A</v>
      </c>
      <c r="D57" s="22" t="e">
        <f>INDEX(data!$1:$1048576,MATCH($A57,data!$A:$A,0),MATCH($C$1,data!$1:$1,0))</f>
        <v>#N/A</v>
      </c>
      <c r="E57" s="23" t="e">
        <f t="array" ref="E57">VALUE(INDEX(data!$1:$1048576,MATCH($A57,data!$A:$A,0),MATCH($C$1,data!$1:$1,0)+1))</f>
        <v>#N/A</v>
      </c>
      <c r="F57" s="23" t="e">
        <f>VALUE(INDEX(data!$1:$1048576,MATCH($A57,data!$A:$A,0),MATCH("Gewichtung",data!$1:$1,0)))</f>
        <v>#N/A</v>
      </c>
      <c r="G57" s="24" t="e">
        <f t="array" ref="G57">VALUE(INDEX(data!$1:$1048576,MATCH($A57,data!$A:$A,0),MATCH($C$1,data!$1:$1,0)+2))</f>
        <v>#N/A</v>
      </c>
      <c r="H57" s="21" t="e">
        <f t="array" ref="H57">INDEX(data!$1:$1048576,MATCH($A57,data!$A:$A,0),MATCH($C$1,data!$1:$1,0)+3)</f>
        <v>#N/A</v>
      </c>
      <c r="I57" s="17"/>
      <c r="J57" s="17"/>
      <c r="K57" s="17"/>
      <c r="L57" s="17"/>
      <c r="M57" s="17"/>
      <c r="N57" s="17"/>
      <c r="O57" s="17"/>
      <c r="P57" s="17"/>
      <c r="Q57" s="17"/>
    </row>
    <row r="58" spans="1:17" ht="15.75" customHeight="1" x14ac:dyDescent="0.25">
      <c r="B58" s="1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ht="15.75" customHeight="1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ht="15.75" customHeight="1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ht="15.75" customHeight="1" x14ac:dyDescent="0.2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ht="15.75" customHeight="1" x14ac:dyDescent="0.2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ht="15.75" customHeight="1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ht="15.75" customHeight="1" x14ac:dyDescent="0.2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2:17" ht="15.75" customHeight="1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2:17" ht="15.75" customHeight="1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2:17" ht="15.75" customHeight="1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2:17" ht="15.75" customHeight="1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2:17" ht="15.75" customHeight="1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2:17" ht="15.75" customHeight="1" x14ac:dyDescent="0.2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2:17" ht="15.75" customHeight="1" x14ac:dyDescent="0.2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2:17" ht="15.75" customHeight="1" x14ac:dyDescent="0.2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2:17" ht="15.75" customHeight="1" x14ac:dyDescent="0.2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2:17" ht="15.75" customHeight="1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2:17" ht="15.75" customHeight="1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2:17" ht="15.75" customHeight="1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2:17" ht="15.75" customHeight="1" x14ac:dyDescent="0.2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2:17" ht="15.75" customHeight="1" x14ac:dyDescent="0.2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2:17" ht="15.75" customHeight="1" x14ac:dyDescent="0.2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2:17" ht="15.75" customHeight="1" x14ac:dyDescent="0.2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2:17" ht="15.75" customHeight="1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2:17" ht="15.75" customHeight="1" x14ac:dyDescent="0.2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2:17" ht="15.75" customHeight="1" x14ac:dyDescent="0.2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2:17" ht="15.75" customHeight="1" x14ac:dyDescent="0.2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2:17" ht="15.75" customHeight="1" x14ac:dyDescent="0.2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2:17" ht="15.75" customHeight="1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2:17" ht="15.75" customHeight="1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2:17" ht="15.75" customHeight="1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2:17" ht="15.75" customHeight="1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2:17" ht="15.75" customHeight="1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2:17" ht="15.75" customHeight="1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2:17" ht="15.75" customHeight="1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2:17" ht="15.75" customHeight="1" x14ac:dyDescent="0.25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2:17" ht="15.75" customHeight="1" x14ac:dyDescent="0.25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2:17" ht="15.75" customHeight="1" x14ac:dyDescent="0.2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2:17" ht="15.75" customHeight="1" x14ac:dyDescent="0.25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2:17" ht="15.75" customHeight="1" x14ac:dyDescent="0.2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2:17" ht="15.75" customHeight="1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2:17" ht="15.75" customHeight="1" x14ac:dyDescent="0.2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2:17" ht="15.75" customHeight="1" x14ac:dyDescent="0.2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2:17" ht="15.75" customHeight="1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2:17" ht="15.75" customHeight="1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2:17" ht="15.75" customHeight="1" x14ac:dyDescent="0.2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2:17" ht="15.75" customHeight="1" x14ac:dyDescent="0.2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2:17" ht="15.75" customHeight="1" x14ac:dyDescent="0.2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2:17" ht="15.75" customHeight="1" x14ac:dyDescent="0.2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2:17" ht="15.75" customHeight="1" x14ac:dyDescent="0.25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2:17" ht="15.75" customHeight="1" x14ac:dyDescent="0.25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2:17" ht="15.75" customHeight="1" x14ac:dyDescent="0.25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2:17" ht="15.75" customHeight="1" x14ac:dyDescent="0.25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2:17" ht="15.75" customHeight="1" x14ac:dyDescent="0.25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2:17" ht="15.75" customHeight="1" x14ac:dyDescent="0.2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2:17" ht="15.75" customHeight="1" x14ac:dyDescent="0.2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2:17" ht="15.75" customHeight="1" x14ac:dyDescent="0.2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2:17" ht="15.75" customHeight="1" x14ac:dyDescent="0.2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2:17" ht="15.75" customHeight="1" x14ac:dyDescent="0.25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2:17" ht="15.75" customHeight="1" x14ac:dyDescent="0.25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2:17" ht="15.75" customHeight="1" x14ac:dyDescent="0.25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2:17" ht="15.75" customHeight="1" x14ac:dyDescent="0.25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2:17" ht="15.75" customHeight="1" x14ac:dyDescent="0.25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2:17" ht="15.75" customHeight="1" x14ac:dyDescent="0.25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2:17" ht="15.75" customHeight="1" x14ac:dyDescent="0.25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2:17" ht="15.75" customHeight="1" x14ac:dyDescent="0.25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2:17" ht="15.75" customHeight="1" x14ac:dyDescent="0.25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2:17" ht="15.75" customHeight="1" x14ac:dyDescent="0.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2:17" ht="15.75" customHeight="1" x14ac:dyDescent="0.25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2:17" ht="15.75" customHeight="1" x14ac:dyDescent="0.2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2:17" ht="15.75" customHeight="1" x14ac:dyDescent="0.25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2:17" ht="15.75" customHeight="1" x14ac:dyDescent="0.25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2:17" ht="15.75" customHeight="1" x14ac:dyDescent="0.25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2:17" ht="15.75" customHeight="1" x14ac:dyDescent="0.25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2:17" ht="15.75" customHeight="1" x14ac:dyDescent="0.25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2:17" ht="15.75" customHeight="1" x14ac:dyDescent="0.25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2:17" ht="15.75" customHeight="1" x14ac:dyDescent="0.25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2:17" ht="15.75" customHeight="1" x14ac:dyDescent="0.2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2:17" ht="15.75" customHeight="1" x14ac:dyDescent="0.25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2:17" ht="15.75" customHeight="1" x14ac:dyDescent="0.2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2:17" ht="15.75" customHeight="1" x14ac:dyDescent="0.25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2:17" ht="15.75" customHeight="1" x14ac:dyDescent="0.25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2:17" ht="15.75" customHeight="1" x14ac:dyDescent="0.25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2:17" ht="15.75" customHeight="1" x14ac:dyDescent="0.25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2:17" ht="15.75" customHeight="1" x14ac:dyDescent="0.25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2:17" ht="15.75" customHeight="1" x14ac:dyDescent="0.25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2:17" ht="15.75" customHeight="1" x14ac:dyDescent="0.25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 spans="2:17" ht="15.75" customHeight="1" x14ac:dyDescent="0.25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2:17" ht="15.75" customHeight="1" x14ac:dyDescent="0.25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2:17" ht="15.75" customHeight="1" x14ac:dyDescent="0.25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2:17" ht="15.75" customHeight="1" x14ac:dyDescent="0.25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2:17" ht="15.75" customHeight="1" x14ac:dyDescent="0.2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2:17" ht="15.75" customHeight="1" x14ac:dyDescent="0.25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2:17" ht="15.75" customHeight="1" x14ac:dyDescent="0.25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2:17" ht="15.75" customHeight="1" x14ac:dyDescent="0.25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 spans="2:17" ht="15.75" customHeight="1" x14ac:dyDescent="0.25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 spans="2:17" ht="15.75" customHeight="1" x14ac:dyDescent="0.25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2:17" ht="15.75" customHeight="1" x14ac:dyDescent="0.2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2:17" ht="15.75" customHeight="1" x14ac:dyDescent="0.25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2:17" ht="15.75" customHeight="1" x14ac:dyDescent="0.25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2:17" ht="15.75" customHeight="1" x14ac:dyDescent="0.25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2:17" ht="15.75" customHeight="1" x14ac:dyDescent="0.25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2:17" ht="15.75" customHeight="1" x14ac:dyDescent="0.25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2:17" ht="15.75" customHeight="1" x14ac:dyDescent="0.25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2:17" ht="15.75" customHeight="1" x14ac:dyDescent="0.25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2:17" ht="15.75" customHeight="1" x14ac:dyDescent="0.25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2:17" ht="15.75" customHeight="1" x14ac:dyDescent="0.25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2:17" ht="15.75" customHeight="1" x14ac:dyDescent="0.25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2:17" ht="15.75" customHeight="1" x14ac:dyDescent="0.25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2:17" ht="15.75" customHeight="1" x14ac:dyDescent="0.25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2:17" ht="15.75" customHeight="1" x14ac:dyDescent="0.25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2:17" ht="15.75" customHeight="1" x14ac:dyDescent="0.25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2:17" ht="15.75" customHeight="1" x14ac:dyDescent="0.25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2:17" ht="15.75" customHeight="1" x14ac:dyDescent="0.25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2:17" ht="15.75" customHeight="1" x14ac:dyDescent="0.25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2:17" ht="15.75" customHeight="1" x14ac:dyDescent="0.25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2:17" ht="15.75" customHeight="1" x14ac:dyDescent="0.25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2:17" ht="15.75" customHeight="1" x14ac:dyDescent="0.2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2:17" ht="15.75" customHeight="1" x14ac:dyDescent="0.25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2:17" ht="15.75" customHeight="1" x14ac:dyDescent="0.25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2:17" ht="15.75" customHeight="1" x14ac:dyDescent="0.25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2:17" ht="15.75" customHeight="1" x14ac:dyDescent="0.25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2:17" ht="15.75" customHeight="1" x14ac:dyDescent="0.25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2:17" ht="15.75" customHeight="1" x14ac:dyDescent="0.25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2:17" ht="15.75" customHeight="1" x14ac:dyDescent="0.25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2:17" ht="15.75" customHeight="1" x14ac:dyDescent="0.25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2:17" ht="15.75" customHeight="1" x14ac:dyDescent="0.25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2:17" ht="15.75" customHeight="1" x14ac:dyDescent="0.2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2:17" ht="15.75" customHeight="1" x14ac:dyDescent="0.25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2:17" ht="15.75" customHeight="1" x14ac:dyDescent="0.25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2:17" ht="15.75" customHeight="1" x14ac:dyDescent="0.25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2:17" ht="15.75" customHeight="1" x14ac:dyDescent="0.25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2:17" ht="15.75" customHeight="1" x14ac:dyDescent="0.25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2:17" ht="15.75" customHeight="1" x14ac:dyDescent="0.2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2:17" ht="15.75" customHeight="1" x14ac:dyDescent="0.25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2:17" ht="15.75" customHeight="1" x14ac:dyDescent="0.25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2:17" ht="15.75" customHeight="1" x14ac:dyDescent="0.25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2:17" ht="15.75" customHeight="1" x14ac:dyDescent="0.25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2:17" ht="15.75" customHeight="1" x14ac:dyDescent="0.25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2:17" ht="15.75" customHeight="1" x14ac:dyDescent="0.25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2:17" ht="15.75" customHeight="1" x14ac:dyDescent="0.25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2:17" ht="15.75" customHeight="1" x14ac:dyDescent="0.25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2:17" ht="15.75" customHeight="1" x14ac:dyDescent="0.25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2:17" ht="15.75" customHeight="1" x14ac:dyDescent="0.25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2:17" ht="15.75" customHeight="1" x14ac:dyDescent="0.25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2:17" ht="15.75" customHeight="1" x14ac:dyDescent="0.25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2:17" ht="15.75" customHeight="1" x14ac:dyDescent="0.25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2:17" ht="15.75" customHeight="1" x14ac:dyDescent="0.25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2:17" ht="15.75" customHeight="1" x14ac:dyDescent="0.25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2:17" ht="15.75" customHeight="1" x14ac:dyDescent="0.25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2:17" ht="15.75" customHeight="1" x14ac:dyDescent="0.25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2:17" ht="15.75" customHeight="1" x14ac:dyDescent="0.25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2:17" ht="15.75" customHeight="1" x14ac:dyDescent="0.25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2:17" ht="15.75" customHeight="1" x14ac:dyDescent="0.25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2:17" ht="15.75" customHeight="1" x14ac:dyDescent="0.25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2:17" ht="15.75" customHeight="1" x14ac:dyDescent="0.25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2:17" ht="15.75" customHeight="1" x14ac:dyDescent="0.25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2:17" ht="15.75" customHeight="1" x14ac:dyDescent="0.25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2:17" ht="15.75" customHeight="1" x14ac:dyDescent="0.25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2:17" ht="15.75" customHeight="1" x14ac:dyDescent="0.25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2:17" ht="15.75" customHeight="1" x14ac:dyDescent="0.25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2:17" ht="15.75" customHeight="1" x14ac:dyDescent="0.25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2:17" ht="15.75" customHeight="1" x14ac:dyDescent="0.25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2:17" ht="15.75" customHeight="1" x14ac:dyDescent="0.25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2:17" ht="15.75" customHeight="1" x14ac:dyDescent="0.25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2:17" ht="15.75" customHeight="1" x14ac:dyDescent="0.25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2:17" ht="15.75" customHeight="1" x14ac:dyDescent="0.25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2:17" ht="15.75" customHeight="1" x14ac:dyDescent="0.2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2:17" ht="15.75" customHeight="1" x14ac:dyDescent="0.25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2:17" ht="15.75" customHeight="1" x14ac:dyDescent="0.25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2:17" ht="15.75" customHeight="1" x14ac:dyDescent="0.25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2:17" ht="15.75" customHeight="1" x14ac:dyDescent="0.25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2:17" ht="15.75" customHeight="1" x14ac:dyDescent="0.25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2:17" ht="15.75" customHeight="1" x14ac:dyDescent="0.25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2:17" ht="15.75" customHeight="1" x14ac:dyDescent="0.25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2:17" ht="15.75" customHeight="1" x14ac:dyDescent="0.25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2:17" ht="15.75" customHeight="1" x14ac:dyDescent="0.25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2:17" ht="15.75" customHeight="1" x14ac:dyDescent="0.25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2:17" ht="15.75" customHeight="1" x14ac:dyDescent="0.25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2:17" ht="15.75" customHeight="1" x14ac:dyDescent="0.25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2:17" ht="15.75" customHeight="1" x14ac:dyDescent="0.25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2:17" ht="15.75" customHeight="1" x14ac:dyDescent="0.25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2:17" ht="15.75" customHeight="1" x14ac:dyDescent="0.25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2:17" ht="15.75" customHeight="1" x14ac:dyDescent="0.25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2:17" ht="15.75" customHeight="1" x14ac:dyDescent="0.25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2:17" ht="15.75" customHeight="1" x14ac:dyDescent="0.25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2:17" ht="15.75" customHeight="1" x14ac:dyDescent="0.25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2:17" ht="15.75" customHeight="1" x14ac:dyDescent="0.25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2:17" ht="15.75" customHeight="1" x14ac:dyDescent="0.25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2:17" ht="15.75" customHeight="1" x14ac:dyDescent="0.25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2:17" ht="15.75" customHeight="1" x14ac:dyDescent="0.25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2:17" ht="15.75" customHeight="1" x14ac:dyDescent="0.25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2:17" ht="15.75" customHeight="1" x14ac:dyDescent="0.25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2:17" ht="15.75" customHeight="1" x14ac:dyDescent="0.25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2:17" ht="15.75" customHeight="1" x14ac:dyDescent="0.25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2:17" ht="15.75" customHeight="1" x14ac:dyDescent="0.25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2:17" ht="15.75" customHeight="1" x14ac:dyDescent="0.25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2:17" ht="15.75" customHeight="1" x14ac:dyDescent="0.25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2:17" ht="15.75" customHeight="1" x14ac:dyDescent="0.25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2:17" ht="15.75" customHeight="1" x14ac:dyDescent="0.25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2:17" ht="15.75" customHeight="1" x14ac:dyDescent="0.25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2:17" ht="15.75" customHeight="1" x14ac:dyDescent="0.25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2:17" ht="15.75" customHeight="1" x14ac:dyDescent="0.25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2:17" ht="15.75" customHeight="1" x14ac:dyDescent="0.25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 spans="2:17" ht="15.75" customHeight="1" x14ac:dyDescent="0.25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2:17" ht="15.75" customHeight="1" x14ac:dyDescent="0.25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 spans="2:17" ht="15.75" customHeight="1" x14ac:dyDescent="0.25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 spans="2:17" ht="15.75" customHeight="1" x14ac:dyDescent="0.25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 spans="2:17" ht="15.75" customHeight="1" x14ac:dyDescent="0.25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 spans="2:17" ht="15.75" customHeight="1" x14ac:dyDescent="0.25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2:17" ht="15.75" customHeight="1" x14ac:dyDescent="0.25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 spans="2:17" ht="15.75" customHeight="1" x14ac:dyDescent="0.25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2:17" ht="15.75" customHeight="1" x14ac:dyDescent="0.25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2:17" ht="15.75" customHeight="1" x14ac:dyDescent="0.25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2:17" ht="15.75" customHeight="1" x14ac:dyDescent="0.25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2:17" ht="15.75" customHeight="1" x14ac:dyDescent="0.25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2:17" ht="15.75" customHeight="1" x14ac:dyDescent="0.25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2:17" ht="15.75" customHeight="1" x14ac:dyDescent="0.25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2:17" ht="15.75" customHeight="1" x14ac:dyDescent="0.25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 spans="2:17" ht="15.75" customHeight="1" x14ac:dyDescent="0.25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 spans="2:17" ht="15.75" customHeight="1" x14ac:dyDescent="0.25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 spans="2:17" ht="15.75" customHeight="1" x14ac:dyDescent="0.25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 spans="2:17" ht="15.75" customHeight="1" x14ac:dyDescent="0.25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 spans="2:17" ht="15.75" customHeight="1" x14ac:dyDescent="0.25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 spans="2:17" ht="15.75" customHeight="1" x14ac:dyDescent="0.25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 spans="2:17" ht="15.75" customHeight="1" x14ac:dyDescent="0.25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2:17" ht="15.75" customHeight="1" x14ac:dyDescent="0.25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 spans="2:17" ht="15.75" customHeight="1" x14ac:dyDescent="0.25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 spans="2:17" ht="15.75" customHeight="1" x14ac:dyDescent="0.25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 spans="2:17" ht="15.75" customHeight="1" x14ac:dyDescent="0.25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 spans="2:17" ht="15.75" customHeight="1" x14ac:dyDescent="0.25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 spans="2:17" ht="15.75" customHeight="1" x14ac:dyDescent="0.25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 spans="2:17" ht="15.75" customHeight="1" x14ac:dyDescent="0.25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 spans="2:17" ht="15.75" customHeight="1" x14ac:dyDescent="0.25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 spans="2:17" ht="15.75" customHeight="1" x14ac:dyDescent="0.25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 spans="2:17" ht="15.75" customHeight="1" x14ac:dyDescent="0.25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 spans="2:17" ht="15.75" customHeight="1" x14ac:dyDescent="0.25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 spans="2:17" ht="15.75" customHeight="1" x14ac:dyDescent="0.25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2:17" ht="15.75" customHeight="1" x14ac:dyDescent="0.25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2:17" ht="15.75" customHeight="1" x14ac:dyDescent="0.25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 spans="2:17" ht="15.75" customHeight="1" x14ac:dyDescent="0.25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 spans="2:17" ht="15.75" customHeight="1" x14ac:dyDescent="0.25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2:17" ht="15.75" customHeight="1" x14ac:dyDescent="0.25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 spans="2:17" ht="15.75" customHeight="1" x14ac:dyDescent="0.25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 spans="2:17" ht="15.75" customHeight="1" x14ac:dyDescent="0.25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 spans="2:17" ht="15.75" customHeight="1" x14ac:dyDescent="0.25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 spans="2:17" ht="15.75" customHeight="1" x14ac:dyDescent="0.25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 spans="2:17" ht="15.75" customHeight="1" x14ac:dyDescent="0.25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 spans="2:17" ht="15.75" customHeight="1" x14ac:dyDescent="0.25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 spans="2:17" ht="15.75" customHeight="1" x14ac:dyDescent="0.25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 spans="2:17" ht="15.75" customHeight="1" x14ac:dyDescent="0.25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 spans="2:17" ht="15.75" customHeight="1" x14ac:dyDescent="0.25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 spans="2:17" ht="15.75" customHeight="1" x14ac:dyDescent="0.25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 spans="2:17" ht="15.75" customHeight="1" x14ac:dyDescent="0.25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 spans="2:17" ht="15.75" customHeight="1" x14ac:dyDescent="0.25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 spans="2:17" ht="15.75" customHeight="1" x14ac:dyDescent="0.25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 spans="2:17" ht="15.75" customHeight="1" x14ac:dyDescent="0.25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 spans="2:17" ht="15.75" customHeight="1" x14ac:dyDescent="0.2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 spans="2:17" ht="15.75" customHeight="1" x14ac:dyDescent="0.25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 spans="2:17" ht="15.75" customHeight="1" x14ac:dyDescent="0.25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 spans="2:17" ht="15.75" customHeight="1" x14ac:dyDescent="0.25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 spans="2:17" ht="15.75" customHeight="1" x14ac:dyDescent="0.25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 spans="2:17" ht="15.75" customHeight="1" x14ac:dyDescent="0.25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 spans="2:17" ht="15.75" customHeight="1" x14ac:dyDescent="0.25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 spans="2:17" ht="15.75" customHeight="1" x14ac:dyDescent="0.25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 spans="2:17" ht="15.75" customHeight="1" x14ac:dyDescent="0.25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 spans="2:17" ht="15.75" customHeight="1" x14ac:dyDescent="0.25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 spans="2:17" ht="15.75" customHeight="1" x14ac:dyDescent="0.25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 spans="2:17" ht="15.75" customHeight="1" x14ac:dyDescent="0.25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 spans="2:17" ht="15.75" customHeight="1" x14ac:dyDescent="0.25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 spans="2:17" ht="15.75" customHeight="1" x14ac:dyDescent="0.25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 spans="2:17" ht="15.75" customHeight="1" x14ac:dyDescent="0.25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 spans="2:17" ht="15.75" customHeight="1" x14ac:dyDescent="0.25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 spans="2:17" ht="15.75" customHeight="1" x14ac:dyDescent="0.25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 spans="2:17" ht="15.75" customHeight="1" x14ac:dyDescent="0.25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 spans="2:17" ht="15.75" customHeight="1" x14ac:dyDescent="0.25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 spans="2:17" ht="15.75" customHeight="1" x14ac:dyDescent="0.25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 spans="2:17" ht="15.75" customHeight="1" x14ac:dyDescent="0.25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 spans="2:17" ht="15.75" customHeight="1" x14ac:dyDescent="0.25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 spans="2:17" ht="15.75" customHeight="1" x14ac:dyDescent="0.25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 spans="2:17" ht="15.75" customHeight="1" x14ac:dyDescent="0.25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 spans="2:17" ht="15.75" customHeight="1" x14ac:dyDescent="0.25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 spans="2:17" ht="15.75" customHeight="1" x14ac:dyDescent="0.25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 spans="2:17" ht="15.75" customHeight="1" x14ac:dyDescent="0.25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 spans="2:17" ht="15.75" customHeight="1" x14ac:dyDescent="0.25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 spans="2:17" ht="15.75" customHeight="1" x14ac:dyDescent="0.25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 spans="2:17" ht="15.75" customHeight="1" x14ac:dyDescent="0.25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 spans="2:17" ht="15.75" customHeight="1" x14ac:dyDescent="0.25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 spans="2:17" ht="15.75" customHeight="1" x14ac:dyDescent="0.25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 spans="2:17" ht="15.75" customHeight="1" x14ac:dyDescent="0.25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 spans="2:17" ht="15.75" customHeight="1" x14ac:dyDescent="0.25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 spans="2:17" ht="15.75" customHeight="1" x14ac:dyDescent="0.25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 spans="2:17" ht="15.75" customHeight="1" x14ac:dyDescent="0.25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 spans="2:17" ht="15.75" customHeight="1" x14ac:dyDescent="0.25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 spans="2:17" ht="15.75" customHeight="1" x14ac:dyDescent="0.25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 spans="2:17" ht="15.75" customHeight="1" x14ac:dyDescent="0.25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 spans="2:17" ht="15.75" customHeight="1" x14ac:dyDescent="0.25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 spans="2:17" ht="15.75" customHeight="1" x14ac:dyDescent="0.25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 spans="2:17" ht="15.75" customHeight="1" x14ac:dyDescent="0.25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 spans="2:17" ht="15.75" customHeight="1" x14ac:dyDescent="0.25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 spans="2:17" ht="15.75" customHeight="1" x14ac:dyDescent="0.25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 spans="2:17" ht="15.75" customHeight="1" x14ac:dyDescent="0.25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 spans="2:17" ht="15.75" customHeight="1" x14ac:dyDescent="0.25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 spans="2:17" ht="15.75" customHeight="1" x14ac:dyDescent="0.25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 spans="2:17" ht="15.75" customHeight="1" x14ac:dyDescent="0.25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 spans="2:17" ht="15.75" customHeight="1" x14ac:dyDescent="0.25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 spans="2:17" ht="15.75" customHeight="1" x14ac:dyDescent="0.25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 spans="2:17" ht="15.75" customHeight="1" x14ac:dyDescent="0.25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 spans="2:17" ht="15.75" customHeight="1" x14ac:dyDescent="0.25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 spans="2:17" ht="15.75" customHeight="1" x14ac:dyDescent="0.25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 spans="2:17" ht="15.75" customHeight="1" x14ac:dyDescent="0.25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 spans="2:17" ht="15.75" customHeight="1" x14ac:dyDescent="0.25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 spans="2:17" ht="15.75" customHeight="1" x14ac:dyDescent="0.25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 spans="2:17" ht="15.75" customHeight="1" x14ac:dyDescent="0.25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 spans="2:17" ht="15.75" customHeight="1" x14ac:dyDescent="0.25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 spans="2:17" ht="15.75" customHeight="1" x14ac:dyDescent="0.25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 spans="2:17" ht="15.75" customHeight="1" x14ac:dyDescent="0.25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 spans="2:17" ht="15.75" customHeight="1" x14ac:dyDescent="0.2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 spans="2:17" ht="15.75" customHeight="1" x14ac:dyDescent="0.25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 spans="2:17" ht="15.75" customHeight="1" x14ac:dyDescent="0.25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 spans="2:17" ht="15.75" customHeight="1" x14ac:dyDescent="0.25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 spans="2:17" ht="15.75" customHeight="1" x14ac:dyDescent="0.25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 spans="2:17" ht="15.75" customHeight="1" x14ac:dyDescent="0.25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 spans="2:17" ht="15.75" customHeight="1" x14ac:dyDescent="0.25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 spans="2:17" ht="15.75" customHeight="1" x14ac:dyDescent="0.25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 spans="2:17" ht="15.75" customHeight="1" x14ac:dyDescent="0.25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 spans="2:17" ht="15.75" customHeight="1" x14ac:dyDescent="0.25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 spans="2:17" ht="15.75" customHeight="1" x14ac:dyDescent="0.25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 spans="2:17" ht="15.75" customHeight="1" x14ac:dyDescent="0.25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 spans="2:17" ht="15.75" customHeight="1" x14ac:dyDescent="0.25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 spans="2:17" ht="15.75" customHeight="1" x14ac:dyDescent="0.25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 spans="2:17" ht="15.75" customHeight="1" x14ac:dyDescent="0.25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 spans="2:17" ht="15.75" customHeight="1" x14ac:dyDescent="0.25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 spans="2:17" ht="15.75" customHeight="1" x14ac:dyDescent="0.25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 spans="2:17" ht="15.75" customHeight="1" x14ac:dyDescent="0.25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 spans="2:17" ht="15.75" customHeight="1" x14ac:dyDescent="0.25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 spans="2:17" ht="15.75" customHeight="1" x14ac:dyDescent="0.25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 spans="2:17" ht="15.75" customHeight="1" x14ac:dyDescent="0.25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 spans="2:17" ht="15.75" customHeight="1" x14ac:dyDescent="0.25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 spans="2:17" ht="15.75" customHeight="1" x14ac:dyDescent="0.25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 spans="2:17" ht="15.75" customHeight="1" x14ac:dyDescent="0.25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 spans="2:17" ht="15.75" customHeight="1" x14ac:dyDescent="0.25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 spans="2:17" ht="15.75" customHeight="1" x14ac:dyDescent="0.25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 spans="2:17" ht="15.75" customHeight="1" x14ac:dyDescent="0.25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 spans="2:17" ht="15.75" customHeight="1" x14ac:dyDescent="0.25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 spans="2:17" ht="15.75" customHeight="1" x14ac:dyDescent="0.25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 spans="2:17" ht="15.75" customHeight="1" x14ac:dyDescent="0.25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 spans="2:17" ht="15.75" customHeight="1" x14ac:dyDescent="0.25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 spans="2:17" ht="15.75" customHeight="1" x14ac:dyDescent="0.25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 spans="2:17" ht="15.75" customHeight="1" x14ac:dyDescent="0.25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 spans="2:17" ht="15.75" customHeight="1" x14ac:dyDescent="0.25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 spans="2:17" ht="15.75" customHeight="1" x14ac:dyDescent="0.25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 spans="2:17" ht="15.75" customHeight="1" x14ac:dyDescent="0.25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 spans="2:17" ht="15.75" customHeight="1" x14ac:dyDescent="0.25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 spans="2:17" ht="15.75" customHeight="1" x14ac:dyDescent="0.25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 spans="2:17" ht="15.75" customHeight="1" x14ac:dyDescent="0.25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 spans="2:17" ht="15.75" customHeight="1" x14ac:dyDescent="0.25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 spans="2:17" ht="15.75" customHeight="1" x14ac:dyDescent="0.25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 spans="2:17" ht="15.75" customHeight="1" x14ac:dyDescent="0.25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 spans="2:17" ht="15.75" customHeight="1" x14ac:dyDescent="0.25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 spans="2:17" ht="15.75" customHeight="1" x14ac:dyDescent="0.25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 spans="2:17" ht="15.75" customHeight="1" x14ac:dyDescent="0.25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 spans="2:17" ht="15.75" customHeight="1" x14ac:dyDescent="0.25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 spans="2:17" ht="15.75" customHeight="1" x14ac:dyDescent="0.25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 spans="2:17" ht="15.75" customHeight="1" x14ac:dyDescent="0.25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 spans="2:17" ht="15.75" customHeight="1" x14ac:dyDescent="0.25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 spans="2:17" ht="15.75" customHeight="1" x14ac:dyDescent="0.25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 spans="2:17" ht="15.75" customHeight="1" x14ac:dyDescent="0.25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 spans="2:17" ht="15.75" customHeight="1" x14ac:dyDescent="0.25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 spans="2:17" ht="15.75" customHeight="1" x14ac:dyDescent="0.25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 spans="2:17" ht="15.75" customHeight="1" x14ac:dyDescent="0.25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 spans="2:17" ht="15.75" customHeight="1" x14ac:dyDescent="0.25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 spans="2:17" ht="15.75" customHeight="1" x14ac:dyDescent="0.25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 spans="2:17" ht="15.75" customHeight="1" x14ac:dyDescent="0.25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 spans="2:17" ht="15.75" customHeight="1" x14ac:dyDescent="0.25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 spans="2:17" ht="15.75" customHeight="1" x14ac:dyDescent="0.25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 spans="2:17" ht="15.75" customHeight="1" x14ac:dyDescent="0.25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 spans="2:17" ht="15.75" customHeight="1" x14ac:dyDescent="0.25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 spans="2:17" ht="15.75" customHeight="1" x14ac:dyDescent="0.25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 spans="2:17" ht="15.75" customHeight="1" x14ac:dyDescent="0.25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 spans="2:17" ht="15.75" customHeight="1" x14ac:dyDescent="0.25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 spans="2:17" ht="15.75" customHeight="1" x14ac:dyDescent="0.25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 spans="2:17" ht="15.75" customHeight="1" x14ac:dyDescent="0.25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 spans="2:17" ht="15.75" customHeight="1" x14ac:dyDescent="0.25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 spans="2:17" ht="15.75" customHeight="1" x14ac:dyDescent="0.25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 spans="2:17" ht="15.75" customHeight="1" x14ac:dyDescent="0.25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 spans="2:17" ht="15.75" customHeight="1" x14ac:dyDescent="0.25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 spans="2:17" ht="15.75" customHeight="1" x14ac:dyDescent="0.25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 spans="2:17" ht="15.75" customHeight="1" x14ac:dyDescent="0.25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 spans="2:17" ht="15.75" customHeight="1" x14ac:dyDescent="0.25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 spans="2:17" ht="15.75" customHeight="1" x14ac:dyDescent="0.25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 spans="2:17" ht="15.75" customHeight="1" x14ac:dyDescent="0.25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 spans="2:17" ht="15.75" customHeight="1" x14ac:dyDescent="0.25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 spans="2:17" ht="15.75" customHeight="1" x14ac:dyDescent="0.25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 spans="2:17" ht="15.75" customHeight="1" x14ac:dyDescent="0.25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 spans="2:17" ht="15.75" customHeight="1" x14ac:dyDescent="0.25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 spans="2:17" ht="15.75" customHeight="1" x14ac:dyDescent="0.25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 spans="2:17" ht="15.75" customHeight="1" x14ac:dyDescent="0.25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 spans="2:17" ht="15.75" customHeight="1" x14ac:dyDescent="0.25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 spans="2:17" ht="15.75" customHeight="1" x14ac:dyDescent="0.25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 spans="2:17" ht="15.75" customHeight="1" x14ac:dyDescent="0.25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 spans="2:17" ht="15.75" customHeight="1" x14ac:dyDescent="0.25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 spans="2:17" ht="15.75" customHeight="1" x14ac:dyDescent="0.25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 spans="2:17" ht="15.75" customHeight="1" x14ac:dyDescent="0.25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 spans="2:17" ht="15.75" customHeight="1" x14ac:dyDescent="0.25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 spans="2:17" ht="15.75" customHeight="1" x14ac:dyDescent="0.25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 spans="2:17" ht="15.75" customHeight="1" x14ac:dyDescent="0.25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 spans="2:17" ht="15.75" customHeight="1" x14ac:dyDescent="0.25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 spans="2:17" ht="15.75" customHeight="1" x14ac:dyDescent="0.25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 spans="2:17" ht="15.75" customHeight="1" x14ac:dyDescent="0.25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 spans="2:17" ht="15.75" customHeight="1" x14ac:dyDescent="0.25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 spans="2:17" ht="15.75" customHeight="1" x14ac:dyDescent="0.25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 spans="2:17" ht="15.75" customHeight="1" x14ac:dyDescent="0.25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 spans="2:17" ht="15.75" customHeight="1" x14ac:dyDescent="0.25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 spans="2:17" ht="15.75" customHeight="1" x14ac:dyDescent="0.25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 spans="2:17" ht="15.75" customHeight="1" x14ac:dyDescent="0.25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 spans="2:17" ht="15.75" customHeight="1" x14ac:dyDescent="0.25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 spans="2:17" ht="15.75" customHeight="1" x14ac:dyDescent="0.25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 spans="2:17" ht="15.75" customHeight="1" x14ac:dyDescent="0.25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 spans="2:17" ht="15.75" customHeight="1" x14ac:dyDescent="0.25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 spans="2:17" ht="15.75" customHeight="1" x14ac:dyDescent="0.25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 spans="2:17" ht="15.75" customHeight="1" x14ac:dyDescent="0.25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 spans="2:17" ht="15.75" customHeight="1" x14ac:dyDescent="0.25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 spans="2:17" ht="15.75" customHeight="1" x14ac:dyDescent="0.25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 spans="2:17" ht="15.75" customHeight="1" x14ac:dyDescent="0.25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 spans="2:17" ht="15.75" customHeight="1" x14ac:dyDescent="0.25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 spans="2:17" ht="15.75" customHeight="1" x14ac:dyDescent="0.25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 spans="2:17" ht="15.75" customHeight="1" x14ac:dyDescent="0.25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 spans="2:17" ht="15.75" customHeight="1" x14ac:dyDescent="0.25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 spans="2:17" ht="15.75" customHeight="1" x14ac:dyDescent="0.25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 spans="2:17" ht="15.75" customHeight="1" x14ac:dyDescent="0.25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 spans="2:17" ht="15.75" customHeight="1" x14ac:dyDescent="0.25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 spans="2:17" ht="15.75" customHeight="1" x14ac:dyDescent="0.25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 spans="2:17" ht="15.75" customHeight="1" x14ac:dyDescent="0.25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 spans="2:17" ht="15.75" customHeight="1" x14ac:dyDescent="0.25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 spans="2:17" ht="15.75" customHeight="1" x14ac:dyDescent="0.25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 spans="2:17" ht="15.75" customHeight="1" x14ac:dyDescent="0.25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 spans="2:17" ht="15.75" customHeight="1" x14ac:dyDescent="0.25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 spans="2:17" ht="15.75" customHeight="1" x14ac:dyDescent="0.25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 spans="2:17" ht="15.75" customHeight="1" x14ac:dyDescent="0.25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 spans="2:17" ht="15.75" customHeight="1" x14ac:dyDescent="0.25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 spans="2:17" ht="15.75" customHeight="1" x14ac:dyDescent="0.25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 spans="2:17" ht="15.75" customHeight="1" x14ac:dyDescent="0.25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 spans="2:17" ht="15.75" customHeight="1" x14ac:dyDescent="0.25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 spans="2:17" ht="15.75" customHeight="1" x14ac:dyDescent="0.25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 spans="2:17" ht="15.75" customHeight="1" x14ac:dyDescent="0.25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 spans="2:17" ht="15.75" customHeight="1" x14ac:dyDescent="0.25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 spans="2:17" ht="15.75" customHeight="1" x14ac:dyDescent="0.25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 spans="2:17" ht="15.75" customHeight="1" x14ac:dyDescent="0.25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 spans="2:17" ht="15.75" customHeight="1" x14ac:dyDescent="0.25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 spans="2:17" ht="15.75" customHeight="1" x14ac:dyDescent="0.25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 spans="2:17" ht="15.75" customHeight="1" x14ac:dyDescent="0.25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 spans="2:17" ht="15.75" customHeight="1" x14ac:dyDescent="0.25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 spans="2:17" ht="15.75" customHeight="1" x14ac:dyDescent="0.25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 spans="2:17" ht="15.75" customHeight="1" x14ac:dyDescent="0.25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 spans="2:17" ht="15.75" customHeight="1" x14ac:dyDescent="0.25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 spans="2:17" ht="15.75" customHeight="1" x14ac:dyDescent="0.25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 spans="2:17" ht="15.75" customHeight="1" x14ac:dyDescent="0.2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 spans="2:17" ht="15.75" customHeight="1" x14ac:dyDescent="0.25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 spans="2:17" ht="15.75" customHeight="1" x14ac:dyDescent="0.25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 spans="2:17" ht="15.75" customHeight="1" x14ac:dyDescent="0.25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 spans="2:17" ht="15.75" customHeight="1" x14ac:dyDescent="0.25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 spans="2:17" ht="15.75" customHeight="1" x14ac:dyDescent="0.25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 spans="2:17" ht="15.75" customHeight="1" x14ac:dyDescent="0.25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 spans="2:17" ht="15.75" customHeight="1" x14ac:dyDescent="0.25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 spans="2:17" ht="15.75" customHeight="1" x14ac:dyDescent="0.25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 spans="2:17" ht="15.75" customHeight="1" x14ac:dyDescent="0.25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 spans="2:17" ht="15.75" customHeight="1" x14ac:dyDescent="0.25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 spans="2:17" ht="15.75" customHeight="1" x14ac:dyDescent="0.25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 spans="2:17" ht="15.75" customHeight="1" x14ac:dyDescent="0.25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 spans="2:17" ht="15.75" customHeight="1" x14ac:dyDescent="0.25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 spans="2:17" ht="15.75" customHeight="1" x14ac:dyDescent="0.25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 spans="2:17" ht="15.75" customHeight="1" x14ac:dyDescent="0.25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 spans="2:17" ht="15.75" customHeight="1" x14ac:dyDescent="0.25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 spans="2:17" ht="15.75" customHeight="1" x14ac:dyDescent="0.25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 spans="2:17" ht="15.75" customHeight="1" x14ac:dyDescent="0.25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 spans="2:17" ht="15.75" customHeight="1" x14ac:dyDescent="0.25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 spans="2:17" ht="15.75" customHeight="1" x14ac:dyDescent="0.25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 spans="2:17" ht="15.75" customHeight="1" x14ac:dyDescent="0.25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 spans="2:17" ht="15.75" customHeight="1" x14ac:dyDescent="0.25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 spans="2:17" ht="15.75" customHeight="1" x14ac:dyDescent="0.25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 spans="2:17" ht="15.75" customHeight="1" x14ac:dyDescent="0.25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 spans="2:17" ht="15.75" customHeight="1" x14ac:dyDescent="0.25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 spans="2:17" ht="15.75" customHeight="1" x14ac:dyDescent="0.25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 spans="2:17" ht="15.75" customHeight="1" x14ac:dyDescent="0.25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 spans="2:17" ht="15.75" customHeight="1" x14ac:dyDescent="0.25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 spans="2:17" ht="15.75" customHeight="1" x14ac:dyDescent="0.25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 spans="2:17" ht="15.75" customHeight="1" x14ac:dyDescent="0.25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 spans="2:17" ht="15.75" customHeight="1" x14ac:dyDescent="0.25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 spans="2:17" ht="15.75" customHeight="1" x14ac:dyDescent="0.25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 spans="2:17" ht="15.75" customHeight="1" x14ac:dyDescent="0.25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 spans="2:17" ht="15.75" customHeight="1" x14ac:dyDescent="0.25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 spans="2:17" ht="15.75" customHeight="1" x14ac:dyDescent="0.25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 spans="2:17" ht="15.75" customHeight="1" x14ac:dyDescent="0.25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 spans="2:17" ht="15.75" customHeight="1" x14ac:dyDescent="0.25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 spans="2:17" ht="15.75" customHeight="1" x14ac:dyDescent="0.25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 spans="2:17" ht="15.75" customHeight="1" x14ac:dyDescent="0.25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 spans="2:17" ht="15.75" customHeight="1" x14ac:dyDescent="0.25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 spans="2:17" ht="15.75" customHeight="1" x14ac:dyDescent="0.25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 spans="2:17" ht="15.75" customHeight="1" x14ac:dyDescent="0.25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 spans="2:17" ht="15.75" customHeight="1" x14ac:dyDescent="0.25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 spans="2:17" ht="15.75" customHeight="1" x14ac:dyDescent="0.25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 spans="2:17" ht="15.75" customHeight="1" x14ac:dyDescent="0.25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 spans="2:17" ht="15.75" customHeight="1" x14ac:dyDescent="0.25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 spans="2:17" ht="15.75" customHeight="1" x14ac:dyDescent="0.25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 spans="2:17" ht="15.75" customHeight="1" x14ac:dyDescent="0.25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 spans="2:17" ht="15.75" customHeight="1" x14ac:dyDescent="0.25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 spans="2:17" ht="15.75" customHeight="1" x14ac:dyDescent="0.25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 spans="2:17" ht="15.75" customHeight="1" x14ac:dyDescent="0.25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 spans="2:17" ht="15.75" customHeight="1" x14ac:dyDescent="0.25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 spans="2:17" ht="15.75" customHeight="1" x14ac:dyDescent="0.25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 spans="2:17" ht="15.75" customHeight="1" x14ac:dyDescent="0.25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 spans="2:17" ht="15.75" customHeight="1" x14ac:dyDescent="0.25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 spans="2:17" ht="15.75" customHeight="1" x14ac:dyDescent="0.25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 spans="2:17" ht="15.75" customHeight="1" x14ac:dyDescent="0.25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 spans="2:17" ht="15.75" customHeight="1" x14ac:dyDescent="0.25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 spans="2:17" ht="15.75" customHeight="1" x14ac:dyDescent="0.25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 spans="2:17" ht="15.75" customHeight="1" x14ac:dyDescent="0.25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 spans="2:17" ht="15.75" customHeight="1" x14ac:dyDescent="0.25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 spans="2:17" ht="15.75" customHeight="1" x14ac:dyDescent="0.25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 spans="2:17" ht="15.75" customHeight="1" x14ac:dyDescent="0.25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 spans="2:17" ht="15.75" customHeight="1" x14ac:dyDescent="0.25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 spans="2:17" ht="15.75" customHeight="1" x14ac:dyDescent="0.25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 spans="2:17" ht="15.75" customHeight="1" x14ac:dyDescent="0.25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 spans="2:17" ht="15.75" customHeight="1" x14ac:dyDescent="0.25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 spans="2:17" ht="15.75" customHeight="1" x14ac:dyDescent="0.25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 spans="2:17" ht="15.75" customHeight="1" x14ac:dyDescent="0.25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 spans="2:17" ht="15.75" customHeight="1" x14ac:dyDescent="0.25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 spans="2:17" ht="15.75" customHeight="1" x14ac:dyDescent="0.25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 spans="2:17" ht="15.75" customHeight="1" x14ac:dyDescent="0.25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 spans="2:17" ht="15.75" customHeight="1" x14ac:dyDescent="0.25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 spans="2:17" ht="15.75" customHeight="1" x14ac:dyDescent="0.25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 spans="2:17" ht="15.75" customHeight="1" x14ac:dyDescent="0.25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 spans="2:17" ht="15.75" customHeight="1" x14ac:dyDescent="0.25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 spans="2:17" ht="15.75" customHeight="1" x14ac:dyDescent="0.25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 spans="2:17" ht="15.75" customHeight="1" x14ac:dyDescent="0.25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 spans="2:17" ht="15.75" customHeight="1" x14ac:dyDescent="0.25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 spans="2:17" ht="15.75" customHeight="1" x14ac:dyDescent="0.25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 spans="2:17" ht="15.75" customHeight="1" x14ac:dyDescent="0.25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 spans="2:17" ht="15.75" customHeight="1" x14ac:dyDescent="0.25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 spans="2:17" ht="15.75" customHeight="1" x14ac:dyDescent="0.25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 spans="2:17" ht="15.75" customHeight="1" x14ac:dyDescent="0.25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 spans="2:17" ht="15.75" customHeight="1" x14ac:dyDescent="0.25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 spans="2:17" ht="15.75" customHeight="1" x14ac:dyDescent="0.25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 spans="2:17" ht="15.75" customHeight="1" x14ac:dyDescent="0.25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 spans="2:17" ht="15.75" customHeight="1" x14ac:dyDescent="0.25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 spans="2:17" ht="15.75" customHeight="1" x14ac:dyDescent="0.25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 spans="2:17" ht="15.75" customHeight="1" x14ac:dyDescent="0.25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 spans="2:17" ht="15.75" customHeight="1" x14ac:dyDescent="0.25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 spans="2:17" ht="15.75" customHeight="1" x14ac:dyDescent="0.25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 spans="2:17" ht="15.75" customHeight="1" x14ac:dyDescent="0.25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 spans="2:17" ht="15.75" customHeight="1" x14ac:dyDescent="0.25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 spans="2:17" ht="15.75" customHeight="1" x14ac:dyDescent="0.25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 spans="2:17" ht="15.75" customHeight="1" x14ac:dyDescent="0.25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 spans="2:17" ht="15.75" customHeight="1" x14ac:dyDescent="0.25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 spans="2:17" ht="15.75" customHeight="1" x14ac:dyDescent="0.25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 spans="2:17" ht="15.75" customHeight="1" x14ac:dyDescent="0.25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 spans="2:17" ht="15.75" customHeight="1" x14ac:dyDescent="0.25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 spans="2:17" ht="15.75" customHeight="1" x14ac:dyDescent="0.25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 spans="2:17" ht="15.75" customHeight="1" x14ac:dyDescent="0.25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 spans="2:17" ht="15.75" customHeight="1" x14ac:dyDescent="0.25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 spans="2:17" ht="15.75" customHeight="1" x14ac:dyDescent="0.25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 spans="2:17" ht="15.75" customHeight="1" x14ac:dyDescent="0.25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 spans="2:17" ht="15.75" customHeight="1" x14ac:dyDescent="0.25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 spans="2:17" ht="15.75" customHeight="1" x14ac:dyDescent="0.25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 spans="2:17" ht="15.75" customHeight="1" x14ac:dyDescent="0.25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 spans="2:17" ht="15.75" customHeight="1" x14ac:dyDescent="0.25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 spans="2:17" ht="15.75" customHeight="1" x14ac:dyDescent="0.25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 spans="2:17" ht="15.75" customHeight="1" x14ac:dyDescent="0.25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 spans="2:17" ht="15.75" customHeight="1" x14ac:dyDescent="0.25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 spans="2:17" ht="15.75" customHeight="1" x14ac:dyDescent="0.25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 spans="2:17" ht="15.75" customHeight="1" x14ac:dyDescent="0.25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 spans="2:17" ht="15.75" customHeight="1" x14ac:dyDescent="0.25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 spans="2:17" ht="15.75" customHeight="1" x14ac:dyDescent="0.25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 spans="2:17" ht="15.75" customHeight="1" x14ac:dyDescent="0.25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 spans="2:17" ht="15.75" customHeight="1" x14ac:dyDescent="0.25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 spans="2:17" ht="15.75" customHeight="1" x14ac:dyDescent="0.25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 spans="2:17" ht="15.75" customHeight="1" x14ac:dyDescent="0.25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 spans="2:17" ht="15.75" customHeight="1" x14ac:dyDescent="0.25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 spans="2:17" ht="15.75" customHeight="1" x14ac:dyDescent="0.25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 spans="2:17" ht="15.75" customHeight="1" x14ac:dyDescent="0.25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 spans="2:17" ht="15.75" customHeight="1" x14ac:dyDescent="0.25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 spans="2:17" ht="15.75" customHeight="1" x14ac:dyDescent="0.25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 spans="2:17" ht="15.75" customHeight="1" x14ac:dyDescent="0.25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 spans="2:17" ht="15.75" customHeight="1" x14ac:dyDescent="0.25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 spans="2:17" ht="15.75" customHeight="1" x14ac:dyDescent="0.25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 spans="2:17" ht="15.75" customHeight="1" x14ac:dyDescent="0.25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 spans="2:17" ht="15.75" customHeight="1" x14ac:dyDescent="0.25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 spans="2:17" ht="15.75" customHeight="1" x14ac:dyDescent="0.25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 spans="2:17" ht="15.75" customHeight="1" x14ac:dyDescent="0.25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 spans="2:17" ht="15.75" customHeight="1" x14ac:dyDescent="0.25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 spans="2:17" ht="15.75" customHeight="1" x14ac:dyDescent="0.25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 spans="2:17" ht="15.75" customHeight="1" x14ac:dyDescent="0.25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 spans="2:17" ht="15.75" customHeight="1" x14ac:dyDescent="0.25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 spans="2:17" ht="15.75" customHeight="1" x14ac:dyDescent="0.25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 spans="2:17" ht="15.75" customHeight="1" x14ac:dyDescent="0.25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 spans="2:17" ht="15.75" customHeight="1" x14ac:dyDescent="0.25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 spans="2:17" ht="15.75" customHeight="1" x14ac:dyDescent="0.25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 spans="2:17" ht="15.75" customHeight="1" x14ac:dyDescent="0.25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 spans="2:17" ht="15.75" customHeight="1" x14ac:dyDescent="0.25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 spans="2:17" ht="15.75" customHeight="1" x14ac:dyDescent="0.25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 spans="2:17" ht="15.75" customHeight="1" x14ac:dyDescent="0.25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 spans="2:17" ht="15.75" customHeight="1" x14ac:dyDescent="0.25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 spans="2:17" ht="15.75" customHeight="1" x14ac:dyDescent="0.25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 spans="2:17" ht="15.75" customHeight="1" x14ac:dyDescent="0.25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 spans="2:17" ht="15.75" customHeight="1" x14ac:dyDescent="0.25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 spans="2:17" ht="15.75" customHeight="1" x14ac:dyDescent="0.25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 spans="2:17" ht="15.75" customHeight="1" x14ac:dyDescent="0.25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 spans="2:17" ht="15.75" customHeight="1" x14ac:dyDescent="0.25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 spans="2:17" ht="15.75" customHeight="1" x14ac:dyDescent="0.25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 spans="2:17" ht="15.75" customHeight="1" x14ac:dyDescent="0.25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 spans="2:17" ht="15.75" customHeight="1" x14ac:dyDescent="0.25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 spans="2:17" ht="15.75" customHeight="1" x14ac:dyDescent="0.25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 spans="2:17" ht="15.75" customHeight="1" x14ac:dyDescent="0.25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 spans="2:17" ht="15.75" customHeight="1" x14ac:dyDescent="0.25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 spans="2:17" ht="15.75" customHeight="1" x14ac:dyDescent="0.25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 spans="2:17" ht="15.75" customHeight="1" x14ac:dyDescent="0.25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 spans="2:17" ht="15.75" customHeight="1" x14ac:dyDescent="0.25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 spans="2:17" ht="15.75" customHeight="1" x14ac:dyDescent="0.25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 spans="2:17" ht="15.75" customHeight="1" x14ac:dyDescent="0.25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 spans="2:17" ht="15.75" customHeight="1" x14ac:dyDescent="0.25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 spans="2:17" ht="15.75" customHeight="1" x14ac:dyDescent="0.25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 spans="2:17" ht="15.75" customHeight="1" x14ac:dyDescent="0.25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 spans="2:17" ht="15.75" customHeight="1" x14ac:dyDescent="0.25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 spans="2:17" ht="15.75" customHeight="1" x14ac:dyDescent="0.25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 spans="2:17" ht="15.75" customHeight="1" x14ac:dyDescent="0.25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 spans="2:17" ht="15.75" customHeight="1" x14ac:dyDescent="0.25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 spans="2:17" ht="15.75" customHeight="1" x14ac:dyDescent="0.25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 spans="2:17" ht="15.75" customHeight="1" x14ac:dyDescent="0.25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 spans="2:17" ht="15.75" customHeight="1" x14ac:dyDescent="0.25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 spans="2:17" ht="15.75" customHeight="1" x14ac:dyDescent="0.25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 spans="2:17" ht="15.75" customHeight="1" x14ac:dyDescent="0.25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 spans="2:17" ht="15.75" customHeight="1" x14ac:dyDescent="0.25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 spans="2:17" ht="15.75" customHeight="1" x14ac:dyDescent="0.25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 spans="2:17" ht="15.75" customHeight="1" x14ac:dyDescent="0.25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 spans="2:17" ht="15.75" customHeight="1" x14ac:dyDescent="0.25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 spans="2:17" ht="15.75" customHeight="1" x14ac:dyDescent="0.25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 spans="2:17" ht="15.75" customHeight="1" x14ac:dyDescent="0.25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 spans="2:17" ht="15.75" customHeight="1" x14ac:dyDescent="0.25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 spans="2:17" ht="15.75" customHeight="1" x14ac:dyDescent="0.25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 spans="2:17" ht="15.75" customHeight="1" x14ac:dyDescent="0.25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 spans="2:17" ht="15.75" customHeight="1" x14ac:dyDescent="0.25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 spans="2:17" ht="15.75" customHeight="1" x14ac:dyDescent="0.25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 spans="2:17" ht="15.75" customHeight="1" x14ac:dyDescent="0.25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 spans="2:17" ht="15.75" customHeight="1" x14ac:dyDescent="0.25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 spans="2:17" ht="15.75" customHeight="1" x14ac:dyDescent="0.25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 spans="2:17" ht="15.75" customHeight="1" x14ac:dyDescent="0.25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 spans="2:17" ht="15.75" customHeight="1" x14ac:dyDescent="0.25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 spans="2:17" ht="15.75" customHeight="1" x14ac:dyDescent="0.25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 spans="2:17" ht="15.75" customHeight="1" x14ac:dyDescent="0.25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 spans="2:17" ht="15.75" customHeight="1" x14ac:dyDescent="0.25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 spans="2:17" ht="15.75" customHeight="1" x14ac:dyDescent="0.25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 spans="2:17" ht="15.75" customHeight="1" x14ac:dyDescent="0.25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 spans="2:17" ht="15.75" customHeight="1" x14ac:dyDescent="0.25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 spans="2:17" ht="15.75" customHeight="1" x14ac:dyDescent="0.25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 spans="2:17" ht="15.75" customHeight="1" x14ac:dyDescent="0.25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 spans="2:17" ht="15.75" customHeight="1" x14ac:dyDescent="0.25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 spans="2:17" ht="15.75" customHeight="1" x14ac:dyDescent="0.25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 spans="2:17" ht="15.75" customHeight="1" x14ac:dyDescent="0.25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 spans="2:17" ht="15.75" customHeight="1" x14ac:dyDescent="0.25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 spans="2:17" ht="15.75" customHeight="1" x14ac:dyDescent="0.25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 spans="2:17" ht="15.75" customHeight="1" x14ac:dyDescent="0.25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 spans="2:17" ht="15.75" customHeight="1" x14ac:dyDescent="0.25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 spans="2:17" ht="15.75" customHeight="1" x14ac:dyDescent="0.25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 spans="2:17" ht="15.75" customHeight="1" x14ac:dyDescent="0.25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 spans="2:17" ht="15.75" customHeight="1" x14ac:dyDescent="0.25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 spans="2:17" ht="15.75" customHeight="1" x14ac:dyDescent="0.25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 spans="2:17" ht="15.75" customHeight="1" x14ac:dyDescent="0.25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 spans="2:17" ht="15.75" customHeight="1" x14ac:dyDescent="0.25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 spans="2:17" ht="15.75" customHeight="1" x14ac:dyDescent="0.25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 spans="2:17" ht="15.75" customHeight="1" x14ac:dyDescent="0.25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 spans="2:17" ht="15.75" customHeight="1" x14ac:dyDescent="0.25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 spans="2:17" ht="15.75" customHeight="1" x14ac:dyDescent="0.25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 spans="2:17" ht="15.75" customHeight="1" x14ac:dyDescent="0.25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 spans="2:17" ht="15.75" customHeight="1" x14ac:dyDescent="0.25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 spans="2:17" ht="15.75" customHeight="1" x14ac:dyDescent="0.25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 spans="2:17" ht="15.75" customHeight="1" x14ac:dyDescent="0.25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 spans="2:17" ht="15.75" customHeight="1" x14ac:dyDescent="0.25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 spans="2:17" ht="15.75" customHeight="1" x14ac:dyDescent="0.25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 spans="2:17" ht="15.75" customHeight="1" x14ac:dyDescent="0.25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 spans="2:17" ht="15.75" customHeight="1" x14ac:dyDescent="0.25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 spans="2:17" ht="15.75" customHeight="1" x14ac:dyDescent="0.25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 spans="2:17" ht="15.75" customHeight="1" x14ac:dyDescent="0.25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 spans="2:17" ht="15.75" customHeight="1" x14ac:dyDescent="0.25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 spans="2:17" ht="15.75" customHeight="1" x14ac:dyDescent="0.25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 spans="2:17" ht="15.75" customHeight="1" x14ac:dyDescent="0.25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 spans="2:17" ht="15.75" customHeight="1" x14ac:dyDescent="0.25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 spans="2:17" ht="15.75" customHeight="1" x14ac:dyDescent="0.25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 spans="2:17" ht="15.75" customHeight="1" x14ac:dyDescent="0.25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 spans="2:17" ht="15.75" customHeight="1" x14ac:dyDescent="0.25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 spans="2:17" ht="15.75" customHeight="1" x14ac:dyDescent="0.25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 spans="2:17" ht="15.75" customHeight="1" x14ac:dyDescent="0.25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 spans="2:17" ht="15.75" customHeight="1" x14ac:dyDescent="0.25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 spans="2:17" ht="15.75" customHeight="1" x14ac:dyDescent="0.25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 spans="2:17" ht="15.75" customHeight="1" x14ac:dyDescent="0.25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 spans="2:17" ht="15.75" customHeight="1" x14ac:dyDescent="0.25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 spans="2:17" ht="15.75" customHeight="1" x14ac:dyDescent="0.25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 spans="2:17" ht="15.75" customHeight="1" x14ac:dyDescent="0.25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 spans="2:17" ht="15.75" customHeight="1" x14ac:dyDescent="0.25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 spans="2:17" ht="15.75" customHeight="1" x14ac:dyDescent="0.25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 spans="2:17" ht="15.75" customHeight="1" x14ac:dyDescent="0.25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 spans="2:17" ht="15.75" customHeight="1" x14ac:dyDescent="0.25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 spans="2:17" ht="15.75" customHeight="1" x14ac:dyDescent="0.25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 spans="2:17" ht="15.75" customHeight="1" x14ac:dyDescent="0.25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 spans="2:17" ht="15.75" customHeight="1" x14ac:dyDescent="0.25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 spans="2:17" ht="15.75" customHeight="1" x14ac:dyDescent="0.25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 spans="2:17" ht="15.75" customHeight="1" x14ac:dyDescent="0.25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 spans="2:17" ht="15.75" customHeight="1" x14ac:dyDescent="0.25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 spans="2:17" ht="15.75" customHeight="1" x14ac:dyDescent="0.25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 spans="2:17" ht="15.75" customHeight="1" x14ac:dyDescent="0.25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 spans="2:17" ht="15.75" customHeight="1" x14ac:dyDescent="0.25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 spans="2:17" ht="15.75" customHeight="1" x14ac:dyDescent="0.25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 spans="2:17" ht="15.75" customHeight="1" x14ac:dyDescent="0.25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 spans="2:17" ht="15.75" customHeight="1" x14ac:dyDescent="0.25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 spans="2:17" ht="15.75" customHeight="1" x14ac:dyDescent="0.25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 spans="2:17" ht="15.75" customHeight="1" x14ac:dyDescent="0.25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 spans="2:17" ht="15.75" customHeight="1" x14ac:dyDescent="0.25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 spans="2:17" ht="15.75" customHeight="1" x14ac:dyDescent="0.25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 spans="2:17" ht="15.75" customHeight="1" x14ac:dyDescent="0.25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 spans="2:17" ht="15.75" customHeight="1" x14ac:dyDescent="0.25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 spans="2:17" ht="15.75" customHeight="1" x14ac:dyDescent="0.25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 spans="2:17" ht="15.75" customHeight="1" x14ac:dyDescent="0.25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 spans="2:17" ht="15.75" customHeight="1" x14ac:dyDescent="0.25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 spans="2:17" ht="15.75" customHeight="1" x14ac:dyDescent="0.25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 spans="2:17" ht="15.75" customHeight="1" x14ac:dyDescent="0.25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 spans="2:17" ht="15.75" customHeight="1" x14ac:dyDescent="0.25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 spans="2:17" ht="15.75" customHeight="1" x14ac:dyDescent="0.25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 spans="2:17" ht="15.75" customHeight="1" x14ac:dyDescent="0.25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 spans="2:17" ht="15.75" customHeight="1" x14ac:dyDescent="0.25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 spans="2:17" ht="15.75" customHeight="1" x14ac:dyDescent="0.25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 spans="2:17" ht="15.75" customHeight="1" x14ac:dyDescent="0.25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 spans="2:17" ht="15.75" customHeight="1" x14ac:dyDescent="0.25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 spans="2:17" ht="15.75" customHeight="1" x14ac:dyDescent="0.25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 spans="2:17" ht="15.75" customHeight="1" x14ac:dyDescent="0.25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 spans="2:17" ht="15.75" customHeight="1" x14ac:dyDescent="0.25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 spans="2:17" ht="15.75" customHeight="1" x14ac:dyDescent="0.25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 spans="2:17" ht="15.75" customHeight="1" x14ac:dyDescent="0.25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 spans="2:17" ht="15.75" customHeight="1" x14ac:dyDescent="0.25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 spans="2:17" ht="15.75" customHeight="1" x14ac:dyDescent="0.25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 spans="2:17" ht="15.75" customHeight="1" x14ac:dyDescent="0.25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 spans="2:17" ht="15.75" customHeight="1" x14ac:dyDescent="0.25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 spans="2:17" ht="15.75" customHeight="1" x14ac:dyDescent="0.25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 spans="2:17" ht="15.75" customHeight="1" x14ac:dyDescent="0.25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 spans="2:17" ht="15.75" customHeight="1" x14ac:dyDescent="0.25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 spans="2:17" ht="15.75" customHeight="1" x14ac:dyDescent="0.25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 spans="2:17" ht="15.75" customHeight="1" x14ac:dyDescent="0.25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 spans="2:17" ht="15.75" customHeight="1" x14ac:dyDescent="0.25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 spans="2:17" ht="15.75" customHeight="1" x14ac:dyDescent="0.25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 spans="2:17" ht="15.75" customHeight="1" x14ac:dyDescent="0.25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 spans="2:17" ht="15.75" customHeight="1" x14ac:dyDescent="0.25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 spans="2:17" ht="15.75" customHeight="1" x14ac:dyDescent="0.25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 spans="2:17" ht="15.75" customHeight="1" x14ac:dyDescent="0.25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 spans="2:17" ht="15.75" customHeight="1" x14ac:dyDescent="0.25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 spans="2:17" ht="15.75" customHeight="1" x14ac:dyDescent="0.25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 spans="2:17" ht="15.75" customHeight="1" x14ac:dyDescent="0.25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 spans="2:17" ht="15.75" customHeight="1" x14ac:dyDescent="0.25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 spans="2:17" ht="15.75" customHeight="1" x14ac:dyDescent="0.25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 spans="2:17" ht="15.75" customHeight="1" x14ac:dyDescent="0.25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 spans="2:17" ht="15.75" customHeight="1" x14ac:dyDescent="0.25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 spans="2:17" ht="15.75" customHeight="1" x14ac:dyDescent="0.25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 spans="2:17" ht="15.75" customHeight="1" x14ac:dyDescent="0.25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 spans="2:17" ht="15.75" customHeight="1" x14ac:dyDescent="0.25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 spans="2:17" ht="15.75" customHeight="1" x14ac:dyDescent="0.25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 spans="2:17" ht="15.75" customHeight="1" x14ac:dyDescent="0.25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 spans="2:17" ht="15.75" customHeight="1" x14ac:dyDescent="0.25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 spans="2:17" ht="15.75" customHeight="1" x14ac:dyDescent="0.25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 spans="2:17" ht="15.75" customHeight="1" x14ac:dyDescent="0.25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 spans="2:17" ht="15.75" customHeight="1" x14ac:dyDescent="0.25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 spans="2:17" ht="15.75" customHeight="1" x14ac:dyDescent="0.25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 spans="2:17" ht="15.75" customHeight="1" x14ac:dyDescent="0.25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 spans="2:17" ht="15.75" customHeight="1" x14ac:dyDescent="0.25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 spans="2:17" ht="15.75" customHeight="1" x14ac:dyDescent="0.25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 spans="2:17" ht="15.75" customHeight="1" x14ac:dyDescent="0.25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 spans="2:17" ht="15.75" customHeight="1" x14ac:dyDescent="0.25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 spans="2:17" ht="15.75" customHeight="1" x14ac:dyDescent="0.25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 spans="2:17" ht="15.75" customHeight="1" x14ac:dyDescent="0.25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 spans="2:17" ht="15.75" customHeight="1" x14ac:dyDescent="0.25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 spans="2:17" ht="15.75" customHeight="1" x14ac:dyDescent="0.25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 spans="2:17" ht="15.75" customHeight="1" x14ac:dyDescent="0.25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 spans="2:17" ht="15.75" customHeight="1" x14ac:dyDescent="0.25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 spans="2:17" ht="15.75" customHeight="1" x14ac:dyDescent="0.25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 spans="2:17" ht="15.75" customHeight="1" x14ac:dyDescent="0.25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 spans="2:17" ht="15.75" customHeight="1" x14ac:dyDescent="0.25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 spans="2:17" ht="15.75" customHeight="1" x14ac:dyDescent="0.25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 spans="2:17" ht="15.75" customHeight="1" x14ac:dyDescent="0.25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 spans="2:17" ht="15.75" customHeight="1" x14ac:dyDescent="0.25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 spans="2:17" ht="15.75" customHeight="1" x14ac:dyDescent="0.25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 spans="2:17" ht="15.75" customHeight="1" x14ac:dyDescent="0.25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 spans="2:17" ht="15.75" customHeight="1" x14ac:dyDescent="0.25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 spans="2:17" ht="15.75" customHeight="1" x14ac:dyDescent="0.25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 spans="2:17" ht="15.75" customHeight="1" x14ac:dyDescent="0.25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 spans="2:17" ht="15.75" customHeight="1" x14ac:dyDescent="0.25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 spans="2:17" ht="15.75" customHeight="1" x14ac:dyDescent="0.25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 spans="2:17" ht="15.75" customHeight="1" x14ac:dyDescent="0.25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 spans="2:17" ht="15.75" customHeight="1" x14ac:dyDescent="0.25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 spans="2:17" ht="15.75" customHeight="1" x14ac:dyDescent="0.25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 spans="2:17" ht="15.75" customHeight="1" x14ac:dyDescent="0.25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 spans="2:17" ht="15.75" customHeight="1" x14ac:dyDescent="0.25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 spans="2:17" ht="15.75" customHeight="1" x14ac:dyDescent="0.25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 spans="2:17" ht="15.75" customHeight="1" x14ac:dyDescent="0.25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 spans="2:17" ht="15.75" customHeight="1" x14ac:dyDescent="0.25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 spans="2:17" ht="15.75" customHeight="1" x14ac:dyDescent="0.25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 spans="2:17" ht="15.75" customHeight="1" x14ac:dyDescent="0.25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 spans="2:17" ht="15.75" customHeight="1" x14ac:dyDescent="0.25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 spans="2:17" ht="15.75" customHeight="1" x14ac:dyDescent="0.25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 spans="2:17" ht="15.75" customHeight="1" x14ac:dyDescent="0.25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 spans="2:17" ht="15.75" customHeight="1" x14ac:dyDescent="0.25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 spans="2:17" ht="15.75" customHeight="1" x14ac:dyDescent="0.25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 spans="2:17" ht="15.75" customHeight="1" x14ac:dyDescent="0.25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 spans="2:17" ht="15.75" customHeight="1" x14ac:dyDescent="0.25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 spans="2:17" ht="15.75" customHeight="1" x14ac:dyDescent="0.25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 spans="2:17" ht="15.75" customHeight="1" x14ac:dyDescent="0.25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 spans="2:17" ht="15.75" customHeight="1" x14ac:dyDescent="0.25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 spans="2:17" ht="15.75" customHeight="1" x14ac:dyDescent="0.25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 spans="2:17" ht="15.75" customHeight="1" x14ac:dyDescent="0.25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 spans="2:17" ht="15.75" customHeight="1" x14ac:dyDescent="0.25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 spans="2:17" ht="15.75" customHeight="1" x14ac:dyDescent="0.25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 spans="2:17" ht="15.75" customHeight="1" x14ac:dyDescent="0.25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 spans="2:17" ht="15.75" customHeight="1" x14ac:dyDescent="0.25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 spans="2:17" ht="15.75" customHeight="1" x14ac:dyDescent="0.25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 spans="2:17" ht="15.75" customHeight="1" x14ac:dyDescent="0.25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 spans="2:17" ht="15.75" customHeight="1" x14ac:dyDescent="0.25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 spans="2:17" ht="15.75" customHeight="1" x14ac:dyDescent="0.25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 spans="2:17" ht="15.75" customHeight="1" x14ac:dyDescent="0.25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 spans="2:17" ht="15.75" customHeight="1" x14ac:dyDescent="0.25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 spans="2:17" ht="15.75" customHeight="1" x14ac:dyDescent="0.25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 spans="2:17" ht="15.75" customHeight="1" x14ac:dyDescent="0.25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 spans="2:17" ht="15.75" customHeight="1" x14ac:dyDescent="0.25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 spans="2:17" ht="15.75" customHeight="1" x14ac:dyDescent="0.25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 spans="2:17" ht="15.75" customHeight="1" x14ac:dyDescent="0.25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 spans="2:17" ht="15.75" customHeight="1" x14ac:dyDescent="0.25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 spans="2:17" ht="15.75" customHeight="1" x14ac:dyDescent="0.25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 spans="2:17" ht="15.75" customHeight="1" x14ac:dyDescent="0.25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 spans="2:17" ht="15.75" customHeight="1" x14ac:dyDescent="0.25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 spans="2:17" ht="15.75" customHeight="1" x14ac:dyDescent="0.25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 spans="2:17" ht="15.75" customHeight="1" x14ac:dyDescent="0.25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 spans="2:17" ht="15.75" customHeight="1" x14ac:dyDescent="0.25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 spans="2:17" ht="15.75" customHeight="1" x14ac:dyDescent="0.25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 spans="2:17" ht="15.75" customHeight="1" x14ac:dyDescent="0.25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 spans="2:17" ht="15.75" customHeight="1" x14ac:dyDescent="0.25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 spans="2:17" ht="15.75" customHeight="1" x14ac:dyDescent="0.25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 spans="2:17" ht="15.75" customHeight="1" x14ac:dyDescent="0.25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 spans="2:17" ht="15.75" customHeight="1" x14ac:dyDescent="0.25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 spans="2:17" ht="15.75" customHeight="1" x14ac:dyDescent="0.25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 spans="2:17" ht="15.75" customHeight="1" x14ac:dyDescent="0.25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 spans="2:17" ht="15.75" customHeight="1" x14ac:dyDescent="0.25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 spans="2:17" ht="15.75" customHeight="1" x14ac:dyDescent="0.25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 spans="2:17" ht="15.75" customHeight="1" x14ac:dyDescent="0.25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 spans="2:17" ht="15.75" customHeight="1" x14ac:dyDescent="0.25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 spans="2:17" ht="15.75" customHeight="1" x14ac:dyDescent="0.25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 spans="2:17" ht="15.75" customHeight="1" x14ac:dyDescent="0.25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 spans="2:17" ht="15.75" customHeight="1" x14ac:dyDescent="0.25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 spans="2:17" ht="15.75" customHeight="1" x14ac:dyDescent="0.25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 spans="2:17" ht="15.75" customHeight="1" x14ac:dyDescent="0.25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 spans="2:17" ht="15.75" customHeight="1" x14ac:dyDescent="0.25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 spans="2:17" ht="15.75" customHeight="1" x14ac:dyDescent="0.25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 spans="2:17" ht="15.75" customHeight="1" x14ac:dyDescent="0.25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 spans="2:17" ht="15.75" customHeight="1" x14ac:dyDescent="0.25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 spans="2:17" ht="15.75" customHeight="1" x14ac:dyDescent="0.25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 spans="2:17" ht="15.75" customHeight="1" x14ac:dyDescent="0.25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 spans="2:17" ht="15.75" customHeight="1" x14ac:dyDescent="0.25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 spans="2:17" ht="15.75" customHeight="1" x14ac:dyDescent="0.25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 spans="2:17" ht="15.75" customHeight="1" x14ac:dyDescent="0.25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 spans="2:17" ht="15.75" customHeight="1" x14ac:dyDescent="0.25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 spans="2:17" ht="15.75" customHeight="1" x14ac:dyDescent="0.25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 spans="2:17" ht="15.75" customHeight="1" x14ac:dyDescent="0.25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 spans="2:17" ht="15.75" customHeight="1" x14ac:dyDescent="0.25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 spans="2:17" ht="15.75" customHeight="1" x14ac:dyDescent="0.25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 spans="2:17" ht="15.75" customHeight="1" x14ac:dyDescent="0.25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 spans="2:17" ht="15.75" customHeight="1" x14ac:dyDescent="0.25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 spans="2:17" ht="15.75" customHeight="1" x14ac:dyDescent="0.25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 spans="2:17" ht="15.75" customHeight="1" x14ac:dyDescent="0.25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 spans="2:17" ht="15.75" customHeight="1" x14ac:dyDescent="0.25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 spans="2:17" ht="15.75" customHeight="1" x14ac:dyDescent="0.25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 spans="2:17" ht="15.75" customHeight="1" x14ac:dyDescent="0.25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 spans="2:17" ht="15.75" customHeight="1" x14ac:dyDescent="0.25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 spans="2:17" ht="15.75" customHeight="1" x14ac:dyDescent="0.25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 spans="2:17" ht="15.75" customHeight="1" x14ac:dyDescent="0.25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 spans="2:17" ht="15.75" customHeight="1" x14ac:dyDescent="0.25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 spans="2:17" ht="15.75" customHeight="1" x14ac:dyDescent="0.25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 spans="2:17" ht="15.75" customHeight="1" x14ac:dyDescent="0.25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 spans="2:17" ht="15.75" customHeight="1" x14ac:dyDescent="0.25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 spans="2:17" ht="15.75" customHeight="1" x14ac:dyDescent="0.25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 spans="2:17" ht="15.75" customHeight="1" x14ac:dyDescent="0.25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 spans="2:17" ht="15.75" customHeight="1" x14ac:dyDescent="0.25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 spans="2:17" ht="15.75" customHeight="1" x14ac:dyDescent="0.25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 spans="2:17" ht="15.75" customHeight="1" x14ac:dyDescent="0.25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 spans="2:17" ht="15.75" customHeight="1" x14ac:dyDescent="0.25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 spans="2:17" ht="15.75" customHeight="1" x14ac:dyDescent="0.25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 spans="2:17" ht="15.75" customHeight="1" x14ac:dyDescent="0.25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 spans="2:17" ht="15.75" customHeight="1" x14ac:dyDescent="0.25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 spans="2:17" ht="15.75" customHeight="1" x14ac:dyDescent="0.25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 spans="2:17" ht="15.75" customHeight="1" x14ac:dyDescent="0.25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 spans="2:17" ht="15.75" customHeight="1" x14ac:dyDescent="0.25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 spans="2:17" ht="15.75" customHeight="1" x14ac:dyDescent="0.25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 spans="2:17" ht="15.75" customHeight="1" x14ac:dyDescent="0.25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 spans="2:17" ht="15.75" customHeight="1" x14ac:dyDescent="0.25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 spans="2:17" ht="15.75" customHeight="1" x14ac:dyDescent="0.25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 spans="2:17" ht="15.75" customHeight="1" x14ac:dyDescent="0.25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 spans="2:17" ht="15.75" customHeight="1" x14ac:dyDescent="0.25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 spans="2:17" ht="15.75" customHeight="1" x14ac:dyDescent="0.25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 spans="2:17" ht="15.75" customHeight="1" x14ac:dyDescent="0.25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 spans="2:17" ht="15.75" customHeight="1" x14ac:dyDescent="0.25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 spans="2:17" ht="15.75" customHeight="1" x14ac:dyDescent="0.25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 spans="2:17" ht="15.75" customHeight="1" x14ac:dyDescent="0.25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 spans="2:17" ht="15.75" customHeight="1" x14ac:dyDescent="0.25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 spans="2:17" ht="15.75" customHeight="1" x14ac:dyDescent="0.25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 spans="2:17" ht="15.75" customHeight="1" x14ac:dyDescent="0.25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 spans="2:17" ht="15.75" customHeight="1" x14ac:dyDescent="0.25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 spans="2:17" ht="15.75" customHeight="1" x14ac:dyDescent="0.25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 spans="2:17" ht="15.75" customHeight="1" x14ac:dyDescent="0.25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 spans="2:17" ht="15.75" customHeight="1" x14ac:dyDescent="0.25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 spans="2:17" ht="15.75" customHeight="1" x14ac:dyDescent="0.25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 spans="2:17" ht="15.75" customHeight="1" x14ac:dyDescent="0.25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 spans="2:17" ht="15.75" customHeight="1" x14ac:dyDescent="0.25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 spans="2:17" ht="15.75" customHeight="1" x14ac:dyDescent="0.25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 spans="2:17" ht="15.75" customHeight="1" x14ac:dyDescent="0.25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 spans="2:17" ht="15.75" customHeight="1" x14ac:dyDescent="0.25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 spans="2:17" ht="15.75" customHeight="1" x14ac:dyDescent="0.25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 spans="2:17" ht="15.75" customHeight="1" x14ac:dyDescent="0.25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 spans="2:17" ht="15.75" customHeight="1" x14ac:dyDescent="0.25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 spans="2:17" ht="15.75" customHeight="1" x14ac:dyDescent="0.25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 spans="2:17" ht="15.75" customHeight="1" x14ac:dyDescent="0.25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 spans="2:17" ht="15.75" customHeight="1" x14ac:dyDescent="0.25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 spans="2:17" ht="15.75" customHeight="1" x14ac:dyDescent="0.25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 spans="2:17" ht="15.75" customHeight="1" x14ac:dyDescent="0.25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 spans="2:17" ht="15.75" customHeight="1" x14ac:dyDescent="0.25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 spans="2:17" ht="15.75" customHeight="1" x14ac:dyDescent="0.25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 spans="2:17" ht="15.75" customHeight="1" x14ac:dyDescent="0.25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 spans="2:17" ht="15.75" customHeight="1" x14ac:dyDescent="0.25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 spans="2:17" ht="15.75" customHeight="1" x14ac:dyDescent="0.25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 spans="2:17" ht="15.75" customHeight="1" x14ac:dyDescent="0.25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 spans="2:17" ht="15.75" customHeight="1" x14ac:dyDescent="0.25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 spans="2:17" ht="15.75" customHeight="1" x14ac:dyDescent="0.25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 spans="2:17" ht="15.75" customHeight="1" x14ac:dyDescent="0.25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 spans="2:17" ht="15.75" customHeight="1" x14ac:dyDescent="0.25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 spans="2:17" ht="15.75" customHeight="1" x14ac:dyDescent="0.25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 spans="2:17" ht="15.75" customHeight="1" x14ac:dyDescent="0.25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 spans="2:17" ht="15.75" customHeight="1" x14ac:dyDescent="0.25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 spans="2:17" ht="15.75" customHeight="1" x14ac:dyDescent="0.25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 spans="2:17" ht="15.75" customHeight="1" x14ac:dyDescent="0.25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 spans="2:17" ht="15.75" customHeight="1" x14ac:dyDescent="0.25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 spans="2:17" ht="15.75" customHeight="1" x14ac:dyDescent="0.25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  <row r="1001" spans="2:17" ht="15.75" customHeight="1" x14ac:dyDescent="0.25"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</row>
  </sheetData>
  <pageMargins left="0.7" right="0.7" top="0.78740157499999996" bottom="0.78740157499999996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Q1001"/>
  <sheetViews>
    <sheetView showGridLines="0" topLeftCell="B2" zoomScale="80" zoomScaleNormal="80" workbookViewId="0">
      <selection activeCell="E19" sqref="E19"/>
    </sheetView>
  </sheetViews>
  <sheetFormatPr baseColWidth="10" defaultColWidth="12.625" defaultRowHeight="15" customHeight="1" x14ac:dyDescent="0.2"/>
  <cols>
    <col min="1" max="1" width="30.625" style="40" hidden="1" customWidth="1"/>
    <col min="2" max="2" width="25.125" style="18" customWidth="1"/>
    <col min="3" max="3" width="62.75" style="18" bestFit="1" customWidth="1"/>
    <col min="4" max="4" width="63.625" style="18" customWidth="1"/>
    <col min="5" max="5" width="11.25" style="18" customWidth="1"/>
    <col min="6" max="6" width="12" style="18" customWidth="1"/>
    <col min="7" max="7" width="11.5" style="18" bestFit="1" customWidth="1"/>
    <col min="8" max="8" width="74.25" style="18" customWidth="1"/>
    <col min="9" max="17" width="10.125" style="18" customWidth="1"/>
    <col min="18" max="21" width="12.625" style="18" customWidth="1"/>
    <col min="22" max="16384" width="12.625" style="18"/>
  </cols>
  <sheetData>
    <row r="1" spans="1:17" s="40" customFormat="1" ht="15" hidden="1" customHeight="1" x14ac:dyDescent="0.2">
      <c r="C1" s="40" t="s">
        <v>2</v>
      </c>
    </row>
    <row r="2" spans="1:17" ht="6" customHeight="1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s="38" customFormat="1" ht="15.75" customHeight="1" x14ac:dyDescent="0.25">
      <c r="A3" s="40"/>
      <c r="B3" s="3" t="s">
        <v>8</v>
      </c>
      <c r="C3" s="4" t="e">
        <f t="array" ref="C3">"Patient """
&amp;INDEX(data!$1:$1048576,MATCH("id",data!$A:$A,0),MATCH("Referenzpatient",data!$1:$1,0))
&amp;"""/ "
&amp;INDEX(data!$1:$1048576,MATCH("kuerzel",data!$A:$A,0),MATCH("Referenzpatient",data!$1:$1,0))</f>
        <v>#N/A</v>
      </c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38" customFormat="1" ht="15.75" customHeight="1" x14ac:dyDescent="0.25">
      <c r="A4" s="40"/>
      <c r="B4" s="3" t="s">
        <v>61</v>
      </c>
      <c r="C4" s="1" t="e">
        <f>"Patient """
&amp;INDEX(data!$1:$1048576,MATCH("id",data!$A:$A,0),MATCH($C$1,data!$1:$1,0))
&amp;"""/ "
&amp;INDEX(data!$1:$1048576,MATCH("kuerzel",data!$A:$A,0),MATCH("Referenzpatient",data!$1:$1,0))</f>
        <v>#N/A</v>
      </c>
      <c r="D4" s="5"/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38" customFormat="1" ht="15.75" customHeight="1" x14ac:dyDescent="0.25">
      <c r="A5" s="40"/>
      <c r="B5" s="3" t="s">
        <v>62</v>
      </c>
      <c r="C5" s="16" t="e">
        <f>VALUE(INDEX(data!$1:$1048576,MATCH("Globale Gewichtung",data!$A:$A,0),MATCH($C$1,data!$1:$1,0)))</f>
        <v>#N/A</v>
      </c>
      <c r="D5" s="5"/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0.5" customHeight="1" x14ac:dyDescent="0.25">
      <c r="B6" s="20"/>
      <c r="C6" s="17"/>
      <c r="D6" s="19"/>
      <c r="E6" s="19"/>
      <c r="F6" s="1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s="38" customFormat="1" ht="31.5" customHeight="1" x14ac:dyDescent="0.25">
      <c r="A7" s="40"/>
      <c r="B7" s="34" t="s">
        <v>63</v>
      </c>
      <c r="C7" s="34" t="s">
        <v>64</v>
      </c>
      <c r="D7" s="34" t="s">
        <v>65</v>
      </c>
      <c r="E7" s="34" t="s">
        <v>66</v>
      </c>
      <c r="F7" s="34" t="s">
        <v>67</v>
      </c>
      <c r="G7" s="35" t="s">
        <v>68</v>
      </c>
      <c r="H7" s="34" t="s">
        <v>69</v>
      </c>
      <c r="I7" s="1"/>
      <c r="J7" s="1"/>
      <c r="K7" s="1"/>
      <c r="L7" s="1"/>
      <c r="M7" s="1"/>
      <c r="N7" s="1"/>
      <c r="O7" s="1"/>
      <c r="P7" s="1"/>
      <c r="Q7" s="1"/>
    </row>
    <row r="8" spans="1:17" ht="6" customHeight="1" x14ac:dyDescent="0.25">
      <c r="B8" s="21"/>
      <c r="C8" s="21"/>
      <c r="D8" s="21"/>
      <c r="E8" s="21"/>
      <c r="F8" s="21"/>
      <c r="G8" s="21"/>
      <c r="H8" s="21"/>
      <c r="I8" s="17"/>
      <c r="J8" s="17"/>
      <c r="K8" s="17"/>
      <c r="L8" s="17"/>
      <c r="M8" s="17"/>
      <c r="N8" s="17"/>
      <c r="O8" s="17"/>
      <c r="P8" s="17"/>
      <c r="Q8" s="17"/>
    </row>
    <row r="9" spans="1:17" ht="42" customHeight="1" x14ac:dyDescent="0.25">
      <c r="A9" s="40" t="s">
        <v>11</v>
      </c>
      <c r="B9" s="7" t="str">
        <f>VLOOKUP($A9,Bezeichnungen!$A$1:$B$25,2,0)</f>
        <v>Alter</v>
      </c>
      <c r="C9" s="22" t="e">
        <f>INDEX(data!$1:$1048576,MATCH($A9,data!$A:$A,0),MATCH("Referenzpatient",data!$1:$1,0))</f>
        <v>#N/A</v>
      </c>
      <c r="D9" s="22" t="e">
        <f>INDEX(data!$1:$1048576,MATCH($A9,data!$A:$A,0),MATCH($C$1,data!$1:$1,0))</f>
        <v>#N/A</v>
      </c>
      <c r="E9" s="23" t="e">
        <f t="array" ref="E9">VALUE(INDEX(data!$1:$1048576,MATCH($A9,data!$A:$A,0),MATCH($C$1,data!$1:$1,0)+1))</f>
        <v>#N/A</v>
      </c>
      <c r="F9" s="23" t="e">
        <f>VALUE(INDEX(data!$1:$1048576,MATCH($A9,data!$A:$A,0),MATCH("Gewichtung",data!$1:$1,0)))</f>
        <v>#N/A</v>
      </c>
      <c r="G9" s="24" t="e">
        <f t="array" ref="G9">VALUE(INDEX(data!$1:$1048576,MATCH($A9,data!$A:$A,0),MATCH($C$1,data!$1:$1,0)+2))</f>
        <v>#N/A</v>
      </c>
      <c r="H9" s="21" t="e">
        <f t="array" ref="H9">INDEX(data!$1:$1048576,MATCH($A9,data!$A:$A,0),MATCH($C$1,data!$1:$1,0)+3)</f>
        <v>#N/A</v>
      </c>
      <c r="I9" s="17"/>
      <c r="J9" s="17"/>
      <c r="K9" s="17"/>
      <c r="L9" s="17"/>
      <c r="M9" s="17"/>
      <c r="N9" s="17"/>
      <c r="O9" s="17"/>
      <c r="P9" s="17"/>
      <c r="Q9" s="17"/>
    </row>
    <row r="10" spans="1:17" ht="6" customHeight="1" x14ac:dyDescent="0.25">
      <c r="B10" s="7"/>
      <c r="C10" s="22"/>
      <c r="D10" s="22"/>
      <c r="E10" s="23"/>
      <c r="F10" s="23"/>
      <c r="G10" s="24"/>
      <c r="H10" s="21"/>
      <c r="I10" s="17"/>
      <c r="J10" s="17"/>
      <c r="K10" s="17"/>
      <c r="L10" s="17"/>
      <c r="M10" s="17"/>
      <c r="N10" s="17"/>
      <c r="O10" s="17"/>
      <c r="P10" s="17"/>
      <c r="Q10" s="17"/>
    </row>
    <row r="11" spans="1:17" ht="42" customHeight="1" x14ac:dyDescent="0.25">
      <c r="A11" s="40" t="s">
        <v>12</v>
      </c>
      <c r="B11" s="7" t="str">
        <f>VLOOKUP($A11,Bezeichnungen!$A$1:$B$25,2,0)</f>
        <v>Geschlecht</v>
      </c>
      <c r="C11" s="22" t="e">
        <f>INDEX(data!$1:$1048576,MATCH($A11,data!$A:$A,0),MATCH("Referenzpatient",data!$1:$1,0))</f>
        <v>#N/A</v>
      </c>
      <c r="D11" s="22" t="e">
        <f>INDEX(data!$1:$1048576,MATCH($A11,data!$A:$A,0),MATCH($C$1,data!$1:$1,0))</f>
        <v>#N/A</v>
      </c>
      <c r="E11" s="23" t="e">
        <f t="array" ref="E11">VALUE(INDEX(data!$1:$1048576,MATCH($A11,data!$A:$A,0),MATCH($C$1,data!$1:$1,0)+1))</f>
        <v>#N/A</v>
      </c>
      <c r="F11" s="23" t="e">
        <f>VALUE(INDEX(data!$1:$1048576,MATCH($A11,data!$A:$A,0),MATCH("Gewichtung",data!$1:$1,0)))</f>
        <v>#N/A</v>
      </c>
      <c r="G11" s="24" t="e">
        <f t="array" ref="G11">VALUE(INDEX(data!$1:$1048576,MATCH($A11,data!$A:$A,0),MATCH($C$1,data!$1:$1,0)+2))</f>
        <v>#N/A</v>
      </c>
      <c r="H11" s="21" t="e">
        <f t="array" ref="H11">INDEX(data!$1:$1048576,MATCH($A11,data!$A:$A,0),MATCH($C$1,data!$1:$1,0)+3)</f>
        <v>#N/A</v>
      </c>
      <c r="I11" s="17"/>
      <c r="J11" s="17"/>
      <c r="K11" s="17"/>
      <c r="L11" s="17"/>
      <c r="M11" s="17"/>
      <c r="N11" s="17"/>
      <c r="O11" s="17"/>
      <c r="P11" s="17"/>
      <c r="Q11" s="17"/>
    </row>
    <row r="12" spans="1:17" ht="6" customHeight="1" x14ac:dyDescent="0.25">
      <c r="B12" s="7"/>
      <c r="C12" s="25"/>
      <c r="D12" s="25"/>
      <c r="E12" s="23"/>
      <c r="F12" s="23"/>
      <c r="G12" s="24"/>
      <c r="H12" s="21"/>
      <c r="I12" s="17"/>
      <c r="J12" s="17"/>
      <c r="K12" s="17"/>
      <c r="L12" s="17"/>
      <c r="M12" s="17"/>
      <c r="N12" s="17"/>
      <c r="O12" s="17"/>
      <c r="P12" s="17"/>
      <c r="Q12" s="17"/>
    </row>
    <row r="13" spans="1:17" ht="42" customHeight="1" x14ac:dyDescent="0.25">
      <c r="A13" s="40" t="s">
        <v>13</v>
      </c>
      <c r="B13" s="41" t="str">
        <f>VLOOKUP($A13,Bezeichnungen!$A$1:$B$25,2,0)</f>
        <v>Hauptdiagnose</v>
      </c>
      <c r="C13" s="27" t="e">
        <f>INDEX(data!$1:$1048576,MATCH($A13,data!$A:$A,0),MATCH("Referenzpatient",data!$1:$1,0))</f>
        <v>#N/A</v>
      </c>
      <c r="D13" s="27" t="e">
        <f>INDEX(data!$1:$1048576,MATCH($A13,data!$A:$A,0),MATCH($C$1,data!$1:$1,0))</f>
        <v>#N/A</v>
      </c>
      <c r="E13" s="28" t="e">
        <f t="array" ref="E13">VALUE(INDEX(data!$1:$1048576,MATCH($A13,data!$A:$A,0),MATCH($C$1,data!$1:$1,0)+1))</f>
        <v>#N/A</v>
      </c>
      <c r="F13" s="28" t="e">
        <f>VALUE(INDEX(data!$1:$1048576,MATCH($A13,data!$A:$A,0),MATCH("Gewichtung",data!$1:$1,0)))</f>
        <v>#N/A</v>
      </c>
      <c r="G13" s="29" t="e">
        <f t="array" ref="G13">VALUE(INDEX(data!$1:$1048576,MATCH($A13,data!$A:$A,0),MATCH($C$1,data!$1:$1,0)+2))</f>
        <v>#N/A</v>
      </c>
      <c r="H13" s="26" t="e">
        <f t="array" ref="H13">INDEX(data!$1:$1048576,MATCH($A13,data!$A:$A,0),MATCH($C$1,data!$1:$1,0)+3)</f>
        <v>#N/A</v>
      </c>
      <c r="I13" s="17"/>
      <c r="J13" s="17"/>
      <c r="K13" s="17"/>
      <c r="L13" s="17"/>
      <c r="M13" s="17"/>
      <c r="N13" s="17"/>
      <c r="O13" s="17"/>
      <c r="P13" s="17"/>
      <c r="Q13" s="17"/>
    </row>
    <row r="14" spans="1:17" ht="6" customHeight="1" x14ac:dyDescent="0.25">
      <c r="B14" s="41"/>
      <c r="C14" s="31"/>
      <c r="D14" s="31"/>
      <c r="E14" s="32"/>
      <c r="F14" s="32"/>
      <c r="G14" s="33"/>
      <c r="H14" s="30"/>
      <c r="I14" s="17"/>
      <c r="J14" s="17"/>
      <c r="K14" s="17"/>
      <c r="L14" s="17"/>
      <c r="M14" s="17"/>
      <c r="N14" s="17"/>
      <c r="O14" s="17"/>
      <c r="P14" s="17"/>
      <c r="Q14" s="17"/>
    </row>
    <row r="15" spans="1:17" ht="45" customHeight="1" x14ac:dyDescent="0.25">
      <c r="A15" s="40" t="s">
        <v>14</v>
      </c>
      <c r="B15" s="7" t="str">
        <f>VLOOKUP($A15,Bezeichnungen!$A$1:$B$25,2,0)</f>
        <v>Nebendiagnose</v>
      </c>
      <c r="C15" s="22" t="e">
        <f>INDEX(data!$1:$1048576,MATCH($A15,data!$A:$A,0),MATCH("Referenzpatient",data!$1:$1,0))</f>
        <v>#N/A</v>
      </c>
      <c r="D15" s="22" t="e">
        <f>INDEX(data!$1:$1048576,MATCH($A15,data!$A:$A,0),MATCH($C$1,data!$1:$1,0))</f>
        <v>#N/A</v>
      </c>
      <c r="E15" s="23" t="e">
        <f t="array" ref="E15">VALUE(INDEX(data!$1:$1048576,MATCH($A15,data!$A:$A,0),MATCH($C$1,data!$1:$1,0)+1))</f>
        <v>#N/A</v>
      </c>
      <c r="F15" s="23" t="e">
        <f>VALUE(INDEX(data!$1:$1048576,MATCH($A15,data!$A:$A,0),MATCH("Gewichtung",data!$1:$1,0)))</f>
        <v>#N/A</v>
      </c>
      <c r="G15" s="24" t="e">
        <f t="array" ref="G15">VALUE(INDEX(data!$1:$1048576,MATCH($A15,data!$A:$A,0),MATCH($C$1,data!$1:$1,0)+2))</f>
        <v>#N/A</v>
      </c>
      <c r="H15" s="21" t="e">
        <f t="array" ref="H15">INDEX(data!$1:$1048576,MATCH($A15,data!$A:$A,0),MATCH($C$1,data!$1:$1,0)+3)</f>
        <v>#N/A</v>
      </c>
      <c r="I15" s="17"/>
      <c r="J15" s="17"/>
      <c r="K15" s="17"/>
      <c r="L15" s="17"/>
      <c r="M15" s="17"/>
      <c r="N15" s="17"/>
      <c r="O15" s="17"/>
      <c r="P15" s="17"/>
      <c r="Q15" s="17"/>
    </row>
    <row r="16" spans="1:17" ht="6" customHeight="1" x14ac:dyDescent="0.25">
      <c r="B16" s="7"/>
      <c r="C16" s="22"/>
      <c r="D16" s="22"/>
      <c r="E16" s="23"/>
      <c r="F16" s="23"/>
      <c r="G16" s="24"/>
      <c r="H16" s="21"/>
      <c r="I16" s="17"/>
      <c r="J16" s="17"/>
      <c r="K16" s="17"/>
      <c r="L16" s="17"/>
      <c r="M16" s="17"/>
      <c r="N16" s="17"/>
      <c r="O16" s="17"/>
      <c r="P16" s="17"/>
      <c r="Q16" s="17"/>
    </row>
    <row r="17" spans="1:17" ht="42" customHeight="1" x14ac:dyDescent="0.25">
      <c r="A17" s="40" t="s">
        <v>15</v>
      </c>
      <c r="B17" s="7" t="str">
        <f>VLOOKUP($A17,Bezeichnungen!$A$1:$B$25,2,0)</f>
        <v>Vorherige Erkrankungen</v>
      </c>
      <c r="C17" s="22" t="e">
        <f>INDEX(data!$1:$1048576,MATCH($A17,data!$A:$A,0),MATCH("Referenzpatient",data!$1:$1,0))</f>
        <v>#N/A</v>
      </c>
      <c r="D17" s="22" t="e">
        <f>INDEX(data!$1:$1048576,MATCH($A17,data!$A:$A,0),MATCH($C$1,data!$1:$1,0))</f>
        <v>#N/A</v>
      </c>
      <c r="E17" s="23" t="e">
        <f t="array" ref="E17">VALUE(INDEX(data!$1:$1048576,MATCH($A17,data!$A:$A,0),MATCH($C$1,data!$1:$1,0)+1))</f>
        <v>#N/A</v>
      </c>
      <c r="F17" s="23" t="e">
        <f>VALUE(INDEX(data!$1:$1048576,MATCH($A17,data!$A:$A,0),MATCH("Gewichtung",data!$1:$1,0)))</f>
        <v>#N/A</v>
      </c>
      <c r="G17" s="24" t="e">
        <f t="array" ref="G17">VALUE(INDEX(data!$1:$1048576,MATCH($A17,data!$A:$A,0),MATCH($C$1,data!$1:$1,0)+2))</f>
        <v>#N/A</v>
      </c>
      <c r="H17" s="21" t="e">
        <f t="array" ref="H17">INDEX(data!$1:$1048576,MATCH($A17,data!$A:$A,0),MATCH($C$1,data!$1:$1,0)+3)</f>
        <v>#N/A</v>
      </c>
      <c r="I17" s="17"/>
      <c r="J17" s="17"/>
      <c r="K17" s="17"/>
      <c r="L17" s="17"/>
      <c r="M17" s="17"/>
      <c r="N17" s="17"/>
      <c r="O17" s="17"/>
      <c r="P17" s="17"/>
      <c r="Q17" s="17"/>
    </row>
    <row r="18" spans="1:17" ht="6" customHeight="1" x14ac:dyDescent="0.25">
      <c r="B18" s="7"/>
      <c r="C18" s="22"/>
      <c r="D18" s="22"/>
      <c r="E18" s="23"/>
      <c r="F18" s="23"/>
      <c r="G18" s="24"/>
      <c r="H18" s="21"/>
      <c r="I18" s="17"/>
      <c r="J18" s="17"/>
      <c r="K18" s="17"/>
      <c r="L18" s="17"/>
      <c r="M18" s="17"/>
      <c r="N18" s="17"/>
      <c r="O18" s="17"/>
      <c r="P18" s="17"/>
      <c r="Q18" s="17"/>
    </row>
    <row r="19" spans="1:17" ht="42" customHeight="1" x14ac:dyDescent="0.25">
      <c r="A19" s="40" t="s">
        <v>16</v>
      </c>
      <c r="B19" s="7" t="str">
        <f>VLOOKUP($A19,Bezeichnungen!$A$1:$B$25,2,0)</f>
        <v>Sonstige Anamnese</v>
      </c>
      <c r="C19" s="22" t="e">
        <f>INDEX(data!$1:$1048576,MATCH($A19,data!$A:$A,0),MATCH("Referenzpatient",data!$1:$1,0))</f>
        <v>#N/A</v>
      </c>
      <c r="D19" s="22" t="e">
        <f>INDEX(data!$1:$1048576,MATCH($A19,data!$A:$A,0),MATCH($C$1,data!$1:$1,0))</f>
        <v>#N/A</v>
      </c>
      <c r="E19" s="23" t="e">
        <f t="array" ref="E19">VALUE(INDEX(data!$1:$1048576,MATCH($A19,data!$A:$A,0),MATCH($C$1,data!$1:$1,0)+1))</f>
        <v>#N/A</v>
      </c>
      <c r="F19" s="23" t="e">
        <f>VALUE(INDEX(data!$1:$1048576,MATCH($A19,data!$A:$A,0),MATCH("Gewichtung",data!$1:$1,0)))</f>
        <v>#N/A</v>
      </c>
      <c r="G19" s="24" t="e">
        <f t="array" ref="G19">VALUE(INDEX(data!$1:$1048576,MATCH($A19,data!$A:$A,0),MATCH($C$1,data!$1:$1,0)+2))</f>
        <v>#N/A</v>
      </c>
      <c r="H19" s="21" t="e">
        <f t="array" ref="H19">INDEX(data!$1:$1048576,MATCH($A19,data!$A:$A,0),MATCH($C$1,data!$1:$1,0)+3)</f>
        <v>#N/A</v>
      </c>
      <c r="I19" s="17"/>
      <c r="J19" s="17"/>
      <c r="K19" s="17"/>
      <c r="L19" s="17"/>
      <c r="M19" s="17"/>
      <c r="N19" s="17"/>
      <c r="O19" s="17"/>
      <c r="P19" s="17"/>
      <c r="Q19" s="17"/>
    </row>
    <row r="20" spans="1:17" ht="6" customHeight="1" x14ac:dyDescent="0.25">
      <c r="B20" s="7"/>
      <c r="C20" s="22"/>
      <c r="D20" s="22"/>
      <c r="E20" s="23"/>
      <c r="F20" s="23"/>
      <c r="G20" s="24"/>
      <c r="H20" s="21"/>
      <c r="I20" s="17"/>
      <c r="J20" s="17"/>
      <c r="K20" s="17"/>
      <c r="L20" s="17"/>
      <c r="M20" s="17"/>
      <c r="N20" s="17"/>
      <c r="O20" s="17"/>
      <c r="P20" s="17"/>
      <c r="Q20" s="17"/>
    </row>
    <row r="21" spans="1:17" ht="42" customHeight="1" x14ac:dyDescent="0.25">
      <c r="A21" s="40" t="s">
        <v>17</v>
      </c>
      <c r="B21" s="7" t="str">
        <f>VLOOKUP($A21,Bezeichnungen!$A$1:$B$25,2,0)</f>
        <v>Leistungsschwäche</v>
      </c>
      <c r="C21" s="22" t="e">
        <f>INDEX(data!$1:$1048576,MATCH($A21,data!$A:$A,0),MATCH("Referenzpatient",data!$1:$1,0))</f>
        <v>#N/A</v>
      </c>
      <c r="D21" s="22" t="e">
        <f>INDEX(data!$1:$1048576,MATCH($A21,data!$A:$A,0),MATCH($C$1,data!$1:$1,0))</f>
        <v>#N/A</v>
      </c>
      <c r="E21" s="23" t="e">
        <f t="array" ref="E21">VALUE(INDEX(data!$1:$1048576,MATCH($A21,data!$A:$A,0),MATCH($C$1,data!$1:$1,0)+1))</f>
        <v>#N/A</v>
      </c>
      <c r="F21" s="23" t="e">
        <f>VALUE(INDEX(data!$1:$1048576,MATCH($A21,data!$A:$A,0),MATCH("Gewichtung",data!$1:$1,0)))</f>
        <v>#N/A</v>
      </c>
      <c r="G21" s="24" t="e">
        <f t="array" ref="G21">VALUE(INDEX(data!$1:$1048576,MATCH($A21,data!$A:$A,0),MATCH($C$1,data!$1:$1,0)+2))</f>
        <v>#N/A</v>
      </c>
      <c r="H21" s="21" t="e">
        <f t="array" ref="H21">INDEX(data!$1:$1048576,MATCH($A21,data!$A:$A,0),MATCH($C$1,data!$1:$1,0)+3)</f>
        <v>#N/A</v>
      </c>
      <c r="I21" s="17"/>
      <c r="J21" s="17"/>
      <c r="K21" s="17"/>
      <c r="L21" s="17"/>
      <c r="M21" s="17"/>
      <c r="N21" s="17"/>
      <c r="O21" s="17"/>
      <c r="P21" s="17"/>
      <c r="Q21" s="17"/>
    </row>
    <row r="22" spans="1:17" ht="6" customHeight="1" x14ac:dyDescent="0.25">
      <c r="B22" s="7"/>
      <c r="C22" s="22"/>
      <c r="D22" s="22"/>
      <c r="E22" s="23"/>
      <c r="F22" s="23"/>
      <c r="G22" s="24"/>
      <c r="H22" s="21"/>
      <c r="I22" s="17"/>
      <c r="J22" s="17"/>
      <c r="K22" s="17"/>
      <c r="L22" s="17"/>
      <c r="M22" s="17"/>
      <c r="N22" s="17"/>
      <c r="O22" s="17"/>
      <c r="P22" s="17"/>
      <c r="Q22" s="17"/>
    </row>
    <row r="23" spans="1:17" ht="42" customHeight="1" x14ac:dyDescent="0.25">
      <c r="A23" s="40" t="s">
        <v>18</v>
      </c>
      <c r="B23" s="7" t="str">
        <f>VLOOKUP($A23,Bezeichnungen!$A$1:$B$25,2,0)</f>
        <v>Atembeschwerden</v>
      </c>
      <c r="C23" s="22" t="e">
        <f>INDEX(data!$1:$1048576,MATCH($A23,data!$A:$A,0),MATCH("Referenzpatient",data!$1:$1,0))</f>
        <v>#N/A</v>
      </c>
      <c r="D23" s="22" t="e">
        <f>INDEX(data!$1:$1048576,MATCH($A23,data!$A:$A,0),MATCH($C$1,data!$1:$1,0))</f>
        <v>#N/A</v>
      </c>
      <c r="E23" s="23" t="e">
        <f t="array" ref="E23">VALUE(INDEX(data!$1:$1048576,MATCH($A23,data!$A:$A,0),MATCH($C$1,data!$1:$1,0)+1))</f>
        <v>#N/A</v>
      </c>
      <c r="F23" s="23" t="e">
        <f>VALUE(INDEX(data!$1:$1048576,MATCH($A23,data!$A:$A,0),MATCH("Gewichtung",data!$1:$1,0)))</f>
        <v>#N/A</v>
      </c>
      <c r="G23" s="24" t="e">
        <f t="array" ref="G23">VALUE(INDEX(data!$1:$1048576,MATCH($A23,data!$A:$A,0),MATCH($C$1,data!$1:$1,0)+2))</f>
        <v>#N/A</v>
      </c>
      <c r="H23" s="21" t="e">
        <f t="array" ref="H23">INDEX(data!$1:$1048576,MATCH($A23,data!$A:$A,0),MATCH($C$1,data!$1:$1,0)+3)</f>
        <v>#N/A</v>
      </c>
      <c r="I23" s="17"/>
      <c r="J23" s="17"/>
      <c r="K23" s="17"/>
      <c r="L23" s="17"/>
      <c r="M23" s="17"/>
      <c r="N23" s="17"/>
      <c r="O23" s="17"/>
      <c r="P23" s="17"/>
      <c r="Q23" s="17"/>
    </row>
    <row r="24" spans="1:17" ht="6" customHeight="1" x14ac:dyDescent="0.25">
      <c r="B24" s="7"/>
      <c r="C24" s="22"/>
      <c r="D24" s="22"/>
      <c r="E24" s="23"/>
      <c r="F24" s="23"/>
      <c r="G24" s="24"/>
      <c r="H24" s="21"/>
      <c r="I24" s="17"/>
      <c r="J24" s="17"/>
      <c r="K24" s="17"/>
      <c r="L24" s="17"/>
      <c r="M24" s="17"/>
      <c r="N24" s="17"/>
      <c r="O24" s="17"/>
      <c r="P24" s="17"/>
      <c r="Q24" s="17"/>
    </row>
    <row r="25" spans="1:17" ht="42" customHeight="1" x14ac:dyDescent="0.25">
      <c r="A25" s="40" t="s">
        <v>19</v>
      </c>
      <c r="B25" s="7" t="str">
        <f>VLOOKUP($A25,Bezeichnungen!$A$1:$B$25,2,0)</f>
        <v>Produktiver Husten</v>
      </c>
      <c r="C25" s="22" t="e">
        <f>INDEX(data!$1:$1048576,MATCH($A25,data!$A:$A,0),MATCH("Referenzpatient",data!$1:$1,0))</f>
        <v>#N/A</v>
      </c>
      <c r="D25" s="22" t="e">
        <f>INDEX(data!$1:$1048576,MATCH($A25,data!$A:$A,0),MATCH($C$1,data!$1:$1,0))</f>
        <v>#N/A</v>
      </c>
      <c r="E25" s="23" t="e">
        <f t="array" ref="E25">VALUE(INDEX(data!$1:$1048576,MATCH($A25,data!$A:$A,0),MATCH($C$1,data!$1:$1,0)+1))</f>
        <v>#N/A</v>
      </c>
      <c r="F25" s="23" t="e">
        <f>VALUE(INDEX(data!$1:$1048576,MATCH($A25,data!$A:$A,0),MATCH("Gewichtung",data!$1:$1,0)))</f>
        <v>#N/A</v>
      </c>
      <c r="G25" s="24" t="e">
        <f t="array" ref="G25">VALUE(INDEX(data!$1:$1048576,MATCH($A25,data!$A:$A,0),MATCH($C$1,data!$1:$1,0)+2))</f>
        <v>#N/A</v>
      </c>
      <c r="H25" s="21" t="e">
        <f t="array" ref="H25">INDEX(data!$1:$1048576,MATCH($A25,data!$A:$A,0),MATCH($C$1,data!$1:$1,0)+3)</f>
        <v>#N/A</v>
      </c>
      <c r="I25" s="17"/>
      <c r="J25" s="17"/>
      <c r="K25" s="17"/>
      <c r="L25" s="17"/>
      <c r="M25" s="17"/>
      <c r="N25" s="17"/>
      <c r="O25" s="17"/>
      <c r="P25" s="17"/>
      <c r="Q25" s="17"/>
    </row>
    <row r="26" spans="1:17" ht="6" customHeight="1" x14ac:dyDescent="0.25">
      <c r="B26" s="7"/>
      <c r="C26" s="22"/>
      <c r="D26" s="22"/>
      <c r="E26" s="23"/>
      <c r="F26" s="23"/>
      <c r="G26" s="24"/>
      <c r="H26" s="21"/>
      <c r="I26" s="17"/>
      <c r="J26" s="17"/>
      <c r="K26" s="17"/>
      <c r="L26" s="17"/>
      <c r="M26" s="17"/>
      <c r="N26" s="17"/>
      <c r="O26" s="17"/>
      <c r="P26" s="17"/>
      <c r="Q26" s="17"/>
    </row>
    <row r="27" spans="1:17" ht="42" customHeight="1" x14ac:dyDescent="0.25">
      <c r="A27" s="40" t="s">
        <v>20</v>
      </c>
      <c r="B27" s="7" t="str">
        <f>VLOOKUP($A27,Bezeichnungen!$A$1:$B$25,2,0)</f>
        <v>Unproduktiver Husten</v>
      </c>
      <c r="C27" s="22" t="e">
        <f>INDEX(data!$1:$1048576,MATCH($A27,data!$A:$A,0),MATCH("Referenzpatient",data!$1:$1,0))</f>
        <v>#N/A</v>
      </c>
      <c r="D27" s="22" t="e">
        <f>INDEX(data!$1:$1048576,MATCH($A27,data!$A:$A,0),MATCH($C$1,data!$1:$1,0))</f>
        <v>#N/A</v>
      </c>
      <c r="E27" s="23" t="e">
        <f t="array" ref="E27">VALUE(INDEX(data!$1:$1048576,MATCH($A27,data!$A:$A,0),MATCH($C$1,data!$1:$1,0)+1))</f>
        <v>#N/A</v>
      </c>
      <c r="F27" s="23" t="e">
        <f>VALUE(INDEX(data!$1:$1048576,MATCH($A27,data!$A:$A,0),MATCH("Gewichtung",data!$1:$1,0)))</f>
        <v>#N/A</v>
      </c>
      <c r="G27" s="24" t="e">
        <f t="array" ref="G27">VALUE(INDEX(data!$1:$1048576,MATCH($A27,data!$A:$A,0),MATCH($C$1,data!$1:$1,0)+2))</f>
        <v>#N/A</v>
      </c>
      <c r="H27" s="21" t="e">
        <f t="array" ref="H27">INDEX(data!$1:$1048576,MATCH($A27,data!$A:$A,0),MATCH($C$1,data!$1:$1,0)+3)</f>
        <v>#N/A</v>
      </c>
      <c r="I27" s="17"/>
      <c r="J27" s="17"/>
      <c r="K27" s="17"/>
      <c r="L27" s="17"/>
      <c r="M27" s="17"/>
      <c r="N27" s="17"/>
      <c r="O27" s="17"/>
      <c r="P27" s="17"/>
      <c r="Q27" s="17"/>
    </row>
    <row r="28" spans="1:17" ht="6" customHeight="1" x14ac:dyDescent="0.25">
      <c r="B28" s="7"/>
      <c r="C28" s="22"/>
      <c r="D28" s="22"/>
      <c r="E28" s="23"/>
      <c r="F28" s="23"/>
      <c r="G28" s="24"/>
      <c r="H28" s="21"/>
      <c r="I28" s="17"/>
      <c r="J28" s="17"/>
      <c r="K28" s="17"/>
      <c r="L28" s="17"/>
      <c r="M28" s="17"/>
      <c r="N28" s="17"/>
      <c r="O28" s="17"/>
      <c r="P28" s="17"/>
      <c r="Q28" s="17"/>
    </row>
    <row r="29" spans="1:17" ht="42" customHeight="1" x14ac:dyDescent="0.25">
      <c r="A29" s="40" t="s">
        <v>21</v>
      </c>
      <c r="B29" s="7" t="str">
        <f>VLOOKUP($A29,Bezeichnungen!$A$1:$B$25,2,0)</f>
        <v>Sonstige Untersuchungsbefunde</v>
      </c>
      <c r="C29" s="22" t="e">
        <f>INDEX(data!$1:$1048576,MATCH($A29,data!$A:$A,0),MATCH("Referenzpatient",data!$1:$1,0))</f>
        <v>#N/A</v>
      </c>
      <c r="D29" s="22" t="e">
        <f>INDEX(data!$1:$1048576,MATCH($A29,data!$A:$A,0),MATCH($C$1,data!$1:$1,0))</f>
        <v>#N/A</v>
      </c>
      <c r="E29" s="23" t="e">
        <f t="array" ref="E29">VALUE(INDEX(data!$1:$1048576,MATCH($A29,data!$A:$A,0),MATCH($C$1,data!$1:$1,0)+1))</f>
        <v>#N/A</v>
      </c>
      <c r="F29" s="23" t="e">
        <f>VALUE(INDEX(data!$1:$1048576,MATCH($A29,data!$A:$A,0),MATCH("Gewichtung",data!$1:$1,0)))</f>
        <v>#N/A</v>
      </c>
      <c r="G29" s="24" t="e">
        <f t="array" ref="G29">VALUE(INDEX(data!$1:$1048576,MATCH($A29,data!$A:$A,0),MATCH($C$1,data!$1:$1,0)+2))</f>
        <v>#N/A</v>
      </c>
      <c r="H29" s="21" t="e">
        <f t="array" ref="H29">INDEX(data!$1:$1048576,MATCH($A29,data!$A:$A,0),MATCH($C$1,data!$1:$1,0)+3)</f>
        <v>#N/A</v>
      </c>
      <c r="I29" s="17"/>
      <c r="J29" s="17"/>
      <c r="K29" s="17"/>
      <c r="L29" s="17"/>
      <c r="M29" s="17"/>
      <c r="N29" s="17"/>
      <c r="O29" s="17"/>
      <c r="P29" s="17"/>
      <c r="Q29" s="17"/>
    </row>
    <row r="30" spans="1:17" ht="6" customHeight="1" x14ac:dyDescent="0.25">
      <c r="B30" s="7"/>
      <c r="C30" s="22"/>
      <c r="D30" s="22"/>
      <c r="E30" s="23"/>
      <c r="F30" s="23"/>
      <c r="G30" s="24"/>
      <c r="H30" s="21"/>
      <c r="I30" s="17"/>
      <c r="J30" s="17"/>
      <c r="K30" s="17"/>
      <c r="L30" s="17"/>
      <c r="M30" s="17"/>
      <c r="N30" s="17"/>
      <c r="O30" s="17"/>
      <c r="P30" s="17"/>
      <c r="Q30" s="17"/>
    </row>
    <row r="31" spans="1:17" ht="42" customHeight="1" x14ac:dyDescent="0.25">
      <c r="A31" s="40" t="s">
        <v>22</v>
      </c>
      <c r="B31" s="7" t="str">
        <f>VLOOKUP($A31,Bezeichnungen!$A$1:$B$25,2,0)</f>
        <v>Blutdruck</v>
      </c>
      <c r="C31" s="22" t="e">
        <f>INDEX(data!$1:$1048576,MATCH($A31,data!$A:$A,0),MATCH("Referenzpatient",data!$1:$1,0))</f>
        <v>#N/A</v>
      </c>
      <c r="D31" s="22" t="e">
        <f>INDEX(data!$1:$1048576,MATCH($A31,data!$A:$A,0),MATCH($C$1,data!$1:$1,0))</f>
        <v>#N/A</v>
      </c>
      <c r="E31" s="23" t="e">
        <f t="array" ref="E31">VALUE(INDEX(data!$1:$1048576,MATCH($A31,data!$A:$A,0),MATCH($C$1,data!$1:$1,0)+1))</f>
        <v>#N/A</v>
      </c>
      <c r="F31" s="23" t="e">
        <f>VALUE(INDEX(data!$1:$1048576,MATCH($A31,data!$A:$A,0),MATCH("Gewichtung",data!$1:$1,0)))</f>
        <v>#N/A</v>
      </c>
      <c r="G31" s="24" t="e">
        <f t="array" ref="G31">VALUE(INDEX(data!$1:$1048576,MATCH($A31,data!$A:$A,0),MATCH($C$1,data!$1:$1,0)+2))</f>
        <v>#N/A</v>
      </c>
      <c r="H31" s="21" t="e">
        <f t="array" ref="H31">INDEX(data!$1:$1048576,MATCH($A31,data!$A:$A,0),MATCH($C$1,data!$1:$1,0)+3)</f>
        <v>#N/A</v>
      </c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6" customHeight="1" x14ac:dyDescent="0.25">
      <c r="B32" s="7"/>
      <c r="C32" s="22"/>
      <c r="D32" s="22"/>
      <c r="E32" s="23"/>
      <c r="F32" s="23"/>
      <c r="G32" s="24"/>
      <c r="H32" s="21"/>
      <c r="I32" s="17"/>
      <c r="J32" s="17"/>
      <c r="K32" s="17"/>
      <c r="L32" s="17"/>
      <c r="M32" s="17"/>
      <c r="N32" s="17"/>
      <c r="O32" s="17"/>
      <c r="P32" s="17"/>
      <c r="Q32" s="17"/>
    </row>
    <row r="33" spans="1:17" ht="42" customHeight="1" x14ac:dyDescent="0.25">
      <c r="A33" s="40" t="s">
        <v>23</v>
      </c>
      <c r="B33" s="7" t="str">
        <f>VLOOKUP($A33,Bezeichnungen!$A$1:$B$25,2,0)</f>
        <v>Puls</v>
      </c>
      <c r="C33" s="22" t="e">
        <f>INDEX(data!$1:$1048576,MATCH($A33,data!$A:$A,0),MATCH("Referenzpatient",data!$1:$1,0))</f>
        <v>#N/A</v>
      </c>
      <c r="D33" s="22" t="e">
        <f>INDEX(data!$1:$1048576,MATCH($A33,data!$A:$A,0),MATCH($C$1,data!$1:$1,0))</f>
        <v>#N/A</v>
      </c>
      <c r="E33" s="23" t="e">
        <f t="array" ref="E33">VALUE(INDEX(data!$1:$1048576,MATCH($A33,data!$A:$A,0),MATCH($C$1,data!$1:$1,0)+1))</f>
        <v>#N/A</v>
      </c>
      <c r="F33" s="23" t="e">
        <f>VALUE(INDEX(data!$1:$1048576,MATCH($A33,data!$A:$A,0),MATCH("Gewichtung",data!$1:$1,0)))</f>
        <v>#N/A</v>
      </c>
      <c r="G33" s="24" t="e">
        <f t="array" ref="G33">VALUE(INDEX(data!$1:$1048576,MATCH($A33,data!$A:$A,0),MATCH($C$1,data!$1:$1,0)+2))</f>
        <v>#N/A</v>
      </c>
      <c r="H33" s="21" t="e">
        <f t="array" ref="H33">INDEX(data!$1:$1048576,MATCH($A33,data!$A:$A,0),MATCH($C$1,data!$1:$1,0)+3)</f>
        <v>#N/A</v>
      </c>
      <c r="I33" s="17"/>
      <c r="J33" s="17"/>
      <c r="K33" s="17"/>
      <c r="L33" s="17"/>
      <c r="M33" s="17"/>
      <c r="N33" s="17"/>
      <c r="O33" s="17"/>
      <c r="P33" s="17"/>
      <c r="Q33" s="17"/>
    </row>
    <row r="34" spans="1:17" ht="6" customHeight="1" x14ac:dyDescent="0.25">
      <c r="B34" s="7"/>
      <c r="C34" s="22"/>
      <c r="D34" s="22"/>
      <c r="E34" s="23"/>
      <c r="F34" s="23"/>
      <c r="G34" s="24"/>
      <c r="H34" s="21"/>
      <c r="I34" s="17"/>
      <c r="J34" s="17"/>
      <c r="K34" s="17"/>
      <c r="L34" s="17"/>
      <c r="M34" s="17"/>
      <c r="N34" s="17"/>
      <c r="O34" s="17"/>
      <c r="P34" s="17"/>
      <c r="Q34" s="17"/>
    </row>
    <row r="35" spans="1:17" ht="42" customHeight="1" x14ac:dyDescent="0.25">
      <c r="A35" s="40" t="s">
        <v>24</v>
      </c>
      <c r="B35" s="7" t="str">
        <f>VLOOKUP($A35,Bezeichnungen!$A$1:$B$25,2,0)</f>
        <v>Temperatur</v>
      </c>
      <c r="C35" s="22" t="e">
        <f>INDEX(data!$1:$1048576,MATCH($A35,data!$A:$A,0),MATCH("Referenzpatient",data!$1:$1,0))</f>
        <v>#N/A</v>
      </c>
      <c r="D35" s="22" t="e">
        <f>INDEX(data!$1:$1048576,MATCH($A35,data!$A:$A,0),MATCH($C$1,data!$1:$1,0))</f>
        <v>#N/A</v>
      </c>
      <c r="E35" s="23" t="e">
        <f t="array" ref="E35">VALUE(INDEX(data!$1:$1048576,MATCH($A35,data!$A:$A,0),MATCH($C$1,data!$1:$1,0)+1))</f>
        <v>#N/A</v>
      </c>
      <c r="F35" s="23" t="e">
        <f>VALUE(INDEX(data!$1:$1048576,MATCH($A35,data!$A:$A,0),MATCH("Gewichtung",data!$1:$1,0)))</f>
        <v>#N/A</v>
      </c>
      <c r="G35" s="24" t="e">
        <f t="array" ref="G35">VALUE(INDEX(data!$1:$1048576,MATCH($A35,data!$A:$A,0),MATCH($C$1,data!$1:$1,0)+2))</f>
        <v>#N/A</v>
      </c>
      <c r="H35" s="21" t="e">
        <f t="array" ref="H35">INDEX(data!$1:$1048576,MATCH($A35,data!$A:$A,0),MATCH($C$1,data!$1:$1,0)+3)</f>
        <v>#N/A</v>
      </c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6" customHeight="1" x14ac:dyDescent="0.25">
      <c r="B36" s="7"/>
      <c r="C36" s="22"/>
      <c r="D36" s="22"/>
      <c r="E36" s="23"/>
      <c r="F36" s="23"/>
      <c r="G36" s="24"/>
      <c r="H36" s="21"/>
      <c r="I36" s="17"/>
      <c r="J36" s="17"/>
      <c r="K36" s="17"/>
      <c r="L36" s="17"/>
      <c r="M36" s="17"/>
      <c r="N36" s="17"/>
      <c r="O36" s="17"/>
      <c r="P36" s="17"/>
      <c r="Q36" s="17"/>
    </row>
    <row r="37" spans="1:17" ht="42" customHeight="1" x14ac:dyDescent="0.25">
      <c r="A37" s="40" t="s">
        <v>25</v>
      </c>
      <c r="B37" s="7" t="str">
        <f>VLOOKUP($A37,Bezeichnungen!$A$1:$B$25,2,0)</f>
        <v>SpO2 mit O2 Zugabe</v>
      </c>
      <c r="C37" s="22" t="e">
        <f>INDEX(data!$1:$1048576,MATCH($A37,data!$A:$A,0),MATCH("Referenzpatient",data!$1:$1,0))</f>
        <v>#N/A</v>
      </c>
      <c r="D37" s="22" t="e">
        <f>INDEX(data!$1:$1048576,MATCH($A37,data!$A:$A,0),MATCH($C$1,data!$1:$1,0))</f>
        <v>#N/A</v>
      </c>
      <c r="E37" s="23" t="e">
        <f t="array" ref="E37">VALUE(INDEX(data!$1:$1048576,MATCH($A37,data!$A:$A,0),MATCH($C$1,data!$1:$1,0)+1))</f>
        <v>#N/A</v>
      </c>
      <c r="F37" s="23" t="e">
        <f>VALUE(INDEX(data!$1:$1048576,MATCH($A37,data!$A:$A,0),MATCH("Gewichtung",data!$1:$1,0)))</f>
        <v>#N/A</v>
      </c>
      <c r="G37" s="24" t="e">
        <f t="array" ref="G37">VALUE(INDEX(data!$1:$1048576,MATCH($A37,data!$A:$A,0),MATCH($C$1,data!$1:$1,0)+2))</f>
        <v>#N/A</v>
      </c>
      <c r="H37" s="21" t="e">
        <f t="array" ref="H37">INDEX(data!$1:$1048576,MATCH($A37,data!$A:$A,0),MATCH($C$1,data!$1:$1,0)+3)</f>
        <v>#N/A</v>
      </c>
      <c r="I37" s="17"/>
      <c r="J37" s="17"/>
      <c r="K37" s="17"/>
      <c r="L37" s="17"/>
      <c r="M37" s="17"/>
      <c r="N37" s="17"/>
      <c r="O37" s="17"/>
      <c r="P37" s="17"/>
      <c r="Q37" s="17"/>
    </row>
    <row r="38" spans="1:17" ht="6" customHeight="1" x14ac:dyDescent="0.25">
      <c r="B38" s="7"/>
      <c r="C38" s="22"/>
      <c r="D38" s="22"/>
      <c r="E38" s="23"/>
      <c r="F38" s="23"/>
      <c r="G38" s="24"/>
      <c r="H38" s="21"/>
      <c r="I38" s="17"/>
      <c r="J38" s="17"/>
      <c r="K38" s="17"/>
      <c r="L38" s="17"/>
      <c r="M38" s="17"/>
      <c r="N38" s="17"/>
      <c r="O38" s="17"/>
      <c r="P38" s="17"/>
      <c r="Q38" s="17"/>
    </row>
    <row r="39" spans="1:17" ht="42" customHeight="1" x14ac:dyDescent="0.25">
      <c r="A39" s="40" t="s">
        <v>26</v>
      </c>
      <c r="B39" s="7" t="str">
        <f>VLOOKUP($A39,Bezeichnungen!$A$1:$B$25,2,0)</f>
        <v>SpO2 ohne O2 Zugabe</v>
      </c>
      <c r="C39" s="22" t="e">
        <f>INDEX(data!$1:$1048576,MATCH($A39,data!$A:$A,0),MATCH("Referenzpatient",data!$1:$1,0))</f>
        <v>#N/A</v>
      </c>
      <c r="D39" s="22" t="e">
        <f>INDEX(data!$1:$1048576,MATCH($A39,data!$A:$A,0),MATCH($C$1,data!$1:$1,0))</f>
        <v>#N/A</v>
      </c>
      <c r="E39" s="23" t="e">
        <f t="array" ref="E39">VALUE(INDEX(data!$1:$1048576,MATCH($A39,data!$A:$A,0),MATCH($C$1,data!$1:$1,0)+1))</f>
        <v>#N/A</v>
      </c>
      <c r="F39" s="23" t="e">
        <f>VALUE(INDEX(data!$1:$1048576,MATCH($A39,data!$A:$A,0),MATCH("Gewichtung",data!$1:$1,0)))</f>
        <v>#N/A</v>
      </c>
      <c r="G39" s="24" t="e">
        <f t="array" ref="G39">VALUE(INDEX(data!$1:$1048576,MATCH($A39,data!$A:$A,0),MATCH($C$1,data!$1:$1,0)+2))</f>
        <v>#N/A</v>
      </c>
      <c r="H39" s="21" t="e">
        <f t="array" ref="H39">INDEX(data!$1:$1048576,MATCH($A39,data!$A:$A,0),MATCH($C$1,data!$1:$1,0)+3)</f>
        <v>#N/A</v>
      </c>
      <c r="I39" s="17"/>
      <c r="J39" s="17"/>
      <c r="K39" s="17"/>
      <c r="L39" s="17"/>
      <c r="M39" s="17"/>
      <c r="N39" s="17"/>
      <c r="O39" s="17"/>
      <c r="P39" s="17"/>
      <c r="Q39" s="17"/>
    </row>
    <row r="40" spans="1:17" ht="6" customHeight="1" x14ac:dyDescent="0.25">
      <c r="B40" s="7"/>
      <c r="C40" s="22"/>
      <c r="D40" s="22"/>
      <c r="E40" s="23"/>
      <c r="F40" s="23"/>
      <c r="G40" s="24"/>
      <c r="H40" s="21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42" customHeight="1" x14ac:dyDescent="0.25">
      <c r="A41" s="40" t="s">
        <v>27</v>
      </c>
      <c r="B41" s="7" t="str">
        <f>VLOOKUP($A41,Bezeichnungen!$A$1:$B$25,2,0)</f>
        <v>BMI</v>
      </c>
      <c r="C41" s="22" t="e">
        <f>INDEX(data!$1:$1048576,MATCH($A41,data!$A:$A,0),MATCH("Referenzpatient",data!$1:$1,0))</f>
        <v>#N/A</v>
      </c>
      <c r="D41" s="22" t="e">
        <f>INDEX(data!$1:$1048576,MATCH($A41,data!$A:$A,0),MATCH($C$1,data!$1:$1,0))</f>
        <v>#N/A</v>
      </c>
      <c r="E41" s="23" t="e">
        <f t="array" ref="E41">VALUE(INDEX(data!$1:$1048576,MATCH($A41,data!$A:$A,0),MATCH($C$1,data!$1:$1,0)+1))</f>
        <v>#N/A</v>
      </c>
      <c r="F41" s="23" t="e">
        <f>VALUE(INDEX(data!$1:$1048576,MATCH($A41,data!$A:$A,0),MATCH("Gewichtung",data!$1:$1,0)))</f>
        <v>#N/A</v>
      </c>
      <c r="G41" s="24" t="e">
        <f t="array" ref="G41">VALUE(INDEX(data!$1:$1048576,MATCH($A41,data!$A:$A,0),MATCH($C$1,data!$1:$1,0)+2))</f>
        <v>#N/A</v>
      </c>
      <c r="H41" s="21" t="e">
        <f t="array" ref="H41">INDEX(data!$1:$1048576,MATCH($A41,data!$A:$A,0),MATCH($C$1,data!$1:$1,0)+3)</f>
        <v>#N/A</v>
      </c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6" customHeight="1" x14ac:dyDescent="0.25">
      <c r="B42" s="7"/>
      <c r="C42" s="22"/>
      <c r="D42" s="22"/>
      <c r="E42" s="23"/>
      <c r="F42" s="23"/>
      <c r="G42" s="24"/>
      <c r="H42" s="21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42" customHeight="1" x14ac:dyDescent="0.25">
      <c r="A43" s="40" t="s">
        <v>28</v>
      </c>
      <c r="B43" s="7" t="str">
        <f>VLOOKUP($A43,Bezeichnungen!$A$1:$B$25,2,0)</f>
        <v>Pulmo</v>
      </c>
      <c r="C43" s="22" t="e">
        <f>INDEX(data!$1:$1048576,MATCH($A43,data!$A:$A,0),MATCH("Referenzpatient",data!$1:$1,0))</f>
        <v>#N/A</v>
      </c>
      <c r="D43" s="22" t="e">
        <f>INDEX(data!$1:$1048576,MATCH($A43,data!$A:$A,0),MATCH($C$1,data!$1:$1,0))</f>
        <v>#N/A</v>
      </c>
      <c r="E43" s="23" t="e">
        <f t="array" ref="E43">VALUE(INDEX(data!$1:$1048576,MATCH($A43,data!$A:$A,0),MATCH($C$1,data!$1:$1,0)+1))</f>
        <v>#N/A</v>
      </c>
      <c r="F43" s="23" t="e">
        <f>VALUE(INDEX(data!$1:$1048576,MATCH($A43,data!$A:$A,0),MATCH("Gewichtung",data!$1:$1,0)))</f>
        <v>#N/A</v>
      </c>
      <c r="G43" s="24" t="e">
        <f t="array" ref="G43">VALUE(INDEX(data!$1:$1048576,MATCH($A43,data!$A:$A,0),MATCH($C$1,data!$1:$1,0)+2))</f>
        <v>#N/A</v>
      </c>
      <c r="H43" s="21" t="e">
        <f t="array" ref="H43">INDEX(data!$1:$1048576,MATCH($A43,data!$A:$A,0),MATCH($C$1,data!$1:$1,0)+3)</f>
        <v>#N/A</v>
      </c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6" customHeight="1" x14ac:dyDescent="0.25">
      <c r="B44" s="7"/>
      <c r="C44" s="22"/>
      <c r="D44" s="22"/>
      <c r="E44" s="23"/>
      <c r="F44" s="23"/>
      <c r="G44" s="24"/>
      <c r="H44" s="21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42" customHeight="1" x14ac:dyDescent="0.25">
      <c r="A45" s="40" t="s">
        <v>29</v>
      </c>
      <c r="B45" s="7" t="str">
        <f>VLOOKUP($A45,Bezeichnungen!$A$1:$B$25,2,0)</f>
        <v>Erhöhte AF</v>
      </c>
      <c r="C45" s="22" t="e">
        <f>INDEX(data!$1:$1048576,MATCH($A45,data!$A:$A,0),MATCH("Referenzpatient",data!$1:$1,0))</f>
        <v>#N/A</v>
      </c>
      <c r="D45" s="22" t="e">
        <f>INDEX(data!$1:$1048576,MATCH($A45,data!$A:$A,0),MATCH($C$1,data!$1:$1,0))</f>
        <v>#N/A</v>
      </c>
      <c r="E45" s="23" t="e">
        <f t="array" ref="E45">VALUE(INDEX(data!$1:$1048576,MATCH($A45,data!$A:$A,0),MATCH($C$1,data!$1:$1,0)+1))</f>
        <v>#N/A</v>
      </c>
      <c r="F45" s="23" t="e">
        <f>VALUE(INDEX(data!$1:$1048576,MATCH($A45,data!$A:$A,0),MATCH("Gewichtung",data!$1:$1,0)))</f>
        <v>#N/A</v>
      </c>
      <c r="G45" s="24" t="e">
        <f t="array" ref="G45">VALUE(INDEX(data!$1:$1048576,MATCH($A45,data!$A:$A,0),MATCH($C$1,data!$1:$1,0)+2))</f>
        <v>#N/A</v>
      </c>
      <c r="H45" s="21" t="e">
        <f t="array" ref="H45">INDEX(data!$1:$1048576,MATCH($A45,data!$A:$A,0),MATCH($C$1,data!$1:$1,0)+3)</f>
        <v>#N/A</v>
      </c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6" customHeight="1" x14ac:dyDescent="0.25">
      <c r="B46" s="7"/>
      <c r="C46" s="22"/>
      <c r="D46" s="22"/>
      <c r="E46" s="23"/>
      <c r="F46" s="23"/>
      <c r="G46" s="24"/>
      <c r="H46" s="21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42" customHeight="1" x14ac:dyDescent="0.25">
      <c r="A47" s="40" t="s">
        <v>30</v>
      </c>
      <c r="B47" s="7" t="str">
        <f>VLOOKUP($A47,Bezeichnungen!$A$1:$B$25,2,0)</f>
        <v>Abdomen</v>
      </c>
      <c r="C47" s="22" t="e">
        <f>INDEX(data!$1:$1048576,MATCH($A47,data!$A:$A,0),MATCH("Referenzpatient",data!$1:$1,0))</f>
        <v>#N/A</v>
      </c>
      <c r="D47" s="22" t="e">
        <f>INDEX(data!$1:$1048576,MATCH($A47,data!$A:$A,0),MATCH($C$1,data!$1:$1,0))</f>
        <v>#N/A</v>
      </c>
      <c r="E47" s="23" t="e">
        <f t="array" ref="E47">VALUE(INDEX(data!$1:$1048576,MATCH($A47,data!$A:$A,0),MATCH($C$1,data!$1:$1,0)+1))</f>
        <v>#N/A</v>
      </c>
      <c r="F47" s="23" t="e">
        <f>VALUE(INDEX(data!$1:$1048576,MATCH($A47,data!$A:$A,0),MATCH("Gewichtung",data!$1:$1,0)))</f>
        <v>#N/A</v>
      </c>
      <c r="G47" s="24" t="e">
        <f t="array" ref="G47">VALUE(INDEX(data!$1:$1048576,MATCH($A47,data!$A:$A,0),MATCH($C$1,data!$1:$1,0)+2))</f>
        <v>#N/A</v>
      </c>
      <c r="H47" s="21" t="e">
        <f t="array" ref="H47">INDEX(data!$1:$1048576,MATCH($A47,data!$A:$A,0),MATCH($C$1,data!$1:$1,0)+3)</f>
        <v>#N/A</v>
      </c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6" customHeight="1" x14ac:dyDescent="0.25">
      <c r="B48" s="7"/>
      <c r="C48" s="22"/>
      <c r="D48" s="22"/>
      <c r="E48" s="23"/>
      <c r="F48" s="23"/>
      <c r="G48" s="24"/>
      <c r="H48" s="21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42" customHeight="1" x14ac:dyDescent="0.25">
      <c r="A49" s="40" t="s">
        <v>31</v>
      </c>
      <c r="B49" s="7" t="str">
        <f>VLOOKUP($A49,Bezeichnungen!$A$1:$B$25,2,0)</f>
        <v>Diagnostik</v>
      </c>
      <c r="C49" s="22" t="e">
        <f>INDEX(data!$1:$1048576,MATCH($A49,data!$A:$A,0),MATCH("Referenzpatient",data!$1:$1,0))</f>
        <v>#N/A</v>
      </c>
      <c r="D49" s="22" t="e">
        <f>INDEX(data!$1:$1048576,MATCH($A49,data!$A:$A,0),MATCH($C$1,data!$1:$1,0))</f>
        <v>#N/A</v>
      </c>
      <c r="E49" s="23" t="e">
        <f t="array" ref="E49">VALUE(INDEX(data!$1:$1048576,MATCH($A49,data!$A:$A,0),MATCH($C$1,data!$1:$1,0)+1))</f>
        <v>#N/A</v>
      </c>
      <c r="F49" s="23" t="e">
        <f>VALUE(INDEX(data!$1:$1048576,MATCH($A49,data!$A:$A,0),MATCH("Gewichtung",data!$1:$1,0)))</f>
        <v>#N/A</v>
      </c>
      <c r="G49" s="24" t="e">
        <f t="array" ref="G49">VALUE(INDEX(data!$1:$1048576,MATCH($A49,data!$A:$A,0),MATCH($C$1,data!$1:$1,0)+2))</f>
        <v>#N/A</v>
      </c>
      <c r="H49" s="21" t="e">
        <f t="array" ref="H49">INDEX(data!$1:$1048576,MATCH($A49,data!$A:$A,0),MATCH($C$1,data!$1:$1,0)+3)</f>
        <v>#N/A</v>
      </c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6" customHeight="1" x14ac:dyDescent="0.25">
      <c r="B50" s="7"/>
      <c r="C50" s="22"/>
      <c r="D50" s="22"/>
      <c r="E50" s="23"/>
      <c r="F50" s="23"/>
      <c r="G50" s="24"/>
      <c r="H50" s="21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42" customHeight="1" x14ac:dyDescent="0.25">
      <c r="A51" s="40" t="s">
        <v>32</v>
      </c>
      <c r="B51" s="7" t="str">
        <f>VLOOKUP($A51,Bezeichnungen!$A$1:$B$25,2,0)</f>
        <v>Laborwerte</v>
      </c>
      <c r="C51" s="22" t="e">
        <f>INDEX(data!$1:$1048576,MATCH($A51,data!$A:$A,0),MATCH("Referenzpatient",data!$1:$1,0))</f>
        <v>#N/A</v>
      </c>
      <c r="D51" s="22" t="e">
        <f>INDEX(data!$1:$1048576,MATCH($A51,data!$A:$A,0),MATCH($C$1,data!$1:$1,0))</f>
        <v>#N/A</v>
      </c>
      <c r="E51" s="23" t="e">
        <f t="array" ref="E51">VALUE(INDEX(data!$1:$1048576,MATCH($A51,data!$A:$A,0),MATCH($C$1,data!$1:$1,0)+1))</f>
        <v>#N/A</v>
      </c>
      <c r="F51" s="23" t="e">
        <f>VALUE(INDEX(data!$1:$1048576,MATCH($A51,data!$A:$A,0),MATCH("Gewichtung",data!$1:$1,0)))</f>
        <v>#N/A</v>
      </c>
      <c r="G51" s="24" t="e">
        <f t="array" ref="G51">VALUE(INDEX(data!$1:$1048576,MATCH($A51,data!$A:$A,0),MATCH($C$1,data!$1:$1,0)+2))</f>
        <v>#N/A</v>
      </c>
      <c r="H51" s="21" t="e">
        <f t="array" ref="H51">INDEX(data!$1:$1048576,MATCH($A51,data!$A:$A,0),MATCH($C$1,data!$1:$1,0)+3)</f>
        <v>#N/A</v>
      </c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6" customHeight="1" x14ac:dyDescent="0.25">
      <c r="B52" s="7"/>
      <c r="C52" s="22"/>
      <c r="D52" s="22"/>
      <c r="E52" s="23"/>
      <c r="F52" s="23"/>
      <c r="G52" s="24"/>
      <c r="H52" s="21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42" customHeight="1" x14ac:dyDescent="0.25">
      <c r="A53" s="40" t="s">
        <v>33</v>
      </c>
      <c r="B53" s="7" t="str">
        <f>VLOOKUP($A53,Bezeichnungen!$A$1:$B$25,2,0)</f>
        <v>Lungenfunktion</v>
      </c>
      <c r="C53" s="22" t="e">
        <f>INDEX(data!$1:$1048576,MATCH($A53,data!$A:$A,0),MATCH("Referenzpatient",data!$1:$1,0))</f>
        <v>#N/A</v>
      </c>
      <c r="D53" s="22" t="e">
        <f>INDEX(data!$1:$1048576,MATCH($A53,data!$A:$A,0),MATCH($C$1,data!$1:$1,0))</f>
        <v>#N/A</v>
      </c>
      <c r="E53" s="23" t="e">
        <f t="array" ref="E53">VALUE(INDEX(data!$1:$1048576,MATCH($A53,data!$A:$A,0),MATCH($C$1,data!$1:$1,0)+1))</f>
        <v>#N/A</v>
      </c>
      <c r="F53" s="23" t="e">
        <f>VALUE(INDEX(data!$1:$1048576,MATCH($A53,data!$A:$A,0),MATCH("Gewichtung",data!$1:$1,0)))</f>
        <v>#N/A</v>
      </c>
      <c r="G53" s="24" t="e">
        <f t="array" ref="G53">VALUE(INDEX(data!$1:$1048576,MATCH($A53,data!$A:$A,0),MATCH($C$1,data!$1:$1,0)+2))</f>
        <v>#N/A</v>
      </c>
      <c r="H53" s="21" t="e">
        <f t="array" ref="H53">INDEX(data!$1:$1048576,MATCH($A53,data!$A:$A,0),MATCH($C$1,data!$1:$1,0)+3)</f>
        <v>#N/A</v>
      </c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6" customHeight="1" x14ac:dyDescent="0.25">
      <c r="B54" s="7"/>
      <c r="C54" s="22"/>
      <c r="D54" s="22"/>
      <c r="E54" s="23"/>
      <c r="F54" s="23"/>
      <c r="G54" s="24"/>
      <c r="H54" s="21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42" customHeight="1" x14ac:dyDescent="0.25">
      <c r="A55" s="40" t="s">
        <v>34</v>
      </c>
      <c r="B55" s="7" t="str">
        <f>VLOOKUP($A55,Bezeichnungen!$A$1:$B$25,2,0)</f>
        <v>Röntgen</v>
      </c>
      <c r="C55" s="22" t="e">
        <f>INDEX(data!$1:$1048576,MATCH($A55,data!$A:$A,0),MATCH("Referenzpatient",data!$1:$1,0))</f>
        <v>#N/A</v>
      </c>
      <c r="D55" s="22" t="e">
        <f>INDEX(data!$1:$1048576,MATCH($A55,data!$A:$A,0),MATCH($C$1,data!$1:$1,0))</f>
        <v>#N/A</v>
      </c>
      <c r="E55" s="23" t="e">
        <f t="array" ref="E55">VALUE(INDEX(data!$1:$1048576,MATCH($A55,data!$A:$A,0),MATCH($C$1,data!$1:$1,0)+1))</f>
        <v>#N/A</v>
      </c>
      <c r="F55" s="23" t="e">
        <f>VALUE(INDEX(data!$1:$1048576,MATCH($A55,data!$A:$A,0),MATCH("Gewichtung",data!$1:$1,0)))</f>
        <v>#N/A</v>
      </c>
      <c r="G55" s="24" t="e">
        <f t="array" ref="G55">VALUE(INDEX(data!$1:$1048576,MATCH($A55,data!$A:$A,0),MATCH($C$1,data!$1:$1,0)+2))</f>
        <v>#N/A</v>
      </c>
      <c r="H55" s="21" t="e">
        <f t="array" ref="H55">INDEX(data!$1:$1048576,MATCH($A55,data!$A:$A,0),MATCH($C$1,data!$1:$1,0)+3)</f>
        <v>#N/A</v>
      </c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6" customHeight="1" x14ac:dyDescent="0.25">
      <c r="B56" s="7"/>
      <c r="C56" s="22"/>
      <c r="D56" s="22"/>
      <c r="E56" s="23"/>
      <c r="F56" s="23"/>
      <c r="G56" s="24"/>
      <c r="H56" s="21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42" customHeight="1" x14ac:dyDescent="0.25">
      <c r="A57" s="40" t="s">
        <v>35</v>
      </c>
      <c r="B57" s="7" t="str">
        <f>VLOOKUP($A57,Bezeichnungen!$A$1:$B$25,2,0)</f>
        <v>Medikation</v>
      </c>
      <c r="C57" s="22" t="e">
        <f>INDEX(data!$1:$1048576,MATCH($A57,data!$A:$A,0),MATCH("Referenzpatient",data!$1:$1,0))</f>
        <v>#N/A</v>
      </c>
      <c r="D57" s="22" t="e">
        <f>INDEX(data!$1:$1048576,MATCH($A57,data!$A:$A,0),MATCH($C$1,data!$1:$1,0))</f>
        <v>#N/A</v>
      </c>
      <c r="E57" s="23" t="e">
        <f t="array" ref="E57">VALUE(INDEX(data!$1:$1048576,MATCH($A57,data!$A:$A,0),MATCH($C$1,data!$1:$1,0)+1))</f>
        <v>#N/A</v>
      </c>
      <c r="F57" s="23" t="e">
        <f>VALUE(INDEX(data!$1:$1048576,MATCH($A57,data!$A:$A,0),MATCH("Gewichtung",data!$1:$1,0)))</f>
        <v>#N/A</v>
      </c>
      <c r="G57" s="24" t="e">
        <f t="array" ref="G57">VALUE(INDEX(data!$1:$1048576,MATCH($A57,data!$A:$A,0),MATCH($C$1,data!$1:$1,0)+2))</f>
        <v>#N/A</v>
      </c>
      <c r="H57" s="21" t="e">
        <f t="array" ref="H57">INDEX(data!$1:$1048576,MATCH($A57,data!$A:$A,0),MATCH($C$1,data!$1:$1,0)+3)</f>
        <v>#N/A</v>
      </c>
      <c r="I57" s="17"/>
      <c r="J57" s="17"/>
      <c r="K57" s="17"/>
      <c r="L57" s="17"/>
      <c r="M57" s="17"/>
      <c r="N57" s="17"/>
      <c r="O57" s="17"/>
      <c r="P57" s="17"/>
      <c r="Q57" s="17"/>
    </row>
    <row r="58" spans="1:17" ht="15.75" customHeight="1" x14ac:dyDescent="0.25">
      <c r="B58" s="1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ht="15.75" customHeight="1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ht="15.75" customHeight="1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ht="15.75" customHeight="1" x14ac:dyDescent="0.2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ht="15.75" customHeight="1" x14ac:dyDescent="0.2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ht="15.75" customHeight="1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ht="15.75" customHeight="1" x14ac:dyDescent="0.2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2:17" ht="15.75" customHeight="1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2:17" ht="15.75" customHeight="1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2:17" ht="15.75" customHeight="1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2:17" ht="15.75" customHeight="1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2:17" ht="15.75" customHeight="1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2:17" ht="15.75" customHeight="1" x14ac:dyDescent="0.2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2:17" ht="15.75" customHeight="1" x14ac:dyDescent="0.2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2:17" ht="15.75" customHeight="1" x14ac:dyDescent="0.2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2:17" ht="15.75" customHeight="1" x14ac:dyDescent="0.2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2:17" ht="15.75" customHeight="1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2:17" ht="15.75" customHeight="1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2:17" ht="15.75" customHeight="1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2:17" ht="15.75" customHeight="1" x14ac:dyDescent="0.2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2:17" ht="15.75" customHeight="1" x14ac:dyDescent="0.2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2:17" ht="15.75" customHeight="1" x14ac:dyDescent="0.2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2:17" ht="15.75" customHeight="1" x14ac:dyDescent="0.2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2:17" ht="15.75" customHeight="1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2:17" ht="15.75" customHeight="1" x14ac:dyDescent="0.2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2:17" ht="15.75" customHeight="1" x14ac:dyDescent="0.2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2:17" ht="15.75" customHeight="1" x14ac:dyDescent="0.2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2:17" ht="15.75" customHeight="1" x14ac:dyDescent="0.2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2:17" ht="15.75" customHeight="1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2:17" ht="15.75" customHeight="1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2:17" ht="15.75" customHeight="1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2:17" ht="15.75" customHeight="1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2:17" ht="15.75" customHeight="1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2:17" ht="15.75" customHeight="1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2:17" ht="15.75" customHeight="1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2:17" ht="15.75" customHeight="1" x14ac:dyDescent="0.25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2:17" ht="15.75" customHeight="1" x14ac:dyDescent="0.25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2:17" ht="15.75" customHeight="1" x14ac:dyDescent="0.2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2:17" ht="15.75" customHeight="1" x14ac:dyDescent="0.25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2:17" ht="15.75" customHeight="1" x14ac:dyDescent="0.2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2:17" ht="15.75" customHeight="1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2:17" ht="15.75" customHeight="1" x14ac:dyDescent="0.2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2:17" ht="15.75" customHeight="1" x14ac:dyDescent="0.2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2:17" ht="15.75" customHeight="1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2:17" ht="15.75" customHeight="1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2:17" ht="15.75" customHeight="1" x14ac:dyDescent="0.2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2:17" ht="15.75" customHeight="1" x14ac:dyDescent="0.2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2:17" ht="15.75" customHeight="1" x14ac:dyDescent="0.2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2:17" ht="15.75" customHeight="1" x14ac:dyDescent="0.2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2:17" ht="15.75" customHeight="1" x14ac:dyDescent="0.25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2:17" ht="15.75" customHeight="1" x14ac:dyDescent="0.25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2:17" ht="15.75" customHeight="1" x14ac:dyDescent="0.25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2:17" ht="15.75" customHeight="1" x14ac:dyDescent="0.25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2:17" ht="15.75" customHeight="1" x14ac:dyDescent="0.25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2:17" ht="15.75" customHeight="1" x14ac:dyDescent="0.2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2:17" ht="15.75" customHeight="1" x14ac:dyDescent="0.2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2:17" ht="15.75" customHeight="1" x14ac:dyDescent="0.2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2:17" ht="15.75" customHeight="1" x14ac:dyDescent="0.2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2:17" ht="15.75" customHeight="1" x14ac:dyDescent="0.25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2:17" ht="15.75" customHeight="1" x14ac:dyDescent="0.25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2:17" ht="15.75" customHeight="1" x14ac:dyDescent="0.25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2:17" ht="15.75" customHeight="1" x14ac:dyDescent="0.25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2:17" ht="15.75" customHeight="1" x14ac:dyDescent="0.25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2:17" ht="15.75" customHeight="1" x14ac:dyDescent="0.25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2:17" ht="15.75" customHeight="1" x14ac:dyDescent="0.25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2:17" ht="15.75" customHeight="1" x14ac:dyDescent="0.25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2:17" ht="15.75" customHeight="1" x14ac:dyDescent="0.25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2:17" ht="15.75" customHeight="1" x14ac:dyDescent="0.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2:17" ht="15.75" customHeight="1" x14ac:dyDescent="0.25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2:17" ht="15.75" customHeight="1" x14ac:dyDescent="0.2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2:17" ht="15.75" customHeight="1" x14ac:dyDescent="0.25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2:17" ht="15.75" customHeight="1" x14ac:dyDescent="0.25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2:17" ht="15.75" customHeight="1" x14ac:dyDescent="0.25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2:17" ht="15.75" customHeight="1" x14ac:dyDescent="0.25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2:17" ht="15.75" customHeight="1" x14ac:dyDescent="0.25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2:17" ht="15.75" customHeight="1" x14ac:dyDescent="0.25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2:17" ht="15.75" customHeight="1" x14ac:dyDescent="0.25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2:17" ht="15.75" customHeight="1" x14ac:dyDescent="0.2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2:17" ht="15.75" customHeight="1" x14ac:dyDescent="0.25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2:17" ht="15.75" customHeight="1" x14ac:dyDescent="0.2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2:17" ht="15.75" customHeight="1" x14ac:dyDescent="0.25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2:17" ht="15.75" customHeight="1" x14ac:dyDescent="0.25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2:17" ht="15.75" customHeight="1" x14ac:dyDescent="0.25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2:17" ht="15.75" customHeight="1" x14ac:dyDescent="0.25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2:17" ht="15.75" customHeight="1" x14ac:dyDescent="0.25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2:17" ht="15.75" customHeight="1" x14ac:dyDescent="0.25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2:17" ht="15.75" customHeight="1" x14ac:dyDescent="0.25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 spans="2:17" ht="15.75" customHeight="1" x14ac:dyDescent="0.25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2:17" ht="15.75" customHeight="1" x14ac:dyDescent="0.25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2:17" ht="15.75" customHeight="1" x14ac:dyDescent="0.25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2:17" ht="15.75" customHeight="1" x14ac:dyDescent="0.25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2:17" ht="15.75" customHeight="1" x14ac:dyDescent="0.2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2:17" ht="15.75" customHeight="1" x14ac:dyDescent="0.25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2:17" ht="15.75" customHeight="1" x14ac:dyDescent="0.25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2:17" ht="15.75" customHeight="1" x14ac:dyDescent="0.25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 spans="2:17" ht="15.75" customHeight="1" x14ac:dyDescent="0.25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 spans="2:17" ht="15.75" customHeight="1" x14ac:dyDescent="0.25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2:17" ht="15.75" customHeight="1" x14ac:dyDescent="0.2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2:17" ht="15.75" customHeight="1" x14ac:dyDescent="0.25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2:17" ht="15.75" customHeight="1" x14ac:dyDescent="0.25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2:17" ht="15.75" customHeight="1" x14ac:dyDescent="0.25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2:17" ht="15.75" customHeight="1" x14ac:dyDescent="0.25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2:17" ht="15.75" customHeight="1" x14ac:dyDescent="0.25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2:17" ht="15.75" customHeight="1" x14ac:dyDescent="0.25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2:17" ht="15.75" customHeight="1" x14ac:dyDescent="0.25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2:17" ht="15.75" customHeight="1" x14ac:dyDescent="0.25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2:17" ht="15.75" customHeight="1" x14ac:dyDescent="0.25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2:17" ht="15.75" customHeight="1" x14ac:dyDescent="0.25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2:17" ht="15.75" customHeight="1" x14ac:dyDescent="0.25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2:17" ht="15.75" customHeight="1" x14ac:dyDescent="0.25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2:17" ht="15.75" customHeight="1" x14ac:dyDescent="0.25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2:17" ht="15.75" customHeight="1" x14ac:dyDescent="0.25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2:17" ht="15.75" customHeight="1" x14ac:dyDescent="0.25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2:17" ht="15.75" customHeight="1" x14ac:dyDescent="0.25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2:17" ht="15.75" customHeight="1" x14ac:dyDescent="0.25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2:17" ht="15.75" customHeight="1" x14ac:dyDescent="0.25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2:17" ht="15.75" customHeight="1" x14ac:dyDescent="0.25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2:17" ht="15.75" customHeight="1" x14ac:dyDescent="0.2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2:17" ht="15.75" customHeight="1" x14ac:dyDescent="0.25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2:17" ht="15.75" customHeight="1" x14ac:dyDescent="0.25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2:17" ht="15.75" customHeight="1" x14ac:dyDescent="0.25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2:17" ht="15.75" customHeight="1" x14ac:dyDescent="0.25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2:17" ht="15.75" customHeight="1" x14ac:dyDescent="0.25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2:17" ht="15.75" customHeight="1" x14ac:dyDescent="0.25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2:17" ht="15.75" customHeight="1" x14ac:dyDescent="0.25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2:17" ht="15.75" customHeight="1" x14ac:dyDescent="0.25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2:17" ht="15.75" customHeight="1" x14ac:dyDescent="0.25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2:17" ht="15.75" customHeight="1" x14ac:dyDescent="0.2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2:17" ht="15.75" customHeight="1" x14ac:dyDescent="0.25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2:17" ht="15.75" customHeight="1" x14ac:dyDescent="0.25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2:17" ht="15.75" customHeight="1" x14ac:dyDescent="0.25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2:17" ht="15.75" customHeight="1" x14ac:dyDescent="0.25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2:17" ht="15.75" customHeight="1" x14ac:dyDescent="0.25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2:17" ht="15.75" customHeight="1" x14ac:dyDescent="0.2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2:17" ht="15.75" customHeight="1" x14ac:dyDescent="0.25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2:17" ht="15.75" customHeight="1" x14ac:dyDescent="0.25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2:17" ht="15.75" customHeight="1" x14ac:dyDescent="0.25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2:17" ht="15.75" customHeight="1" x14ac:dyDescent="0.25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2:17" ht="15.75" customHeight="1" x14ac:dyDescent="0.25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2:17" ht="15.75" customHeight="1" x14ac:dyDescent="0.25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2:17" ht="15.75" customHeight="1" x14ac:dyDescent="0.25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2:17" ht="15.75" customHeight="1" x14ac:dyDescent="0.25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2:17" ht="15.75" customHeight="1" x14ac:dyDescent="0.25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2:17" ht="15.75" customHeight="1" x14ac:dyDescent="0.25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2:17" ht="15.75" customHeight="1" x14ac:dyDescent="0.25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2:17" ht="15.75" customHeight="1" x14ac:dyDescent="0.25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2:17" ht="15.75" customHeight="1" x14ac:dyDescent="0.25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2:17" ht="15.75" customHeight="1" x14ac:dyDescent="0.25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2:17" ht="15.75" customHeight="1" x14ac:dyDescent="0.25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2:17" ht="15.75" customHeight="1" x14ac:dyDescent="0.25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2:17" ht="15.75" customHeight="1" x14ac:dyDescent="0.25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2:17" ht="15.75" customHeight="1" x14ac:dyDescent="0.25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2:17" ht="15.75" customHeight="1" x14ac:dyDescent="0.25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2:17" ht="15.75" customHeight="1" x14ac:dyDescent="0.25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2:17" ht="15.75" customHeight="1" x14ac:dyDescent="0.25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2:17" ht="15.75" customHeight="1" x14ac:dyDescent="0.25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2:17" ht="15.75" customHeight="1" x14ac:dyDescent="0.25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2:17" ht="15.75" customHeight="1" x14ac:dyDescent="0.25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2:17" ht="15.75" customHeight="1" x14ac:dyDescent="0.25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2:17" ht="15.75" customHeight="1" x14ac:dyDescent="0.25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2:17" ht="15.75" customHeight="1" x14ac:dyDescent="0.25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2:17" ht="15.75" customHeight="1" x14ac:dyDescent="0.25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2:17" ht="15.75" customHeight="1" x14ac:dyDescent="0.25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2:17" ht="15.75" customHeight="1" x14ac:dyDescent="0.25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2:17" ht="15.75" customHeight="1" x14ac:dyDescent="0.25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2:17" ht="15.75" customHeight="1" x14ac:dyDescent="0.25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2:17" ht="15.75" customHeight="1" x14ac:dyDescent="0.25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2:17" ht="15.75" customHeight="1" x14ac:dyDescent="0.2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2:17" ht="15.75" customHeight="1" x14ac:dyDescent="0.25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2:17" ht="15.75" customHeight="1" x14ac:dyDescent="0.25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2:17" ht="15.75" customHeight="1" x14ac:dyDescent="0.25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2:17" ht="15.75" customHeight="1" x14ac:dyDescent="0.25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2:17" ht="15.75" customHeight="1" x14ac:dyDescent="0.25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2:17" ht="15.75" customHeight="1" x14ac:dyDescent="0.25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2:17" ht="15.75" customHeight="1" x14ac:dyDescent="0.25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2:17" ht="15.75" customHeight="1" x14ac:dyDescent="0.25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2:17" ht="15.75" customHeight="1" x14ac:dyDescent="0.25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2:17" ht="15.75" customHeight="1" x14ac:dyDescent="0.25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2:17" ht="15.75" customHeight="1" x14ac:dyDescent="0.25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2:17" ht="15.75" customHeight="1" x14ac:dyDescent="0.25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2:17" ht="15.75" customHeight="1" x14ac:dyDescent="0.25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2:17" ht="15.75" customHeight="1" x14ac:dyDescent="0.25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2:17" ht="15.75" customHeight="1" x14ac:dyDescent="0.25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2:17" ht="15.75" customHeight="1" x14ac:dyDescent="0.25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2:17" ht="15.75" customHeight="1" x14ac:dyDescent="0.25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2:17" ht="15.75" customHeight="1" x14ac:dyDescent="0.25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2:17" ht="15.75" customHeight="1" x14ac:dyDescent="0.25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2:17" ht="15.75" customHeight="1" x14ac:dyDescent="0.25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2:17" ht="15.75" customHeight="1" x14ac:dyDescent="0.25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2:17" ht="15.75" customHeight="1" x14ac:dyDescent="0.25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2:17" ht="15.75" customHeight="1" x14ac:dyDescent="0.25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2:17" ht="15.75" customHeight="1" x14ac:dyDescent="0.25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2:17" ht="15.75" customHeight="1" x14ac:dyDescent="0.25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2:17" ht="15.75" customHeight="1" x14ac:dyDescent="0.25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2:17" ht="15.75" customHeight="1" x14ac:dyDescent="0.25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2:17" ht="15.75" customHeight="1" x14ac:dyDescent="0.25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2:17" ht="15.75" customHeight="1" x14ac:dyDescent="0.25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2:17" ht="15.75" customHeight="1" x14ac:dyDescent="0.25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2:17" ht="15.75" customHeight="1" x14ac:dyDescent="0.25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2:17" ht="15.75" customHeight="1" x14ac:dyDescent="0.25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2:17" ht="15.75" customHeight="1" x14ac:dyDescent="0.25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2:17" ht="15.75" customHeight="1" x14ac:dyDescent="0.25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2:17" ht="15.75" customHeight="1" x14ac:dyDescent="0.25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2:17" ht="15.75" customHeight="1" x14ac:dyDescent="0.25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 spans="2:17" ht="15.75" customHeight="1" x14ac:dyDescent="0.25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2:17" ht="15.75" customHeight="1" x14ac:dyDescent="0.25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 spans="2:17" ht="15.75" customHeight="1" x14ac:dyDescent="0.25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 spans="2:17" ht="15.75" customHeight="1" x14ac:dyDescent="0.25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 spans="2:17" ht="15.75" customHeight="1" x14ac:dyDescent="0.25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 spans="2:17" ht="15.75" customHeight="1" x14ac:dyDescent="0.25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2:17" ht="15.75" customHeight="1" x14ac:dyDescent="0.25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 spans="2:17" ht="15.75" customHeight="1" x14ac:dyDescent="0.25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2:17" ht="15.75" customHeight="1" x14ac:dyDescent="0.25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2:17" ht="15.75" customHeight="1" x14ac:dyDescent="0.25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2:17" ht="15.75" customHeight="1" x14ac:dyDescent="0.25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2:17" ht="15.75" customHeight="1" x14ac:dyDescent="0.25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2:17" ht="15.75" customHeight="1" x14ac:dyDescent="0.25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2:17" ht="15.75" customHeight="1" x14ac:dyDescent="0.25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2:17" ht="15.75" customHeight="1" x14ac:dyDescent="0.25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 spans="2:17" ht="15.75" customHeight="1" x14ac:dyDescent="0.25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 spans="2:17" ht="15.75" customHeight="1" x14ac:dyDescent="0.25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 spans="2:17" ht="15.75" customHeight="1" x14ac:dyDescent="0.25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 spans="2:17" ht="15.75" customHeight="1" x14ac:dyDescent="0.25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 spans="2:17" ht="15.75" customHeight="1" x14ac:dyDescent="0.25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 spans="2:17" ht="15.75" customHeight="1" x14ac:dyDescent="0.25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 spans="2:17" ht="15.75" customHeight="1" x14ac:dyDescent="0.25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2:17" ht="15.75" customHeight="1" x14ac:dyDescent="0.25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 spans="2:17" ht="15.75" customHeight="1" x14ac:dyDescent="0.25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 spans="2:17" ht="15.75" customHeight="1" x14ac:dyDescent="0.25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 spans="2:17" ht="15.75" customHeight="1" x14ac:dyDescent="0.25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 spans="2:17" ht="15.75" customHeight="1" x14ac:dyDescent="0.25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 spans="2:17" ht="15.75" customHeight="1" x14ac:dyDescent="0.25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 spans="2:17" ht="15.75" customHeight="1" x14ac:dyDescent="0.25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 spans="2:17" ht="15.75" customHeight="1" x14ac:dyDescent="0.25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 spans="2:17" ht="15.75" customHeight="1" x14ac:dyDescent="0.25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 spans="2:17" ht="15.75" customHeight="1" x14ac:dyDescent="0.25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 spans="2:17" ht="15.75" customHeight="1" x14ac:dyDescent="0.25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 spans="2:17" ht="15.75" customHeight="1" x14ac:dyDescent="0.25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2:17" ht="15.75" customHeight="1" x14ac:dyDescent="0.25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2:17" ht="15.75" customHeight="1" x14ac:dyDescent="0.25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 spans="2:17" ht="15.75" customHeight="1" x14ac:dyDescent="0.25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 spans="2:17" ht="15.75" customHeight="1" x14ac:dyDescent="0.25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2:17" ht="15.75" customHeight="1" x14ac:dyDescent="0.25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 spans="2:17" ht="15.75" customHeight="1" x14ac:dyDescent="0.25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 spans="2:17" ht="15.75" customHeight="1" x14ac:dyDescent="0.25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 spans="2:17" ht="15.75" customHeight="1" x14ac:dyDescent="0.25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 spans="2:17" ht="15.75" customHeight="1" x14ac:dyDescent="0.25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 spans="2:17" ht="15.75" customHeight="1" x14ac:dyDescent="0.25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 spans="2:17" ht="15.75" customHeight="1" x14ac:dyDescent="0.25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 spans="2:17" ht="15.75" customHeight="1" x14ac:dyDescent="0.25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 spans="2:17" ht="15.75" customHeight="1" x14ac:dyDescent="0.25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 spans="2:17" ht="15.75" customHeight="1" x14ac:dyDescent="0.25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 spans="2:17" ht="15.75" customHeight="1" x14ac:dyDescent="0.25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 spans="2:17" ht="15.75" customHeight="1" x14ac:dyDescent="0.25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 spans="2:17" ht="15.75" customHeight="1" x14ac:dyDescent="0.25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 spans="2:17" ht="15.75" customHeight="1" x14ac:dyDescent="0.25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 spans="2:17" ht="15.75" customHeight="1" x14ac:dyDescent="0.25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 spans="2:17" ht="15.75" customHeight="1" x14ac:dyDescent="0.2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 spans="2:17" ht="15.75" customHeight="1" x14ac:dyDescent="0.25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 spans="2:17" ht="15.75" customHeight="1" x14ac:dyDescent="0.25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 spans="2:17" ht="15.75" customHeight="1" x14ac:dyDescent="0.25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 spans="2:17" ht="15.75" customHeight="1" x14ac:dyDescent="0.25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 spans="2:17" ht="15.75" customHeight="1" x14ac:dyDescent="0.25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 spans="2:17" ht="15.75" customHeight="1" x14ac:dyDescent="0.25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 spans="2:17" ht="15.75" customHeight="1" x14ac:dyDescent="0.25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 spans="2:17" ht="15.75" customHeight="1" x14ac:dyDescent="0.25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 spans="2:17" ht="15.75" customHeight="1" x14ac:dyDescent="0.25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 spans="2:17" ht="15.75" customHeight="1" x14ac:dyDescent="0.25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 spans="2:17" ht="15.75" customHeight="1" x14ac:dyDescent="0.25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 spans="2:17" ht="15.75" customHeight="1" x14ac:dyDescent="0.25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 spans="2:17" ht="15.75" customHeight="1" x14ac:dyDescent="0.25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 spans="2:17" ht="15.75" customHeight="1" x14ac:dyDescent="0.25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 spans="2:17" ht="15.75" customHeight="1" x14ac:dyDescent="0.25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 spans="2:17" ht="15.75" customHeight="1" x14ac:dyDescent="0.25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 spans="2:17" ht="15.75" customHeight="1" x14ac:dyDescent="0.25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 spans="2:17" ht="15.75" customHeight="1" x14ac:dyDescent="0.25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 spans="2:17" ht="15.75" customHeight="1" x14ac:dyDescent="0.25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 spans="2:17" ht="15.75" customHeight="1" x14ac:dyDescent="0.25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 spans="2:17" ht="15.75" customHeight="1" x14ac:dyDescent="0.25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 spans="2:17" ht="15.75" customHeight="1" x14ac:dyDescent="0.25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 spans="2:17" ht="15.75" customHeight="1" x14ac:dyDescent="0.25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 spans="2:17" ht="15.75" customHeight="1" x14ac:dyDescent="0.25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 spans="2:17" ht="15.75" customHeight="1" x14ac:dyDescent="0.25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 spans="2:17" ht="15.75" customHeight="1" x14ac:dyDescent="0.25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 spans="2:17" ht="15.75" customHeight="1" x14ac:dyDescent="0.25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 spans="2:17" ht="15.75" customHeight="1" x14ac:dyDescent="0.25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 spans="2:17" ht="15.75" customHeight="1" x14ac:dyDescent="0.25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 spans="2:17" ht="15.75" customHeight="1" x14ac:dyDescent="0.25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 spans="2:17" ht="15.75" customHeight="1" x14ac:dyDescent="0.25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 spans="2:17" ht="15.75" customHeight="1" x14ac:dyDescent="0.25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 spans="2:17" ht="15.75" customHeight="1" x14ac:dyDescent="0.25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 spans="2:17" ht="15.75" customHeight="1" x14ac:dyDescent="0.25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 spans="2:17" ht="15.75" customHeight="1" x14ac:dyDescent="0.25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 spans="2:17" ht="15.75" customHeight="1" x14ac:dyDescent="0.25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 spans="2:17" ht="15.75" customHeight="1" x14ac:dyDescent="0.25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 spans="2:17" ht="15.75" customHeight="1" x14ac:dyDescent="0.25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 spans="2:17" ht="15.75" customHeight="1" x14ac:dyDescent="0.25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 spans="2:17" ht="15.75" customHeight="1" x14ac:dyDescent="0.25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 spans="2:17" ht="15.75" customHeight="1" x14ac:dyDescent="0.25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 spans="2:17" ht="15.75" customHeight="1" x14ac:dyDescent="0.25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 spans="2:17" ht="15.75" customHeight="1" x14ac:dyDescent="0.25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 spans="2:17" ht="15.75" customHeight="1" x14ac:dyDescent="0.25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 spans="2:17" ht="15.75" customHeight="1" x14ac:dyDescent="0.25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 spans="2:17" ht="15.75" customHeight="1" x14ac:dyDescent="0.25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 spans="2:17" ht="15.75" customHeight="1" x14ac:dyDescent="0.25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 spans="2:17" ht="15.75" customHeight="1" x14ac:dyDescent="0.25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 spans="2:17" ht="15.75" customHeight="1" x14ac:dyDescent="0.25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 spans="2:17" ht="15.75" customHeight="1" x14ac:dyDescent="0.25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 spans="2:17" ht="15.75" customHeight="1" x14ac:dyDescent="0.25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 spans="2:17" ht="15.75" customHeight="1" x14ac:dyDescent="0.25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 spans="2:17" ht="15.75" customHeight="1" x14ac:dyDescent="0.25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 spans="2:17" ht="15.75" customHeight="1" x14ac:dyDescent="0.25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 spans="2:17" ht="15.75" customHeight="1" x14ac:dyDescent="0.25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 spans="2:17" ht="15.75" customHeight="1" x14ac:dyDescent="0.25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 spans="2:17" ht="15.75" customHeight="1" x14ac:dyDescent="0.25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 spans="2:17" ht="15.75" customHeight="1" x14ac:dyDescent="0.25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 spans="2:17" ht="15.75" customHeight="1" x14ac:dyDescent="0.25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 spans="2:17" ht="15.75" customHeight="1" x14ac:dyDescent="0.2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 spans="2:17" ht="15.75" customHeight="1" x14ac:dyDescent="0.25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 spans="2:17" ht="15.75" customHeight="1" x14ac:dyDescent="0.25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 spans="2:17" ht="15.75" customHeight="1" x14ac:dyDescent="0.25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 spans="2:17" ht="15.75" customHeight="1" x14ac:dyDescent="0.25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 spans="2:17" ht="15.75" customHeight="1" x14ac:dyDescent="0.25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 spans="2:17" ht="15.75" customHeight="1" x14ac:dyDescent="0.25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 spans="2:17" ht="15.75" customHeight="1" x14ac:dyDescent="0.25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 spans="2:17" ht="15.75" customHeight="1" x14ac:dyDescent="0.25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 spans="2:17" ht="15.75" customHeight="1" x14ac:dyDescent="0.25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 spans="2:17" ht="15.75" customHeight="1" x14ac:dyDescent="0.25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 spans="2:17" ht="15.75" customHeight="1" x14ac:dyDescent="0.25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 spans="2:17" ht="15.75" customHeight="1" x14ac:dyDescent="0.25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 spans="2:17" ht="15.75" customHeight="1" x14ac:dyDescent="0.25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 spans="2:17" ht="15.75" customHeight="1" x14ac:dyDescent="0.25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 spans="2:17" ht="15.75" customHeight="1" x14ac:dyDescent="0.25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 spans="2:17" ht="15.75" customHeight="1" x14ac:dyDescent="0.25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 spans="2:17" ht="15.75" customHeight="1" x14ac:dyDescent="0.25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 spans="2:17" ht="15.75" customHeight="1" x14ac:dyDescent="0.25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 spans="2:17" ht="15.75" customHeight="1" x14ac:dyDescent="0.25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 spans="2:17" ht="15.75" customHeight="1" x14ac:dyDescent="0.25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 spans="2:17" ht="15.75" customHeight="1" x14ac:dyDescent="0.25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 spans="2:17" ht="15.75" customHeight="1" x14ac:dyDescent="0.25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 spans="2:17" ht="15.75" customHeight="1" x14ac:dyDescent="0.25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 spans="2:17" ht="15.75" customHeight="1" x14ac:dyDescent="0.25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 spans="2:17" ht="15.75" customHeight="1" x14ac:dyDescent="0.25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 spans="2:17" ht="15.75" customHeight="1" x14ac:dyDescent="0.25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 spans="2:17" ht="15.75" customHeight="1" x14ac:dyDescent="0.25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 spans="2:17" ht="15.75" customHeight="1" x14ac:dyDescent="0.25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 spans="2:17" ht="15.75" customHeight="1" x14ac:dyDescent="0.25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 spans="2:17" ht="15.75" customHeight="1" x14ac:dyDescent="0.25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 spans="2:17" ht="15.75" customHeight="1" x14ac:dyDescent="0.25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 spans="2:17" ht="15.75" customHeight="1" x14ac:dyDescent="0.25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 spans="2:17" ht="15.75" customHeight="1" x14ac:dyDescent="0.25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 spans="2:17" ht="15.75" customHeight="1" x14ac:dyDescent="0.25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 spans="2:17" ht="15.75" customHeight="1" x14ac:dyDescent="0.25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 spans="2:17" ht="15.75" customHeight="1" x14ac:dyDescent="0.25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 spans="2:17" ht="15.75" customHeight="1" x14ac:dyDescent="0.25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 spans="2:17" ht="15.75" customHeight="1" x14ac:dyDescent="0.25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 spans="2:17" ht="15.75" customHeight="1" x14ac:dyDescent="0.25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 spans="2:17" ht="15.75" customHeight="1" x14ac:dyDescent="0.25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 spans="2:17" ht="15.75" customHeight="1" x14ac:dyDescent="0.25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 spans="2:17" ht="15.75" customHeight="1" x14ac:dyDescent="0.25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 spans="2:17" ht="15.75" customHeight="1" x14ac:dyDescent="0.25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 spans="2:17" ht="15.75" customHeight="1" x14ac:dyDescent="0.25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 spans="2:17" ht="15.75" customHeight="1" x14ac:dyDescent="0.25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 spans="2:17" ht="15.75" customHeight="1" x14ac:dyDescent="0.25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 spans="2:17" ht="15.75" customHeight="1" x14ac:dyDescent="0.25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 spans="2:17" ht="15.75" customHeight="1" x14ac:dyDescent="0.25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 spans="2:17" ht="15.75" customHeight="1" x14ac:dyDescent="0.25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 spans="2:17" ht="15.75" customHeight="1" x14ac:dyDescent="0.25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 spans="2:17" ht="15.75" customHeight="1" x14ac:dyDescent="0.25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 spans="2:17" ht="15.75" customHeight="1" x14ac:dyDescent="0.25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 spans="2:17" ht="15.75" customHeight="1" x14ac:dyDescent="0.25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 spans="2:17" ht="15.75" customHeight="1" x14ac:dyDescent="0.25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 spans="2:17" ht="15.75" customHeight="1" x14ac:dyDescent="0.25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 spans="2:17" ht="15.75" customHeight="1" x14ac:dyDescent="0.25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 spans="2:17" ht="15.75" customHeight="1" x14ac:dyDescent="0.25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 spans="2:17" ht="15.75" customHeight="1" x14ac:dyDescent="0.25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 spans="2:17" ht="15.75" customHeight="1" x14ac:dyDescent="0.25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 spans="2:17" ht="15.75" customHeight="1" x14ac:dyDescent="0.25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 spans="2:17" ht="15.75" customHeight="1" x14ac:dyDescent="0.25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 spans="2:17" ht="15.75" customHeight="1" x14ac:dyDescent="0.25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 spans="2:17" ht="15.75" customHeight="1" x14ac:dyDescent="0.25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 spans="2:17" ht="15.75" customHeight="1" x14ac:dyDescent="0.25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 spans="2:17" ht="15.75" customHeight="1" x14ac:dyDescent="0.25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 spans="2:17" ht="15.75" customHeight="1" x14ac:dyDescent="0.25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 spans="2:17" ht="15.75" customHeight="1" x14ac:dyDescent="0.25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 spans="2:17" ht="15.75" customHeight="1" x14ac:dyDescent="0.25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 spans="2:17" ht="15.75" customHeight="1" x14ac:dyDescent="0.25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 spans="2:17" ht="15.75" customHeight="1" x14ac:dyDescent="0.25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 spans="2:17" ht="15.75" customHeight="1" x14ac:dyDescent="0.25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 spans="2:17" ht="15.75" customHeight="1" x14ac:dyDescent="0.25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 spans="2:17" ht="15.75" customHeight="1" x14ac:dyDescent="0.25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 spans="2:17" ht="15.75" customHeight="1" x14ac:dyDescent="0.25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 spans="2:17" ht="15.75" customHeight="1" x14ac:dyDescent="0.25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 spans="2:17" ht="15.75" customHeight="1" x14ac:dyDescent="0.25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 spans="2:17" ht="15.75" customHeight="1" x14ac:dyDescent="0.25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 spans="2:17" ht="15.75" customHeight="1" x14ac:dyDescent="0.25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 spans="2:17" ht="15.75" customHeight="1" x14ac:dyDescent="0.25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 spans="2:17" ht="15.75" customHeight="1" x14ac:dyDescent="0.25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 spans="2:17" ht="15.75" customHeight="1" x14ac:dyDescent="0.25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 spans="2:17" ht="15.75" customHeight="1" x14ac:dyDescent="0.25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 spans="2:17" ht="15.75" customHeight="1" x14ac:dyDescent="0.25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 spans="2:17" ht="15.75" customHeight="1" x14ac:dyDescent="0.25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 spans="2:17" ht="15.75" customHeight="1" x14ac:dyDescent="0.25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 spans="2:17" ht="15.75" customHeight="1" x14ac:dyDescent="0.25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 spans="2:17" ht="15.75" customHeight="1" x14ac:dyDescent="0.25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 spans="2:17" ht="15.75" customHeight="1" x14ac:dyDescent="0.25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 spans="2:17" ht="15.75" customHeight="1" x14ac:dyDescent="0.25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 spans="2:17" ht="15.75" customHeight="1" x14ac:dyDescent="0.25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 spans="2:17" ht="15.75" customHeight="1" x14ac:dyDescent="0.25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 spans="2:17" ht="15.75" customHeight="1" x14ac:dyDescent="0.25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 spans="2:17" ht="15.75" customHeight="1" x14ac:dyDescent="0.25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 spans="2:17" ht="15.75" customHeight="1" x14ac:dyDescent="0.25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 spans="2:17" ht="15.75" customHeight="1" x14ac:dyDescent="0.25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 spans="2:17" ht="15.75" customHeight="1" x14ac:dyDescent="0.25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 spans="2:17" ht="15.75" customHeight="1" x14ac:dyDescent="0.25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 spans="2:17" ht="15.75" customHeight="1" x14ac:dyDescent="0.25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 spans="2:17" ht="15.75" customHeight="1" x14ac:dyDescent="0.25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 spans="2:17" ht="15.75" customHeight="1" x14ac:dyDescent="0.25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 spans="2:17" ht="15.75" customHeight="1" x14ac:dyDescent="0.25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 spans="2:17" ht="15.75" customHeight="1" x14ac:dyDescent="0.25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 spans="2:17" ht="15.75" customHeight="1" x14ac:dyDescent="0.25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 spans="2:17" ht="15.75" customHeight="1" x14ac:dyDescent="0.25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 spans="2:17" ht="15.75" customHeight="1" x14ac:dyDescent="0.25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 spans="2:17" ht="15.75" customHeight="1" x14ac:dyDescent="0.25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 spans="2:17" ht="15.75" customHeight="1" x14ac:dyDescent="0.25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 spans="2:17" ht="15.75" customHeight="1" x14ac:dyDescent="0.25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 spans="2:17" ht="15.75" customHeight="1" x14ac:dyDescent="0.25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 spans="2:17" ht="15.75" customHeight="1" x14ac:dyDescent="0.25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 spans="2:17" ht="15.75" customHeight="1" x14ac:dyDescent="0.25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 spans="2:17" ht="15.75" customHeight="1" x14ac:dyDescent="0.25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 spans="2:17" ht="15.75" customHeight="1" x14ac:dyDescent="0.25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 spans="2:17" ht="15.75" customHeight="1" x14ac:dyDescent="0.25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 spans="2:17" ht="15.75" customHeight="1" x14ac:dyDescent="0.25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 spans="2:17" ht="15.75" customHeight="1" x14ac:dyDescent="0.25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 spans="2:17" ht="15.75" customHeight="1" x14ac:dyDescent="0.25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 spans="2:17" ht="15.75" customHeight="1" x14ac:dyDescent="0.25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 spans="2:17" ht="15.75" customHeight="1" x14ac:dyDescent="0.25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 spans="2:17" ht="15.75" customHeight="1" x14ac:dyDescent="0.25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 spans="2:17" ht="15.75" customHeight="1" x14ac:dyDescent="0.25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 spans="2:17" ht="15.75" customHeight="1" x14ac:dyDescent="0.25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 spans="2:17" ht="15.75" customHeight="1" x14ac:dyDescent="0.25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 spans="2:17" ht="15.75" customHeight="1" x14ac:dyDescent="0.25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 spans="2:17" ht="15.75" customHeight="1" x14ac:dyDescent="0.25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 spans="2:17" ht="15.75" customHeight="1" x14ac:dyDescent="0.25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 spans="2:17" ht="15.75" customHeight="1" x14ac:dyDescent="0.25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 spans="2:17" ht="15.75" customHeight="1" x14ac:dyDescent="0.25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 spans="2:17" ht="15.75" customHeight="1" x14ac:dyDescent="0.25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 spans="2:17" ht="15.75" customHeight="1" x14ac:dyDescent="0.25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 spans="2:17" ht="15.75" customHeight="1" x14ac:dyDescent="0.25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 spans="2:17" ht="15.75" customHeight="1" x14ac:dyDescent="0.25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 spans="2:17" ht="15.75" customHeight="1" x14ac:dyDescent="0.25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 spans="2:17" ht="15.75" customHeight="1" x14ac:dyDescent="0.25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 spans="2:17" ht="15.75" customHeight="1" x14ac:dyDescent="0.25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 spans="2:17" ht="15.75" customHeight="1" x14ac:dyDescent="0.25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 spans="2:17" ht="15.75" customHeight="1" x14ac:dyDescent="0.25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 spans="2:17" ht="15.75" customHeight="1" x14ac:dyDescent="0.25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 spans="2:17" ht="15.75" customHeight="1" x14ac:dyDescent="0.25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 spans="2:17" ht="15.75" customHeight="1" x14ac:dyDescent="0.2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 spans="2:17" ht="15.75" customHeight="1" x14ac:dyDescent="0.25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 spans="2:17" ht="15.75" customHeight="1" x14ac:dyDescent="0.25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 spans="2:17" ht="15.75" customHeight="1" x14ac:dyDescent="0.25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 spans="2:17" ht="15.75" customHeight="1" x14ac:dyDescent="0.25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 spans="2:17" ht="15.75" customHeight="1" x14ac:dyDescent="0.25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 spans="2:17" ht="15.75" customHeight="1" x14ac:dyDescent="0.25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 spans="2:17" ht="15.75" customHeight="1" x14ac:dyDescent="0.25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 spans="2:17" ht="15.75" customHeight="1" x14ac:dyDescent="0.25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 spans="2:17" ht="15.75" customHeight="1" x14ac:dyDescent="0.25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 spans="2:17" ht="15.75" customHeight="1" x14ac:dyDescent="0.25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 spans="2:17" ht="15.75" customHeight="1" x14ac:dyDescent="0.25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 spans="2:17" ht="15.75" customHeight="1" x14ac:dyDescent="0.25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 spans="2:17" ht="15.75" customHeight="1" x14ac:dyDescent="0.25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 spans="2:17" ht="15.75" customHeight="1" x14ac:dyDescent="0.25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 spans="2:17" ht="15.75" customHeight="1" x14ac:dyDescent="0.25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 spans="2:17" ht="15.75" customHeight="1" x14ac:dyDescent="0.25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 spans="2:17" ht="15.75" customHeight="1" x14ac:dyDescent="0.25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 spans="2:17" ht="15.75" customHeight="1" x14ac:dyDescent="0.25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 spans="2:17" ht="15.75" customHeight="1" x14ac:dyDescent="0.25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 spans="2:17" ht="15.75" customHeight="1" x14ac:dyDescent="0.25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 spans="2:17" ht="15.75" customHeight="1" x14ac:dyDescent="0.25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 spans="2:17" ht="15.75" customHeight="1" x14ac:dyDescent="0.25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 spans="2:17" ht="15.75" customHeight="1" x14ac:dyDescent="0.25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 spans="2:17" ht="15.75" customHeight="1" x14ac:dyDescent="0.25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 spans="2:17" ht="15.75" customHeight="1" x14ac:dyDescent="0.25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 spans="2:17" ht="15.75" customHeight="1" x14ac:dyDescent="0.25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 spans="2:17" ht="15.75" customHeight="1" x14ac:dyDescent="0.25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 spans="2:17" ht="15.75" customHeight="1" x14ac:dyDescent="0.25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 spans="2:17" ht="15.75" customHeight="1" x14ac:dyDescent="0.25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 spans="2:17" ht="15.75" customHeight="1" x14ac:dyDescent="0.25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 spans="2:17" ht="15.75" customHeight="1" x14ac:dyDescent="0.25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 spans="2:17" ht="15.75" customHeight="1" x14ac:dyDescent="0.25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 spans="2:17" ht="15.75" customHeight="1" x14ac:dyDescent="0.25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 spans="2:17" ht="15.75" customHeight="1" x14ac:dyDescent="0.25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 spans="2:17" ht="15.75" customHeight="1" x14ac:dyDescent="0.25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 spans="2:17" ht="15.75" customHeight="1" x14ac:dyDescent="0.25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 spans="2:17" ht="15.75" customHeight="1" x14ac:dyDescent="0.25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 spans="2:17" ht="15.75" customHeight="1" x14ac:dyDescent="0.25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 spans="2:17" ht="15.75" customHeight="1" x14ac:dyDescent="0.25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 spans="2:17" ht="15.75" customHeight="1" x14ac:dyDescent="0.25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 spans="2:17" ht="15.75" customHeight="1" x14ac:dyDescent="0.25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 spans="2:17" ht="15.75" customHeight="1" x14ac:dyDescent="0.25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 spans="2:17" ht="15.75" customHeight="1" x14ac:dyDescent="0.25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 spans="2:17" ht="15.75" customHeight="1" x14ac:dyDescent="0.25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 spans="2:17" ht="15.75" customHeight="1" x14ac:dyDescent="0.25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 spans="2:17" ht="15.75" customHeight="1" x14ac:dyDescent="0.25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 spans="2:17" ht="15.75" customHeight="1" x14ac:dyDescent="0.25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 spans="2:17" ht="15.75" customHeight="1" x14ac:dyDescent="0.25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 spans="2:17" ht="15.75" customHeight="1" x14ac:dyDescent="0.25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 spans="2:17" ht="15.75" customHeight="1" x14ac:dyDescent="0.25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 spans="2:17" ht="15.75" customHeight="1" x14ac:dyDescent="0.25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 spans="2:17" ht="15.75" customHeight="1" x14ac:dyDescent="0.25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 spans="2:17" ht="15.75" customHeight="1" x14ac:dyDescent="0.25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 spans="2:17" ht="15.75" customHeight="1" x14ac:dyDescent="0.25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 spans="2:17" ht="15.75" customHeight="1" x14ac:dyDescent="0.25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 spans="2:17" ht="15.75" customHeight="1" x14ac:dyDescent="0.25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 spans="2:17" ht="15.75" customHeight="1" x14ac:dyDescent="0.25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 spans="2:17" ht="15.75" customHeight="1" x14ac:dyDescent="0.25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 spans="2:17" ht="15.75" customHeight="1" x14ac:dyDescent="0.25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 spans="2:17" ht="15.75" customHeight="1" x14ac:dyDescent="0.25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 spans="2:17" ht="15.75" customHeight="1" x14ac:dyDescent="0.25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 spans="2:17" ht="15.75" customHeight="1" x14ac:dyDescent="0.25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 spans="2:17" ht="15.75" customHeight="1" x14ac:dyDescent="0.25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 spans="2:17" ht="15.75" customHeight="1" x14ac:dyDescent="0.25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 spans="2:17" ht="15.75" customHeight="1" x14ac:dyDescent="0.25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 spans="2:17" ht="15.75" customHeight="1" x14ac:dyDescent="0.25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 spans="2:17" ht="15.75" customHeight="1" x14ac:dyDescent="0.25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 spans="2:17" ht="15.75" customHeight="1" x14ac:dyDescent="0.25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 spans="2:17" ht="15.75" customHeight="1" x14ac:dyDescent="0.25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 spans="2:17" ht="15.75" customHeight="1" x14ac:dyDescent="0.25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 spans="2:17" ht="15.75" customHeight="1" x14ac:dyDescent="0.25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 spans="2:17" ht="15.75" customHeight="1" x14ac:dyDescent="0.25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 spans="2:17" ht="15.75" customHeight="1" x14ac:dyDescent="0.25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 spans="2:17" ht="15.75" customHeight="1" x14ac:dyDescent="0.25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 spans="2:17" ht="15.75" customHeight="1" x14ac:dyDescent="0.25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 spans="2:17" ht="15.75" customHeight="1" x14ac:dyDescent="0.25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 spans="2:17" ht="15.75" customHeight="1" x14ac:dyDescent="0.25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 spans="2:17" ht="15.75" customHeight="1" x14ac:dyDescent="0.25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 spans="2:17" ht="15.75" customHeight="1" x14ac:dyDescent="0.25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 spans="2:17" ht="15.75" customHeight="1" x14ac:dyDescent="0.25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 spans="2:17" ht="15.75" customHeight="1" x14ac:dyDescent="0.25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 spans="2:17" ht="15.75" customHeight="1" x14ac:dyDescent="0.25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 spans="2:17" ht="15.75" customHeight="1" x14ac:dyDescent="0.25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 spans="2:17" ht="15.75" customHeight="1" x14ac:dyDescent="0.25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 spans="2:17" ht="15.75" customHeight="1" x14ac:dyDescent="0.25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 spans="2:17" ht="15.75" customHeight="1" x14ac:dyDescent="0.25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 spans="2:17" ht="15.75" customHeight="1" x14ac:dyDescent="0.25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 spans="2:17" ht="15.75" customHeight="1" x14ac:dyDescent="0.25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 spans="2:17" ht="15.75" customHeight="1" x14ac:dyDescent="0.25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 spans="2:17" ht="15.75" customHeight="1" x14ac:dyDescent="0.25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 spans="2:17" ht="15.75" customHeight="1" x14ac:dyDescent="0.25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 spans="2:17" ht="15.75" customHeight="1" x14ac:dyDescent="0.25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 spans="2:17" ht="15.75" customHeight="1" x14ac:dyDescent="0.25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 spans="2:17" ht="15.75" customHeight="1" x14ac:dyDescent="0.25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 spans="2:17" ht="15.75" customHeight="1" x14ac:dyDescent="0.25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 spans="2:17" ht="15.75" customHeight="1" x14ac:dyDescent="0.25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 spans="2:17" ht="15.75" customHeight="1" x14ac:dyDescent="0.25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 spans="2:17" ht="15.75" customHeight="1" x14ac:dyDescent="0.25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 spans="2:17" ht="15.75" customHeight="1" x14ac:dyDescent="0.25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 spans="2:17" ht="15.75" customHeight="1" x14ac:dyDescent="0.25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 spans="2:17" ht="15.75" customHeight="1" x14ac:dyDescent="0.25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 spans="2:17" ht="15.75" customHeight="1" x14ac:dyDescent="0.25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 spans="2:17" ht="15.75" customHeight="1" x14ac:dyDescent="0.25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 spans="2:17" ht="15.75" customHeight="1" x14ac:dyDescent="0.25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 spans="2:17" ht="15.75" customHeight="1" x14ac:dyDescent="0.25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 spans="2:17" ht="15.75" customHeight="1" x14ac:dyDescent="0.25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 spans="2:17" ht="15.75" customHeight="1" x14ac:dyDescent="0.25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 spans="2:17" ht="15.75" customHeight="1" x14ac:dyDescent="0.25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 spans="2:17" ht="15.75" customHeight="1" x14ac:dyDescent="0.25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 spans="2:17" ht="15.75" customHeight="1" x14ac:dyDescent="0.25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 spans="2:17" ht="15.75" customHeight="1" x14ac:dyDescent="0.25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 spans="2:17" ht="15.75" customHeight="1" x14ac:dyDescent="0.25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 spans="2:17" ht="15.75" customHeight="1" x14ac:dyDescent="0.25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 spans="2:17" ht="15.75" customHeight="1" x14ac:dyDescent="0.25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 spans="2:17" ht="15.75" customHeight="1" x14ac:dyDescent="0.25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 spans="2:17" ht="15.75" customHeight="1" x14ac:dyDescent="0.25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 spans="2:17" ht="15.75" customHeight="1" x14ac:dyDescent="0.25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 spans="2:17" ht="15.75" customHeight="1" x14ac:dyDescent="0.25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 spans="2:17" ht="15.75" customHeight="1" x14ac:dyDescent="0.25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 spans="2:17" ht="15.75" customHeight="1" x14ac:dyDescent="0.25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 spans="2:17" ht="15.75" customHeight="1" x14ac:dyDescent="0.25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 spans="2:17" ht="15.75" customHeight="1" x14ac:dyDescent="0.25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 spans="2:17" ht="15.75" customHeight="1" x14ac:dyDescent="0.25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 spans="2:17" ht="15.75" customHeight="1" x14ac:dyDescent="0.25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 spans="2:17" ht="15.75" customHeight="1" x14ac:dyDescent="0.25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 spans="2:17" ht="15.75" customHeight="1" x14ac:dyDescent="0.25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 spans="2:17" ht="15.75" customHeight="1" x14ac:dyDescent="0.25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 spans="2:17" ht="15.75" customHeight="1" x14ac:dyDescent="0.25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 spans="2:17" ht="15.75" customHeight="1" x14ac:dyDescent="0.25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 spans="2:17" ht="15.75" customHeight="1" x14ac:dyDescent="0.25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 spans="2:17" ht="15.75" customHeight="1" x14ac:dyDescent="0.25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 spans="2:17" ht="15.75" customHeight="1" x14ac:dyDescent="0.25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 spans="2:17" ht="15.75" customHeight="1" x14ac:dyDescent="0.25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 spans="2:17" ht="15.75" customHeight="1" x14ac:dyDescent="0.25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 spans="2:17" ht="15.75" customHeight="1" x14ac:dyDescent="0.25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 spans="2:17" ht="15.75" customHeight="1" x14ac:dyDescent="0.25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 spans="2:17" ht="15.75" customHeight="1" x14ac:dyDescent="0.25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 spans="2:17" ht="15.75" customHeight="1" x14ac:dyDescent="0.25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 spans="2:17" ht="15.75" customHeight="1" x14ac:dyDescent="0.25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 spans="2:17" ht="15.75" customHeight="1" x14ac:dyDescent="0.25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 spans="2:17" ht="15.75" customHeight="1" x14ac:dyDescent="0.25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 spans="2:17" ht="15.75" customHeight="1" x14ac:dyDescent="0.25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 spans="2:17" ht="15.75" customHeight="1" x14ac:dyDescent="0.25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 spans="2:17" ht="15.75" customHeight="1" x14ac:dyDescent="0.25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 spans="2:17" ht="15.75" customHeight="1" x14ac:dyDescent="0.25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 spans="2:17" ht="15.75" customHeight="1" x14ac:dyDescent="0.25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 spans="2:17" ht="15.75" customHeight="1" x14ac:dyDescent="0.25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 spans="2:17" ht="15.75" customHeight="1" x14ac:dyDescent="0.25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 spans="2:17" ht="15.75" customHeight="1" x14ac:dyDescent="0.25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 spans="2:17" ht="15.75" customHeight="1" x14ac:dyDescent="0.25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 spans="2:17" ht="15.75" customHeight="1" x14ac:dyDescent="0.25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 spans="2:17" ht="15.75" customHeight="1" x14ac:dyDescent="0.25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 spans="2:17" ht="15.75" customHeight="1" x14ac:dyDescent="0.25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 spans="2:17" ht="15.75" customHeight="1" x14ac:dyDescent="0.25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 spans="2:17" ht="15.75" customHeight="1" x14ac:dyDescent="0.25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 spans="2:17" ht="15.75" customHeight="1" x14ac:dyDescent="0.25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 spans="2:17" ht="15.75" customHeight="1" x14ac:dyDescent="0.25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 spans="2:17" ht="15.75" customHeight="1" x14ac:dyDescent="0.25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 spans="2:17" ht="15.75" customHeight="1" x14ac:dyDescent="0.25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 spans="2:17" ht="15.75" customHeight="1" x14ac:dyDescent="0.25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 spans="2:17" ht="15.75" customHeight="1" x14ac:dyDescent="0.25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 spans="2:17" ht="15.75" customHeight="1" x14ac:dyDescent="0.25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 spans="2:17" ht="15.75" customHeight="1" x14ac:dyDescent="0.25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 spans="2:17" ht="15.75" customHeight="1" x14ac:dyDescent="0.25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 spans="2:17" ht="15.75" customHeight="1" x14ac:dyDescent="0.25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 spans="2:17" ht="15.75" customHeight="1" x14ac:dyDescent="0.25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 spans="2:17" ht="15.75" customHeight="1" x14ac:dyDescent="0.25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 spans="2:17" ht="15.75" customHeight="1" x14ac:dyDescent="0.25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 spans="2:17" ht="15.75" customHeight="1" x14ac:dyDescent="0.25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 spans="2:17" ht="15.75" customHeight="1" x14ac:dyDescent="0.25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 spans="2:17" ht="15.75" customHeight="1" x14ac:dyDescent="0.25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 spans="2:17" ht="15.75" customHeight="1" x14ac:dyDescent="0.25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 spans="2:17" ht="15.75" customHeight="1" x14ac:dyDescent="0.25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 spans="2:17" ht="15.75" customHeight="1" x14ac:dyDescent="0.25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 spans="2:17" ht="15.75" customHeight="1" x14ac:dyDescent="0.25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 spans="2:17" ht="15.75" customHeight="1" x14ac:dyDescent="0.25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 spans="2:17" ht="15.75" customHeight="1" x14ac:dyDescent="0.25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 spans="2:17" ht="15.75" customHeight="1" x14ac:dyDescent="0.25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 spans="2:17" ht="15.75" customHeight="1" x14ac:dyDescent="0.25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 spans="2:17" ht="15.75" customHeight="1" x14ac:dyDescent="0.25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 spans="2:17" ht="15.75" customHeight="1" x14ac:dyDescent="0.25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 spans="2:17" ht="15.75" customHeight="1" x14ac:dyDescent="0.25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 spans="2:17" ht="15.75" customHeight="1" x14ac:dyDescent="0.25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 spans="2:17" ht="15.75" customHeight="1" x14ac:dyDescent="0.25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 spans="2:17" ht="15.75" customHeight="1" x14ac:dyDescent="0.25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 spans="2:17" ht="15.75" customHeight="1" x14ac:dyDescent="0.25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 spans="2:17" ht="15.75" customHeight="1" x14ac:dyDescent="0.25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 spans="2:17" ht="15.75" customHeight="1" x14ac:dyDescent="0.25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 spans="2:17" ht="15.75" customHeight="1" x14ac:dyDescent="0.25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 spans="2:17" ht="15.75" customHeight="1" x14ac:dyDescent="0.25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 spans="2:17" ht="15.75" customHeight="1" x14ac:dyDescent="0.25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 spans="2:17" ht="15.75" customHeight="1" x14ac:dyDescent="0.25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 spans="2:17" ht="15.75" customHeight="1" x14ac:dyDescent="0.25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 spans="2:17" ht="15.75" customHeight="1" x14ac:dyDescent="0.25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 spans="2:17" ht="15.75" customHeight="1" x14ac:dyDescent="0.25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 spans="2:17" ht="15.75" customHeight="1" x14ac:dyDescent="0.25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 spans="2:17" ht="15.75" customHeight="1" x14ac:dyDescent="0.25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 spans="2:17" ht="15.75" customHeight="1" x14ac:dyDescent="0.25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 spans="2:17" ht="15.75" customHeight="1" x14ac:dyDescent="0.25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 spans="2:17" ht="15.75" customHeight="1" x14ac:dyDescent="0.25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 spans="2:17" ht="15.75" customHeight="1" x14ac:dyDescent="0.25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 spans="2:17" ht="15.75" customHeight="1" x14ac:dyDescent="0.25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 spans="2:17" ht="15.75" customHeight="1" x14ac:dyDescent="0.25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 spans="2:17" ht="15.75" customHeight="1" x14ac:dyDescent="0.25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 spans="2:17" ht="15.75" customHeight="1" x14ac:dyDescent="0.25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 spans="2:17" ht="15.75" customHeight="1" x14ac:dyDescent="0.25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 spans="2:17" ht="15.75" customHeight="1" x14ac:dyDescent="0.25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 spans="2:17" ht="15.75" customHeight="1" x14ac:dyDescent="0.25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 spans="2:17" ht="15.75" customHeight="1" x14ac:dyDescent="0.25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 spans="2:17" ht="15.75" customHeight="1" x14ac:dyDescent="0.25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 spans="2:17" ht="15.75" customHeight="1" x14ac:dyDescent="0.25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 spans="2:17" ht="15.75" customHeight="1" x14ac:dyDescent="0.25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 spans="2:17" ht="15.75" customHeight="1" x14ac:dyDescent="0.25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 spans="2:17" ht="15.75" customHeight="1" x14ac:dyDescent="0.25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 spans="2:17" ht="15.75" customHeight="1" x14ac:dyDescent="0.25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 spans="2:17" ht="15.75" customHeight="1" x14ac:dyDescent="0.25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 spans="2:17" ht="15.75" customHeight="1" x14ac:dyDescent="0.25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 spans="2:17" ht="15.75" customHeight="1" x14ac:dyDescent="0.25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 spans="2:17" ht="15.75" customHeight="1" x14ac:dyDescent="0.25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 spans="2:17" ht="15.75" customHeight="1" x14ac:dyDescent="0.25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 spans="2:17" ht="15.75" customHeight="1" x14ac:dyDescent="0.25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 spans="2:17" ht="15.75" customHeight="1" x14ac:dyDescent="0.25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 spans="2:17" ht="15.75" customHeight="1" x14ac:dyDescent="0.25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 spans="2:17" ht="15.75" customHeight="1" x14ac:dyDescent="0.25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 spans="2:17" ht="15.75" customHeight="1" x14ac:dyDescent="0.25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 spans="2:17" ht="15.75" customHeight="1" x14ac:dyDescent="0.25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 spans="2:17" ht="15.75" customHeight="1" x14ac:dyDescent="0.25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 spans="2:17" ht="15.75" customHeight="1" x14ac:dyDescent="0.25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 spans="2:17" ht="15.75" customHeight="1" x14ac:dyDescent="0.25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 spans="2:17" ht="15.75" customHeight="1" x14ac:dyDescent="0.25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 spans="2:17" ht="15.75" customHeight="1" x14ac:dyDescent="0.25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 spans="2:17" ht="15.75" customHeight="1" x14ac:dyDescent="0.25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 spans="2:17" ht="15.75" customHeight="1" x14ac:dyDescent="0.25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 spans="2:17" ht="15.75" customHeight="1" x14ac:dyDescent="0.25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 spans="2:17" ht="15.75" customHeight="1" x14ac:dyDescent="0.25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 spans="2:17" ht="15.75" customHeight="1" x14ac:dyDescent="0.25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 spans="2:17" ht="15.75" customHeight="1" x14ac:dyDescent="0.25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 spans="2:17" ht="15.75" customHeight="1" x14ac:dyDescent="0.25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 spans="2:17" ht="15.75" customHeight="1" x14ac:dyDescent="0.25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 spans="2:17" ht="15.75" customHeight="1" x14ac:dyDescent="0.25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 spans="2:17" ht="15.75" customHeight="1" x14ac:dyDescent="0.25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 spans="2:17" ht="15.75" customHeight="1" x14ac:dyDescent="0.25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 spans="2:17" ht="15.75" customHeight="1" x14ac:dyDescent="0.25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 spans="2:17" ht="15.75" customHeight="1" x14ac:dyDescent="0.25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 spans="2:17" ht="15.75" customHeight="1" x14ac:dyDescent="0.25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 spans="2:17" ht="15.75" customHeight="1" x14ac:dyDescent="0.25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 spans="2:17" ht="15.75" customHeight="1" x14ac:dyDescent="0.25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 spans="2:17" ht="15.75" customHeight="1" x14ac:dyDescent="0.25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 spans="2:17" ht="15.75" customHeight="1" x14ac:dyDescent="0.25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 spans="2:17" ht="15.75" customHeight="1" x14ac:dyDescent="0.25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 spans="2:17" ht="15.75" customHeight="1" x14ac:dyDescent="0.25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 spans="2:17" ht="15.75" customHeight="1" x14ac:dyDescent="0.25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 spans="2:17" ht="15.75" customHeight="1" x14ac:dyDescent="0.25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 spans="2:17" ht="15.75" customHeight="1" x14ac:dyDescent="0.25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 spans="2:17" ht="15.75" customHeight="1" x14ac:dyDescent="0.25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 spans="2:17" ht="15.75" customHeight="1" x14ac:dyDescent="0.25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 spans="2:17" ht="15.75" customHeight="1" x14ac:dyDescent="0.25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 spans="2:17" ht="15.75" customHeight="1" x14ac:dyDescent="0.25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 spans="2:17" ht="15.75" customHeight="1" x14ac:dyDescent="0.25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 spans="2:17" ht="15.75" customHeight="1" x14ac:dyDescent="0.25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 spans="2:17" ht="15.75" customHeight="1" x14ac:dyDescent="0.25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 spans="2:17" ht="15.75" customHeight="1" x14ac:dyDescent="0.25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 spans="2:17" ht="15.75" customHeight="1" x14ac:dyDescent="0.25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 spans="2:17" ht="15.75" customHeight="1" x14ac:dyDescent="0.25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 spans="2:17" ht="15.75" customHeight="1" x14ac:dyDescent="0.25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 spans="2:17" ht="15.75" customHeight="1" x14ac:dyDescent="0.25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 spans="2:17" ht="15.75" customHeight="1" x14ac:dyDescent="0.25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 spans="2:17" ht="15.75" customHeight="1" x14ac:dyDescent="0.25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 spans="2:17" ht="15.75" customHeight="1" x14ac:dyDescent="0.25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 spans="2:17" ht="15.75" customHeight="1" x14ac:dyDescent="0.25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 spans="2:17" ht="15.75" customHeight="1" x14ac:dyDescent="0.25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 spans="2:17" ht="15.75" customHeight="1" x14ac:dyDescent="0.25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 spans="2:17" ht="15.75" customHeight="1" x14ac:dyDescent="0.25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 spans="2:17" ht="15.75" customHeight="1" x14ac:dyDescent="0.25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 spans="2:17" ht="15.75" customHeight="1" x14ac:dyDescent="0.25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 spans="2:17" ht="15.75" customHeight="1" x14ac:dyDescent="0.25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 spans="2:17" ht="15.75" customHeight="1" x14ac:dyDescent="0.25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 spans="2:17" ht="15.75" customHeight="1" x14ac:dyDescent="0.25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 spans="2:17" ht="15.75" customHeight="1" x14ac:dyDescent="0.25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 spans="2:17" ht="15.75" customHeight="1" x14ac:dyDescent="0.25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 spans="2:17" ht="15.75" customHeight="1" x14ac:dyDescent="0.25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 spans="2:17" ht="15.75" customHeight="1" x14ac:dyDescent="0.25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 spans="2:17" ht="15.75" customHeight="1" x14ac:dyDescent="0.25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 spans="2:17" ht="15.75" customHeight="1" x14ac:dyDescent="0.25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 spans="2:17" ht="15.75" customHeight="1" x14ac:dyDescent="0.25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 spans="2:17" ht="15.75" customHeight="1" x14ac:dyDescent="0.25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 spans="2:17" ht="15.75" customHeight="1" x14ac:dyDescent="0.25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 spans="2:17" ht="15.75" customHeight="1" x14ac:dyDescent="0.25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 spans="2:17" ht="15.75" customHeight="1" x14ac:dyDescent="0.25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 spans="2:17" ht="15.75" customHeight="1" x14ac:dyDescent="0.25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 spans="2:17" ht="15.75" customHeight="1" x14ac:dyDescent="0.25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 spans="2:17" ht="15.75" customHeight="1" x14ac:dyDescent="0.25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 spans="2:17" ht="15.75" customHeight="1" x14ac:dyDescent="0.25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 spans="2:17" ht="15.75" customHeight="1" x14ac:dyDescent="0.25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 spans="2:17" ht="15.75" customHeight="1" x14ac:dyDescent="0.25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 spans="2:17" ht="15.75" customHeight="1" x14ac:dyDescent="0.25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 spans="2:17" ht="15.75" customHeight="1" x14ac:dyDescent="0.25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 spans="2:17" ht="15.75" customHeight="1" x14ac:dyDescent="0.25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 spans="2:17" ht="15.75" customHeight="1" x14ac:dyDescent="0.25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 spans="2:17" ht="15.75" customHeight="1" x14ac:dyDescent="0.25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 spans="2:17" ht="15.75" customHeight="1" x14ac:dyDescent="0.25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 spans="2:17" ht="15.75" customHeight="1" x14ac:dyDescent="0.25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 spans="2:17" ht="15.75" customHeight="1" x14ac:dyDescent="0.25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 spans="2:17" ht="15.75" customHeight="1" x14ac:dyDescent="0.25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 spans="2:17" ht="15.75" customHeight="1" x14ac:dyDescent="0.25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 spans="2:17" ht="15.75" customHeight="1" x14ac:dyDescent="0.25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 spans="2:17" ht="15.75" customHeight="1" x14ac:dyDescent="0.25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 spans="2:17" ht="15.75" customHeight="1" x14ac:dyDescent="0.25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 spans="2:17" ht="15.75" customHeight="1" x14ac:dyDescent="0.25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 spans="2:17" ht="15.75" customHeight="1" x14ac:dyDescent="0.25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 spans="2:17" ht="15.75" customHeight="1" x14ac:dyDescent="0.25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 spans="2:17" ht="15.75" customHeight="1" x14ac:dyDescent="0.25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 spans="2:17" ht="15.75" customHeight="1" x14ac:dyDescent="0.25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 spans="2:17" ht="15.75" customHeight="1" x14ac:dyDescent="0.25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 spans="2:17" ht="15.75" customHeight="1" x14ac:dyDescent="0.25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 spans="2:17" ht="15.75" customHeight="1" x14ac:dyDescent="0.25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 spans="2:17" ht="15.75" customHeight="1" x14ac:dyDescent="0.25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 spans="2:17" ht="15.75" customHeight="1" x14ac:dyDescent="0.25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 spans="2:17" ht="15.75" customHeight="1" x14ac:dyDescent="0.25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 spans="2:17" ht="15.75" customHeight="1" x14ac:dyDescent="0.25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 spans="2:17" ht="15.75" customHeight="1" x14ac:dyDescent="0.25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 spans="2:17" ht="15.75" customHeight="1" x14ac:dyDescent="0.25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 spans="2:17" ht="15.75" customHeight="1" x14ac:dyDescent="0.25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 spans="2:17" ht="15.75" customHeight="1" x14ac:dyDescent="0.25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 spans="2:17" ht="15.75" customHeight="1" x14ac:dyDescent="0.25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 spans="2:17" ht="15.75" customHeight="1" x14ac:dyDescent="0.25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 spans="2:17" ht="15.75" customHeight="1" x14ac:dyDescent="0.25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 spans="2:17" ht="15.75" customHeight="1" x14ac:dyDescent="0.25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 spans="2:17" ht="15.75" customHeight="1" x14ac:dyDescent="0.25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 spans="2:17" ht="15.75" customHeight="1" x14ac:dyDescent="0.25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 spans="2:17" ht="15.75" customHeight="1" x14ac:dyDescent="0.25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 spans="2:17" ht="15.75" customHeight="1" x14ac:dyDescent="0.25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 spans="2:17" ht="15.75" customHeight="1" x14ac:dyDescent="0.25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 spans="2:17" ht="15.75" customHeight="1" x14ac:dyDescent="0.25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 spans="2:17" ht="15.75" customHeight="1" x14ac:dyDescent="0.25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 spans="2:17" ht="15.75" customHeight="1" x14ac:dyDescent="0.25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 spans="2:17" ht="15.75" customHeight="1" x14ac:dyDescent="0.25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 spans="2:17" ht="15.75" customHeight="1" x14ac:dyDescent="0.25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 spans="2:17" ht="15.75" customHeight="1" x14ac:dyDescent="0.25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 spans="2:17" ht="15.75" customHeight="1" x14ac:dyDescent="0.25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 spans="2:17" ht="15.75" customHeight="1" x14ac:dyDescent="0.25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 spans="2:17" ht="15.75" customHeight="1" x14ac:dyDescent="0.25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 spans="2:17" ht="15.75" customHeight="1" x14ac:dyDescent="0.25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 spans="2:17" ht="15.75" customHeight="1" x14ac:dyDescent="0.25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 spans="2:17" ht="15.75" customHeight="1" x14ac:dyDescent="0.25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 spans="2:17" ht="15.75" customHeight="1" x14ac:dyDescent="0.25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 spans="2:17" ht="15.75" customHeight="1" x14ac:dyDescent="0.25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 spans="2:17" ht="15.75" customHeight="1" x14ac:dyDescent="0.25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 spans="2:17" ht="15.75" customHeight="1" x14ac:dyDescent="0.25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 spans="2:17" ht="15.75" customHeight="1" x14ac:dyDescent="0.25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 spans="2:17" ht="15.75" customHeight="1" x14ac:dyDescent="0.25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 spans="2:17" ht="15.75" customHeight="1" x14ac:dyDescent="0.25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 spans="2:17" ht="15.75" customHeight="1" x14ac:dyDescent="0.25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 spans="2:17" ht="15.75" customHeight="1" x14ac:dyDescent="0.25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 spans="2:17" ht="15.75" customHeight="1" x14ac:dyDescent="0.25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 spans="2:17" ht="15.75" customHeight="1" x14ac:dyDescent="0.25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 spans="2:17" ht="15.75" customHeight="1" x14ac:dyDescent="0.25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 spans="2:17" ht="15.75" customHeight="1" x14ac:dyDescent="0.25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 spans="2:17" ht="15.75" customHeight="1" x14ac:dyDescent="0.25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 spans="2:17" ht="15.75" customHeight="1" x14ac:dyDescent="0.25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 spans="2:17" ht="15.75" customHeight="1" x14ac:dyDescent="0.25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 spans="2:17" ht="15.75" customHeight="1" x14ac:dyDescent="0.25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 spans="2:17" ht="15.75" customHeight="1" x14ac:dyDescent="0.25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 spans="2:17" ht="15.75" customHeight="1" x14ac:dyDescent="0.25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 spans="2:17" ht="15.75" customHeight="1" x14ac:dyDescent="0.25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 spans="2:17" ht="15.75" customHeight="1" x14ac:dyDescent="0.25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 spans="2:17" ht="15.75" customHeight="1" x14ac:dyDescent="0.25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 spans="2:17" ht="15.75" customHeight="1" x14ac:dyDescent="0.25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 spans="2:17" ht="15.75" customHeight="1" x14ac:dyDescent="0.25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 spans="2:17" ht="15.75" customHeight="1" x14ac:dyDescent="0.25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 spans="2:17" ht="15.75" customHeight="1" x14ac:dyDescent="0.25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 spans="2:17" ht="15.75" customHeight="1" x14ac:dyDescent="0.25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 spans="2:17" ht="15.75" customHeight="1" x14ac:dyDescent="0.25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 spans="2:17" ht="15.75" customHeight="1" x14ac:dyDescent="0.25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 spans="2:17" ht="15.75" customHeight="1" x14ac:dyDescent="0.25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 spans="2:17" ht="15.75" customHeight="1" x14ac:dyDescent="0.25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 spans="2:17" ht="15.75" customHeight="1" x14ac:dyDescent="0.25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 spans="2:17" ht="15.75" customHeight="1" x14ac:dyDescent="0.25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 spans="2:17" ht="15.75" customHeight="1" x14ac:dyDescent="0.25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 spans="2:17" ht="15.75" customHeight="1" x14ac:dyDescent="0.25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 spans="2:17" ht="15.75" customHeight="1" x14ac:dyDescent="0.25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 spans="2:17" ht="15.75" customHeight="1" x14ac:dyDescent="0.25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 spans="2:17" ht="15.75" customHeight="1" x14ac:dyDescent="0.25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 spans="2:17" ht="15.75" customHeight="1" x14ac:dyDescent="0.25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 spans="2:17" ht="15.75" customHeight="1" x14ac:dyDescent="0.25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 spans="2:17" ht="15.75" customHeight="1" x14ac:dyDescent="0.25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 spans="2:17" ht="15.75" customHeight="1" x14ac:dyDescent="0.25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 spans="2:17" ht="15.75" customHeight="1" x14ac:dyDescent="0.25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 spans="2:17" ht="15.75" customHeight="1" x14ac:dyDescent="0.25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 spans="2:17" ht="15.75" customHeight="1" x14ac:dyDescent="0.25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 spans="2:17" ht="15.75" customHeight="1" x14ac:dyDescent="0.25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 spans="2:17" ht="15.75" customHeight="1" x14ac:dyDescent="0.25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 spans="2:17" ht="15.75" customHeight="1" x14ac:dyDescent="0.25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 spans="2:17" ht="15.75" customHeight="1" x14ac:dyDescent="0.25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 spans="2:17" ht="15.75" customHeight="1" x14ac:dyDescent="0.25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 spans="2:17" ht="15.75" customHeight="1" x14ac:dyDescent="0.25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 spans="2:17" ht="15.75" customHeight="1" x14ac:dyDescent="0.25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 spans="2:17" ht="15.75" customHeight="1" x14ac:dyDescent="0.25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 spans="2:17" ht="15.75" customHeight="1" x14ac:dyDescent="0.25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 spans="2:17" ht="15.75" customHeight="1" x14ac:dyDescent="0.25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 spans="2:17" ht="15.75" customHeight="1" x14ac:dyDescent="0.25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 spans="2:17" ht="15.75" customHeight="1" x14ac:dyDescent="0.25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 spans="2:17" ht="15.75" customHeight="1" x14ac:dyDescent="0.25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 spans="2:17" ht="15.75" customHeight="1" x14ac:dyDescent="0.25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 spans="2:17" ht="15.75" customHeight="1" x14ac:dyDescent="0.25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 spans="2:17" ht="15.75" customHeight="1" x14ac:dyDescent="0.25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 spans="2:17" ht="15.75" customHeight="1" x14ac:dyDescent="0.25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 spans="2:17" ht="15.75" customHeight="1" x14ac:dyDescent="0.25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 spans="2:17" ht="15.75" customHeight="1" x14ac:dyDescent="0.25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 spans="2:17" ht="15.75" customHeight="1" x14ac:dyDescent="0.25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 spans="2:17" ht="15.75" customHeight="1" x14ac:dyDescent="0.25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 spans="2:17" ht="15.75" customHeight="1" x14ac:dyDescent="0.25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 spans="2:17" ht="15.75" customHeight="1" x14ac:dyDescent="0.25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 spans="2:17" ht="15.75" customHeight="1" x14ac:dyDescent="0.25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 spans="2:17" ht="15.75" customHeight="1" x14ac:dyDescent="0.25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 spans="2:17" ht="15.75" customHeight="1" x14ac:dyDescent="0.25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 spans="2:17" ht="15.75" customHeight="1" x14ac:dyDescent="0.25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 spans="2:17" ht="15.75" customHeight="1" x14ac:dyDescent="0.25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 spans="2:17" ht="15.75" customHeight="1" x14ac:dyDescent="0.25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 spans="2:17" ht="15.75" customHeight="1" x14ac:dyDescent="0.25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 spans="2:17" ht="15.75" customHeight="1" x14ac:dyDescent="0.25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 spans="2:17" ht="15.75" customHeight="1" x14ac:dyDescent="0.25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 spans="2:17" ht="15.75" customHeight="1" x14ac:dyDescent="0.25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 spans="2:17" ht="15.75" customHeight="1" x14ac:dyDescent="0.25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 spans="2:17" ht="15.75" customHeight="1" x14ac:dyDescent="0.25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 spans="2:17" ht="15.75" customHeight="1" x14ac:dyDescent="0.25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 spans="2:17" ht="15.75" customHeight="1" x14ac:dyDescent="0.25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 spans="2:17" ht="15.75" customHeight="1" x14ac:dyDescent="0.25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 spans="2:17" ht="15.75" customHeight="1" x14ac:dyDescent="0.25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 spans="2:17" ht="15.75" customHeight="1" x14ac:dyDescent="0.25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 spans="2:17" ht="15.75" customHeight="1" x14ac:dyDescent="0.25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 spans="2:17" ht="15.75" customHeight="1" x14ac:dyDescent="0.25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 spans="2:17" ht="15.75" customHeight="1" x14ac:dyDescent="0.25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 spans="2:17" ht="15.75" customHeight="1" x14ac:dyDescent="0.25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 spans="2:17" ht="15.75" customHeight="1" x14ac:dyDescent="0.25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 spans="2:17" ht="15.75" customHeight="1" x14ac:dyDescent="0.25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 spans="2:17" ht="15.75" customHeight="1" x14ac:dyDescent="0.25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 spans="2:17" ht="15.75" customHeight="1" x14ac:dyDescent="0.25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 spans="2:17" ht="15.75" customHeight="1" x14ac:dyDescent="0.25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 spans="2:17" ht="15.75" customHeight="1" x14ac:dyDescent="0.25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 spans="2:17" ht="15.75" customHeight="1" x14ac:dyDescent="0.25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 spans="2:17" ht="15.75" customHeight="1" x14ac:dyDescent="0.25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 spans="2:17" ht="15.75" customHeight="1" x14ac:dyDescent="0.25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 spans="2:17" ht="15.75" customHeight="1" x14ac:dyDescent="0.25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 spans="2:17" ht="15.75" customHeight="1" x14ac:dyDescent="0.25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 spans="2:17" ht="15.75" customHeight="1" x14ac:dyDescent="0.25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 spans="2:17" ht="15.75" customHeight="1" x14ac:dyDescent="0.25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 spans="2:17" ht="15.75" customHeight="1" x14ac:dyDescent="0.25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 spans="2:17" ht="15.75" customHeight="1" x14ac:dyDescent="0.25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 spans="2:17" ht="15.75" customHeight="1" x14ac:dyDescent="0.25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 spans="2:17" ht="15.75" customHeight="1" x14ac:dyDescent="0.25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 spans="2:17" ht="15.75" customHeight="1" x14ac:dyDescent="0.25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 spans="2:17" ht="15.75" customHeight="1" x14ac:dyDescent="0.25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 spans="2:17" ht="15.75" customHeight="1" x14ac:dyDescent="0.25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 spans="2:17" ht="15.75" customHeight="1" x14ac:dyDescent="0.25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 spans="2:17" ht="15.75" customHeight="1" x14ac:dyDescent="0.25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 spans="2:17" ht="15.75" customHeight="1" x14ac:dyDescent="0.25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 spans="2:17" ht="15.75" customHeight="1" x14ac:dyDescent="0.25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 spans="2:17" ht="15.75" customHeight="1" x14ac:dyDescent="0.25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 spans="2:17" ht="15.75" customHeight="1" x14ac:dyDescent="0.25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 spans="2:17" ht="15.75" customHeight="1" x14ac:dyDescent="0.25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 spans="2:17" ht="15.75" customHeight="1" x14ac:dyDescent="0.25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 spans="2:17" ht="15.75" customHeight="1" x14ac:dyDescent="0.25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 spans="2:17" ht="15.75" customHeight="1" x14ac:dyDescent="0.25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 spans="2:17" ht="15.75" customHeight="1" x14ac:dyDescent="0.25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 spans="2:17" ht="15.75" customHeight="1" x14ac:dyDescent="0.25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 spans="2:17" ht="15.75" customHeight="1" x14ac:dyDescent="0.25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 spans="2:17" ht="15.75" customHeight="1" x14ac:dyDescent="0.25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 spans="2:17" ht="15.75" customHeight="1" x14ac:dyDescent="0.25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 spans="2:17" ht="15.75" customHeight="1" x14ac:dyDescent="0.25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 spans="2:17" ht="15.75" customHeight="1" x14ac:dyDescent="0.25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 spans="2:17" ht="15.75" customHeight="1" x14ac:dyDescent="0.25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 spans="2:17" ht="15.75" customHeight="1" x14ac:dyDescent="0.25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 spans="2:17" ht="15.75" customHeight="1" x14ac:dyDescent="0.25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 spans="2:17" ht="15.75" customHeight="1" x14ac:dyDescent="0.25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 spans="2:17" ht="15.75" customHeight="1" x14ac:dyDescent="0.25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 spans="2:17" ht="15.75" customHeight="1" x14ac:dyDescent="0.25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 spans="2:17" ht="15.75" customHeight="1" x14ac:dyDescent="0.25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 spans="2:17" ht="15.75" customHeight="1" x14ac:dyDescent="0.25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 spans="2:17" ht="15.75" customHeight="1" x14ac:dyDescent="0.25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 spans="2:17" ht="15.75" customHeight="1" x14ac:dyDescent="0.25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 spans="2:17" ht="15.75" customHeight="1" x14ac:dyDescent="0.25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 spans="2:17" ht="15.75" customHeight="1" x14ac:dyDescent="0.25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 spans="2:17" ht="15.75" customHeight="1" x14ac:dyDescent="0.25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 spans="2:17" ht="15.75" customHeight="1" x14ac:dyDescent="0.25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  <row r="1001" spans="2:17" ht="15.75" customHeight="1" x14ac:dyDescent="0.25"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</row>
  </sheetData>
  <pageMargins left="0.7" right="0.7" top="0.78740157499999996" bottom="0.78740157499999996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Q1001"/>
  <sheetViews>
    <sheetView showGridLines="0" topLeftCell="B2" zoomScale="80" zoomScaleNormal="80" workbookViewId="0">
      <selection activeCell="C23" sqref="C23"/>
    </sheetView>
  </sheetViews>
  <sheetFormatPr baseColWidth="10" defaultColWidth="12.625" defaultRowHeight="15" customHeight="1" x14ac:dyDescent="0.2"/>
  <cols>
    <col min="1" max="1" width="30.625" style="40" hidden="1" customWidth="1"/>
    <col min="2" max="2" width="25.125" style="18" customWidth="1"/>
    <col min="3" max="3" width="62.75" style="18" bestFit="1" customWidth="1"/>
    <col min="4" max="4" width="63.625" style="18" customWidth="1"/>
    <col min="5" max="5" width="11.25" style="18" customWidth="1"/>
    <col min="6" max="6" width="12" style="18" customWidth="1"/>
    <col min="7" max="7" width="11.5" style="18" bestFit="1" customWidth="1"/>
    <col min="8" max="8" width="74.25" style="18" customWidth="1"/>
    <col min="9" max="17" width="10.125" style="18" customWidth="1"/>
    <col min="18" max="21" width="12.625" style="18" customWidth="1"/>
    <col min="22" max="16384" width="12.625" style="18"/>
  </cols>
  <sheetData>
    <row r="1" spans="1:17" s="40" customFormat="1" ht="15" hidden="1" customHeight="1" x14ac:dyDescent="0.2">
      <c r="C1" s="40" t="s">
        <v>3</v>
      </c>
    </row>
    <row r="2" spans="1:17" ht="6" customHeight="1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s="38" customFormat="1" ht="15.75" customHeight="1" x14ac:dyDescent="0.25">
      <c r="A3" s="40"/>
      <c r="B3" s="3" t="s">
        <v>8</v>
      </c>
      <c r="C3" s="4" t="e">
        <f t="array" ref="C3">"Patient """
&amp;INDEX(data!$1:$1048576,MATCH("id",data!$A:$A,0),MATCH("Referenzpatient",data!$1:$1,0))
&amp;"""/ "
&amp;INDEX(data!$1:$1048576,MATCH("kuerzel",data!$A:$A,0),MATCH("Referenzpatient",data!$1:$1,0))</f>
        <v>#N/A</v>
      </c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38" customFormat="1" ht="15.75" customHeight="1" x14ac:dyDescent="0.25">
      <c r="A4" s="40"/>
      <c r="B4" s="3" t="s">
        <v>61</v>
      </c>
      <c r="C4" s="1" t="e">
        <f>"Patient """
&amp;INDEX(data!$1:$1048576,MATCH("id",data!$A:$A,0),MATCH($C$1,data!$1:$1,0))
&amp;"""/ "
&amp;INDEX(data!$1:$1048576,MATCH("kuerzel",data!$A:$A,0),MATCH("Referenzpatient",data!$1:$1,0))</f>
        <v>#N/A</v>
      </c>
      <c r="D4" s="5"/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38" customFormat="1" ht="15.75" customHeight="1" x14ac:dyDescent="0.25">
      <c r="A5" s="40"/>
      <c r="B5" s="3" t="s">
        <v>62</v>
      </c>
      <c r="C5" s="16" t="e">
        <f>VALUE(INDEX(data!$1:$1048576,MATCH("Globale Gewichtung",data!$A:$A,0),MATCH($C$1,data!$1:$1,0)))</f>
        <v>#N/A</v>
      </c>
      <c r="D5" s="5"/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0.5" customHeight="1" x14ac:dyDescent="0.25">
      <c r="B6" s="20"/>
      <c r="C6" s="17"/>
      <c r="D6" s="19"/>
      <c r="E6" s="19"/>
      <c r="F6" s="1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s="38" customFormat="1" ht="31.5" customHeight="1" x14ac:dyDescent="0.25">
      <c r="A7" s="40"/>
      <c r="B7" s="34" t="s">
        <v>63</v>
      </c>
      <c r="C7" s="34" t="s">
        <v>64</v>
      </c>
      <c r="D7" s="34" t="s">
        <v>65</v>
      </c>
      <c r="E7" s="34" t="s">
        <v>66</v>
      </c>
      <c r="F7" s="34" t="s">
        <v>67</v>
      </c>
      <c r="G7" s="35" t="s">
        <v>68</v>
      </c>
      <c r="H7" s="34" t="s">
        <v>69</v>
      </c>
      <c r="I7" s="1"/>
      <c r="J7" s="1"/>
      <c r="K7" s="1"/>
      <c r="L7" s="1"/>
      <c r="M7" s="1"/>
      <c r="N7" s="1"/>
      <c r="O7" s="1"/>
      <c r="P7" s="1"/>
      <c r="Q7" s="1"/>
    </row>
    <row r="8" spans="1:17" ht="6" customHeight="1" x14ac:dyDescent="0.25">
      <c r="B8" s="21"/>
      <c r="C8" s="21"/>
      <c r="D8" s="21"/>
      <c r="E8" s="21"/>
      <c r="F8" s="21"/>
      <c r="G8" s="21"/>
      <c r="H8" s="21"/>
      <c r="I8" s="17"/>
      <c r="J8" s="17"/>
      <c r="K8" s="17"/>
      <c r="L8" s="17"/>
      <c r="M8" s="17"/>
      <c r="N8" s="17"/>
      <c r="O8" s="17"/>
      <c r="P8" s="17"/>
      <c r="Q8" s="17"/>
    </row>
    <row r="9" spans="1:17" ht="42" customHeight="1" x14ac:dyDescent="0.25">
      <c r="A9" s="40" t="s">
        <v>11</v>
      </c>
      <c r="B9" s="7" t="str">
        <f>VLOOKUP($A9,Bezeichnungen!$A$1:$B$25,2,0)</f>
        <v>Alter</v>
      </c>
      <c r="C9" s="22" t="e">
        <f>INDEX(data!$1:$1048576,MATCH($A9,data!$A:$A,0),MATCH("Referenzpatient",data!$1:$1,0))</f>
        <v>#N/A</v>
      </c>
      <c r="D9" s="22" t="e">
        <f>INDEX(data!$1:$1048576,MATCH($A9,data!$A:$A,0),MATCH($C$1,data!$1:$1,0))</f>
        <v>#N/A</v>
      </c>
      <c r="E9" s="23" t="e">
        <f t="array" ref="E9">VALUE(INDEX(data!$1:$1048576,MATCH($A9,data!$A:$A,0),MATCH($C$1,data!$1:$1,0)+1))</f>
        <v>#N/A</v>
      </c>
      <c r="F9" s="23" t="e">
        <f>VALUE(INDEX(data!$1:$1048576,MATCH($A9,data!$A:$A,0),MATCH("Gewichtung",data!$1:$1,0)))</f>
        <v>#N/A</v>
      </c>
      <c r="G9" s="24" t="e">
        <f t="array" ref="G9">VALUE(INDEX(data!$1:$1048576,MATCH($A9,data!$A:$A,0),MATCH($C$1,data!$1:$1,0)+2))</f>
        <v>#N/A</v>
      </c>
      <c r="H9" s="21" t="e">
        <f t="array" ref="H9">INDEX(data!$1:$1048576,MATCH($A9,data!$A:$A,0),MATCH($C$1,data!$1:$1,0)+3)</f>
        <v>#N/A</v>
      </c>
      <c r="I9" s="17"/>
      <c r="J9" s="17"/>
      <c r="K9" s="17"/>
      <c r="L9" s="17"/>
      <c r="M9" s="17"/>
      <c r="N9" s="17"/>
      <c r="O9" s="17"/>
      <c r="P9" s="17"/>
      <c r="Q9" s="17"/>
    </row>
    <row r="10" spans="1:17" ht="6" customHeight="1" x14ac:dyDescent="0.25">
      <c r="B10" s="7"/>
      <c r="C10" s="22"/>
      <c r="D10" s="22"/>
      <c r="E10" s="23"/>
      <c r="F10" s="23"/>
      <c r="G10" s="24"/>
      <c r="H10" s="21"/>
      <c r="I10" s="17"/>
      <c r="J10" s="17"/>
      <c r="K10" s="17"/>
      <c r="L10" s="17"/>
      <c r="M10" s="17"/>
      <c r="N10" s="17"/>
      <c r="O10" s="17"/>
      <c r="P10" s="17"/>
      <c r="Q10" s="17"/>
    </row>
    <row r="11" spans="1:17" ht="42" customHeight="1" x14ac:dyDescent="0.25">
      <c r="A11" s="40" t="s">
        <v>12</v>
      </c>
      <c r="B11" s="7" t="str">
        <f>VLOOKUP($A11,Bezeichnungen!$A$1:$B$25,2,0)</f>
        <v>Geschlecht</v>
      </c>
      <c r="C11" s="22" t="e">
        <f>INDEX(data!$1:$1048576,MATCH($A11,data!$A:$A,0),MATCH("Referenzpatient",data!$1:$1,0))</f>
        <v>#N/A</v>
      </c>
      <c r="D11" s="22" t="e">
        <f>INDEX(data!$1:$1048576,MATCH($A11,data!$A:$A,0),MATCH($C$1,data!$1:$1,0))</f>
        <v>#N/A</v>
      </c>
      <c r="E11" s="23" t="e">
        <f t="array" ref="E11">VALUE(INDEX(data!$1:$1048576,MATCH($A11,data!$A:$A,0),MATCH($C$1,data!$1:$1,0)+1))</f>
        <v>#N/A</v>
      </c>
      <c r="F11" s="23" t="e">
        <f>VALUE(INDEX(data!$1:$1048576,MATCH($A11,data!$A:$A,0),MATCH("Gewichtung",data!$1:$1,0)))</f>
        <v>#N/A</v>
      </c>
      <c r="G11" s="24" t="e">
        <f t="array" ref="G11">VALUE(INDEX(data!$1:$1048576,MATCH($A11,data!$A:$A,0),MATCH($C$1,data!$1:$1,0)+2))</f>
        <v>#N/A</v>
      </c>
      <c r="H11" s="21" t="e">
        <f t="array" ref="H11">INDEX(data!$1:$1048576,MATCH($A11,data!$A:$A,0),MATCH($C$1,data!$1:$1,0)+3)</f>
        <v>#N/A</v>
      </c>
      <c r="I11" s="17"/>
      <c r="J11" s="17"/>
      <c r="K11" s="17"/>
      <c r="L11" s="17"/>
      <c r="M11" s="17"/>
      <c r="N11" s="17"/>
      <c r="O11" s="17"/>
      <c r="P11" s="17"/>
      <c r="Q11" s="17"/>
    </row>
    <row r="12" spans="1:17" ht="6" customHeight="1" x14ac:dyDescent="0.25">
      <c r="B12" s="7"/>
      <c r="C12" s="25"/>
      <c r="D12" s="25"/>
      <c r="E12" s="23"/>
      <c r="F12" s="23"/>
      <c r="G12" s="24"/>
      <c r="H12" s="21"/>
      <c r="I12" s="17"/>
      <c r="J12" s="17"/>
      <c r="K12" s="17"/>
      <c r="L12" s="17"/>
      <c r="M12" s="17"/>
      <c r="N12" s="17"/>
      <c r="O12" s="17"/>
      <c r="P12" s="17"/>
      <c r="Q12" s="17"/>
    </row>
    <row r="13" spans="1:17" ht="42" customHeight="1" x14ac:dyDescent="0.25">
      <c r="A13" s="40" t="s">
        <v>13</v>
      </c>
      <c r="B13" s="41" t="str">
        <f>VLOOKUP($A13,Bezeichnungen!$A$1:$B$25,2,0)</f>
        <v>Hauptdiagnose</v>
      </c>
      <c r="C13" s="27" t="e">
        <f>INDEX(data!$1:$1048576,MATCH($A13,data!$A:$A,0),MATCH("Referenzpatient",data!$1:$1,0))</f>
        <v>#N/A</v>
      </c>
      <c r="D13" s="27" t="e">
        <f>INDEX(data!$1:$1048576,MATCH($A13,data!$A:$A,0),MATCH($C$1,data!$1:$1,0))</f>
        <v>#N/A</v>
      </c>
      <c r="E13" s="28" t="e">
        <f t="array" ref="E13">VALUE(INDEX(data!$1:$1048576,MATCH($A13,data!$A:$A,0),MATCH($C$1,data!$1:$1,0)+1))</f>
        <v>#N/A</v>
      </c>
      <c r="F13" s="28" t="e">
        <f>VALUE(INDEX(data!$1:$1048576,MATCH($A13,data!$A:$A,0),MATCH("Gewichtung",data!$1:$1,0)))</f>
        <v>#N/A</v>
      </c>
      <c r="G13" s="29" t="e">
        <f t="array" ref="G13">VALUE(INDEX(data!$1:$1048576,MATCH($A13,data!$A:$A,0),MATCH($C$1,data!$1:$1,0)+2))</f>
        <v>#N/A</v>
      </c>
      <c r="H13" s="26" t="e">
        <f t="array" ref="H13">INDEX(data!$1:$1048576,MATCH($A13,data!$A:$A,0),MATCH($C$1,data!$1:$1,0)+3)</f>
        <v>#N/A</v>
      </c>
      <c r="I13" s="17"/>
      <c r="J13" s="17"/>
      <c r="K13" s="17"/>
      <c r="L13" s="17"/>
      <c r="M13" s="17"/>
      <c r="N13" s="17"/>
      <c r="O13" s="17"/>
      <c r="P13" s="17"/>
      <c r="Q13" s="17"/>
    </row>
    <row r="14" spans="1:17" ht="6" customHeight="1" x14ac:dyDescent="0.25">
      <c r="B14" s="41"/>
      <c r="C14" s="31"/>
      <c r="D14" s="31"/>
      <c r="E14" s="32"/>
      <c r="F14" s="32"/>
      <c r="G14" s="33"/>
      <c r="H14" s="30"/>
      <c r="I14" s="17"/>
      <c r="J14" s="17"/>
      <c r="K14" s="17"/>
      <c r="L14" s="17"/>
      <c r="M14" s="17"/>
      <c r="N14" s="17"/>
      <c r="O14" s="17"/>
      <c r="P14" s="17"/>
      <c r="Q14" s="17"/>
    </row>
    <row r="15" spans="1:17" ht="45" customHeight="1" x14ac:dyDescent="0.25">
      <c r="A15" s="40" t="s">
        <v>14</v>
      </c>
      <c r="B15" s="7" t="str">
        <f>VLOOKUP($A15,Bezeichnungen!$A$1:$B$25,2,0)</f>
        <v>Nebendiagnose</v>
      </c>
      <c r="C15" s="22" t="e">
        <f>INDEX(data!$1:$1048576,MATCH($A15,data!$A:$A,0),MATCH("Referenzpatient",data!$1:$1,0))</f>
        <v>#N/A</v>
      </c>
      <c r="D15" s="22" t="e">
        <f>INDEX(data!$1:$1048576,MATCH($A15,data!$A:$A,0),MATCH($C$1,data!$1:$1,0))</f>
        <v>#N/A</v>
      </c>
      <c r="E15" s="23" t="e">
        <f t="array" ref="E15">VALUE(INDEX(data!$1:$1048576,MATCH($A15,data!$A:$A,0),MATCH($C$1,data!$1:$1,0)+1))</f>
        <v>#N/A</v>
      </c>
      <c r="F15" s="23" t="e">
        <f>VALUE(INDEX(data!$1:$1048576,MATCH($A15,data!$A:$A,0),MATCH("Gewichtung",data!$1:$1,0)))</f>
        <v>#N/A</v>
      </c>
      <c r="G15" s="24" t="e">
        <f t="array" ref="G15">VALUE(INDEX(data!$1:$1048576,MATCH($A15,data!$A:$A,0),MATCH($C$1,data!$1:$1,0)+2))</f>
        <v>#N/A</v>
      </c>
      <c r="H15" s="21" t="e">
        <f t="array" ref="H15">INDEX(data!$1:$1048576,MATCH($A15,data!$A:$A,0),MATCH($C$1,data!$1:$1,0)+3)</f>
        <v>#N/A</v>
      </c>
      <c r="I15" s="17"/>
      <c r="J15" s="17"/>
      <c r="K15" s="17"/>
      <c r="L15" s="17"/>
      <c r="M15" s="17"/>
      <c r="N15" s="17"/>
      <c r="O15" s="17"/>
      <c r="P15" s="17"/>
      <c r="Q15" s="17"/>
    </row>
    <row r="16" spans="1:17" ht="6" customHeight="1" x14ac:dyDescent="0.25">
      <c r="B16" s="7"/>
      <c r="C16" s="22"/>
      <c r="D16" s="22"/>
      <c r="E16" s="23"/>
      <c r="F16" s="23"/>
      <c r="G16" s="24"/>
      <c r="H16" s="21"/>
      <c r="I16" s="17"/>
      <c r="J16" s="17"/>
      <c r="K16" s="17"/>
      <c r="L16" s="17"/>
      <c r="M16" s="17"/>
      <c r="N16" s="17"/>
      <c r="O16" s="17"/>
      <c r="P16" s="17"/>
      <c r="Q16" s="17"/>
    </row>
    <row r="17" spans="1:17" ht="42" customHeight="1" x14ac:dyDescent="0.25">
      <c r="A17" s="40" t="s">
        <v>15</v>
      </c>
      <c r="B17" s="7" t="str">
        <f>VLOOKUP($A17,Bezeichnungen!$A$1:$B$25,2,0)</f>
        <v>Vorherige Erkrankungen</v>
      </c>
      <c r="C17" s="22" t="e">
        <f>INDEX(data!$1:$1048576,MATCH($A17,data!$A:$A,0),MATCH("Referenzpatient",data!$1:$1,0))</f>
        <v>#N/A</v>
      </c>
      <c r="D17" s="22" t="e">
        <f>INDEX(data!$1:$1048576,MATCH($A17,data!$A:$A,0),MATCH($C$1,data!$1:$1,0))</f>
        <v>#N/A</v>
      </c>
      <c r="E17" s="23" t="e">
        <f t="array" ref="E17">VALUE(INDEX(data!$1:$1048576,MATCH($A17,data!$A:$A,0),MATCH($C$1,data!$1:$1,0)+1))</f>
        <v>#N/A</v>
      </c>
      <c r="F17" s="23" t="e">
        <f>VALUE(INDEX(data!$1:$1048576,MATCH($A17,data!$A:$A,0),MATCH("Gewichtung",data!$1:$1,0)))</f>
        <v>#N/A</v>
      </c>
      <c r="G17" s="24" t="e">
        <f t="array" ref="G17">VALUE(INDEX(data!$1:$1048576,MATCH($A17,data!$A:$A,0),MATCH($C$1,data!$1:$1,0)+2))</f>
        <v>#N/A</v>
      </c>
      <c r="H17" s="21" t="e">
        <f t="array" ref="H17">INDEX(data!$1:$1048576,MATCH($A17,data!$A:$A,0),MATCH($C$1,data!$1:$1,0)+3)</f>
        <v>#N/A</v>
      </c>
      <c r="I17" s="17"/>
      <c r="J17" s="17"/>
      <c r="K17" s="17"/>
      <c r="L17" s="17"/>
      <c r="M17" s="17"/>
      <c r="N17" s="17"/>
      <c r="O17" s="17"/>
      <c r="P17" s="17"/>
      <c r="Q17" s="17"/>
    </row>
    <row r="18" spans="1:17" ht="6" customHeight="1" x14ac:dyDescent="0.25">
      <c r="B18" s="7"/>
      <c r="C18" s="22"/>
      <c r="D18" s="22"/>
      <c r="E18" s="23"/>
      <c r="F18" s="23"/>
      <c r="G18" s="24"/>
      <c r="H18" s="21"/>
      <c r="I18" s="17"/>
      <c r="J18" s="17"/>
      <c r="K18" s="17"/>
      <c r="L18" s="17"/>
      <c r="M18" s="17"/>
      <c r="N18" s="17"/>
      <c r="O18" s="17"/>
      <c r="P18" s="17"/>
      <c r="Q18" s="17"/>
    </row>
    <row r="19" spans="1:17" ht="42" customHeight="1" x14ac:dyDescent="0.25">
      <c r="A19" s="40" t="s">
        <v>16</v>
      </c>
      <c r="B19" s="7" t="str">
        <f>VLOOKUP($A19,Bezeichnungen!$A$1:$B$25,2,0)</f>
        <v>Sonstige Anamnese</v>
      </c>
      <c r="C19" s="22" t="e">
        <f>INDEX(data!$1:$1048576,MATCH($A19,data!$A:$A,0),MATCH("Referenzpatient",data!$1:$1,0))</f>
        <v>#N/A</v>
      </c>
      <c r="D19" s="22" t="e">
        <f>INDEX(data!$1:$1048576,MATCH($A19,data!$A:$A,0),MATCH($C$1,data!$1:$1,0))</f>
        <v>#N/A</v>
      </c>
      <c r="E19" s="23" t="e">
        <f t="array" ref="E19">VALUE(INDEX(data!$1:$1048576,MATCH($A19,data!$A:$A,0),MATCH($C$1,data!$1:$1,0)+1))</f>
        <v>#N/A</v>
      </c>
      <c r="F19" s="23" t="e">
        <f>VALUE(INDEX(data!$1:$1048576,MATCH($A19,data!$A:$A,0),MATCH("Gewichtung",data!$1:$1,0)))</f>
        <v>#N/A</v>
      </c>
      <c r="G19" s="24" t="e">
        <f t="array" ref="G19">VALUE(INDEX(data!$1:$1048576,MATCH($A19,data!$A:$A,0),MATCH($C$1,data!$1:$1,0)+2))</f>
        <v>#N/A</v>
      </c>
      <c r="H19" s="21" t="e">
        <f t="array" ref="H19">INDEX(data!$1:$1048576,MATCH($A19,data!$A:$A,0),MATCH($C$1,data!$1:$1,0)+3)</f>
        <v>#N/A</v>
      </c>
      <c r="I19" s="17"/>
      <c r="J19" s="17"/>
      <c r="K19" s="17"/>
      <c r="L19" s="17"/>
      <c r="M19" s="17"/>
      <c r="N19" s="17"/>
      <c r="O19" s="17"/>
      <c r="P19" s="17"/>
      <c r="Q19" s="17"/>
    </row>
    <row r="20" spans="1:17" ht="6" customHeight="1" x14ac:dyDescent="0.25">
      <c r="B20" s="7"/>
      <c r="C20" s="22"/>
      <c r="D20" s="22"/>
      <c r="E20" s="23"/>
      <c r="F20" s="23"/>
      <c r="G20" s="24"/>
      <c r="H20" s="21"/>
      <c r="I20" s="17"/>
      <c r="J20" s="17"/>
      <c r="K20" s="17"/>
      <c r="L20" s="17"/>
      <c r="M20" s="17"/>
      <c r="N20" s="17"/>
      <c r="O20" s="17"/>
      <c r="P20" s="17"/>
      <c r="Q20" s="17"/>
    </row>
    <row r="21" spans="1:17" ht="42" customHeight="1" x14ac:dyDescent="0.25">
      <c r="A21" s="40" t="s">
        <v>17</v>
      </c>
      <c r="B21" s="7" t="str">
        <f>VLOOKUP($A21,Bezeichnungen!$A$1:$B$25,2,0)</f>
        <v>Leistungsschwäche</v>
      </c>
      <c r="C21" s="22" t="e">
        <f>INDEX(data!$1:$1048576,MATCH($A21,data!$A:$A,0),MATCH("Referenzpatient",data!$1:$1,0))</f>
        <v>#N/A</v>
      </c>
      <c r="D21" s="22" t="e">
        <f>INDEX(data!$1:$1048576,MATCH($A21,data!$A:$A,0),MATCH($C$1,data!$1:$1,0))</f>
        <v>#N/A</v>
      </c>
      <c r="E21" s="23" t="e">
        <f t="array" ref="E21">VALUE(INDEX(data!$1:$1048576,MATCH($A21,data!$A:$A,0),MATCH($C$1,data!$1:$1,0)+1))</f>
        <v>#N/A</v>
      </c>
      <c r="F21" s="23" t="e">
        <f>VALUE(INDEX(data!$1:$1048576,MATCH($A21,data!$A:$A,0),MATCH("Gewichtung",data!$1:$1,0)))</f>
        <v>#N/A</v>
      </c>
      <c r="G21" s="24" t="e">
        <f t="array" ref="G21">VALUE(INDEX(data!$1:$1048576,MATCH($A21,data!$A:$A,0),MATCH($C$1,data!$1:$1,0)+2))</f>
        <v>#N/A</v>
      </c>
      <c r="H21" s="21" t="e">
        <f t="array" ref="H21">INDEX(data!$1:$1048576,MATCH($A21,data!$A:$A,0),MATCH($C$1,data!$1:$1,0)+3)</f>
        <v>#N/A</v>
      </c>
      <c r="I21" s="17"/>
      <c r="J21" s="17"/>
      <c r="K21" s="17"/>
      <c r="L21" s="17"/>
      <c r="M21" s="17"/>
      <c r="N21" s="17"/>
      <c r="O21" s="17"/>
      <c r="P21" s="17"/>
      <c r="Q21" s="17"/>
    </row>
    <row r="22" spans="1:17" ht="6" customHeight="1" x14ac:dyDescent="0.25">
      <c r="B22" s="7"/>
      <c r="C22" s="22"/>
      <c r="D22" s="22"/>
      <c r="E22" s="23"/>
      <c r="F22" s="23"/>
      <c r="G22" s="24"/>
      <c r="H22" s="21"/>
      <c r="I22" s="17"/>
      <c r="J22" s="17"/>
      <c r="K22" s="17"/>
      <c r="L22" s="17"/>
      <c r="M22" s="17"/>
      <c r="N22" s="17"/>
      <c r="O22" s="17"/>
      <c r="P22" s="17"/>
      <c r="Q22" s="17"/>
    </row>
    <row r="23" spans="1:17" ht="42" customHeight="1" x14ac:dyDescent="0.25">
      <c r="A23" s="40" t="s">
        <v>18</v>
      </c>
      <c r="B23" s="7" t="str">
        <f>VLOOKUP($A23,Bezeichnungen!$A$1:$B$25,2,0)</f>
        <v>Atembeschwerden</v>
      </c>
      <c r="C23" s="22" t="e">
        <f>INDEX(data!$1:$1048576,MATCH($A23,data!$A:$A,0),MATCH("Referenzpatient",data!$1:$1,0))</f>
        <v>#N/A</v>
      </c>
      <c r="D23" s="22" t="e">
        <f>INDEX(data!$1:$1048576,MATCH($A23,data!$A:$A,0),MATCH($C$1,data!$1:$1,0))</f>
        <v>#N/A</v>
      </c>
      <c r="E23" s="23" t="e">
        <f t="array" ref="E23">VALUE(INDEX(data!$1:$1048576,MATCH($A23,data!$A:$A,0),MATCH($C$1,data!$1:$1,0)+1))</f>
        <v>#N/A</v>
      </c>
      <c r="F23" s="23" t="e">
        <f>VALUE(INDEX(data!$1:$1048576,MATCH($A23,data!$A:$A,0),MATCH("Gewichtung",data!$1:$1,0)))</f>
        <v>#N/A</v>
      </c>
      <c r="G23" s="24" t="e">
        <f t="array" ref="G23">VALUE(INDEX(data!$1:$1048576,MATCH($A23,data!$A:$A,0),MATCH($C$1,data!$1:$1,0)+2))</f>
        <v>#N/A</v>
      </c>
      <c r="H23" s="21" t="e">
        <f t="array" ref="H23">INDEX(data!$1:$1048576,MATCH($A23,data!$A:$A,0),MATCH($C$1,data!$1:$1,0)+3)</f>
        <v>#N/A</v>
      </c>
      <c r="I23" s="17"/>
      <c r="J23" s="17"/>
      <c r="K23" s="17"/>
      <c r="L23" s="17"/>
      <c r="M23" s="17"/>
      <c r="N23" s="17"/>
      <c r="O23" s="17"/>
      <c r="P23" s="17"/>
      <c r="Q23" s="17"/>
    </row>
    <row r="24" spans="1:17" ht="6" customHeight="1" x14ac:dyDescent="0.25">
      <c r="B24" s="7"/>
      <c r="C24" s="22"/>
      <c r="D24" s="22"/>
      <c r="E24" s="23"/>
      <c r="F24" s="23"/>
      <c r="G24" s="24"/>
      <c r="H24" s="21"/>
      <c r="I24" s="17"/>
      <c r="J24" s="17"/>
      <c r="K24" s="17"/>
      <c r="L24" s="17"/>
      <c r="M24" s="17"/>
      <c r="N24" s="17"/>
      <c r="O24" s="17"/>
      <c r="P24" s="17"/>
      <c r="Q24" s="17"/>
    </row>
    <row r="25" spans="1:17" ht="42" customHeight="1" x14ac:dyDescent="0.25">
      <c r="A25" s="40" t="s">
        <v>19</v>
      </c>
      <c r="B25" s="7" t="str">
        <f>VLOOKUP($A25,Bezeichnungen!$A$1:$B$25,2,0)</f>
        <v>Produktiver Husten</v>
      </c>
      <c r="C25" s="22" t="e">
        <f>INDEX(data!$1:$1048576,MATCH($A25,data!$A:$A,0),MATCH("Referenzpatient",data!$1:$1,0))</f>
        <v>#N/A</v>
      </c>
      <c r="D25" s="22" t="e">
        <f>INDEX(data!$1:$1048576,MATCH($A25,data!$A:$A,0),MATCH($C$1,data!$1:$1,0))</f>
        <v>#N/A</v>
      </c>
      <c r="E25" s="23" t="e">
        <f t="array" ref="E25">VALUE(INDEX(data!$1:$1048576,MATCH($A25,data!$A:$A,0),MATCH($C$1,data!$1:$1,0)+1))</f>
        <v>#N/A</v>
      </c>
      <c r="F25" s="23" t="e">
        <f>VALUE(INDEX(data!$1:$1048576,MATCH($A25,data!$A:$A,0),MATCH("Gewichtung",data!$1:$1,0)))</f>
        <v>#N/A</v>
      </c>
      <c r="G25" s="24" t="e">
        <f t="array" ref="G25">VALUE(INDEX(data!$1:$1048576,MATCH($A25,data!$A:$A,0),MATCH($C$1,data!$1:$1,0)+2))</f>
        <v>#N/A</v>
      </c>
      <c r="H25" s="21" t="e">
        <f t="array" ref="H25">INDEX(data!$1:$1048576,MATCH($A25,data!$A:$A,0),MATCH($C$1,data!$1:$1,0)+3)</f>
        <v>#N/A</v>
      </c>
      <c r="I25" s="17"/>
      <c r="J25" s="17"/>
      <c r="K25" s="17"/>
      <c r="L25" s="17"/>
      <c r="M25" s="17"/>
      <c r="N25" s="17"/>
      <c r="O25" s="17"/>
      <c r="P25" s="17"/>
      <c r="Q25" s="17"/>
    </row>
    <row r="26" spans="1:17" ht="6" customHeight="1" x14ac:dyDescent="0.25">
      <c r="B26" s="7"/>
      <c r="C26" s="22"/>
      <c r="D26" s="22"/>
      <c r="E26" s="23"/>
      <c r="F26" s="23"/>
      <c r="G26" s="24"/>
      <c r="H26" s="21"/>
      <c r="I26" s="17"/>
      <c r="J26" s="17"/>
      <c r="K26" s="17"/>
      <c r="L26" s="17"/>
      <c r="M26" s="17"/>
      <c r="N26" s="17"/>
      <c r="O26" s="17"/>
      <c r="P26" s="17"/>
      <c r="Q26" s="17"/>
    </row>
    <row r="27" spans="1:17" ht="42" customHeight="1" x14ac:dyDescent="0.25">
      <c r="A27" s="40" t="s">
        <v>20</v>
      </c>
      <c r="B27" s="7" t="str">
        <f>VLOOKUP($A27,Bezeichnungen!$A$1:$B$25,2,0)</f>
        <v>Unproduktiver Husten</v>
      </c>
      <c r="C27" s="22" t="e">
        <f>INDEX(data!$1:$1048576,MATCH($A27,data!$A:$A,0),MATCH("Referenzpatient",data!$1:$1,0))</f>
        <v>#N/A</v>
      </c>
      <c r="D27" s="22" t="e">
        <f>INDEX(data!$1:$1048576,MATCH($A27,data!$A:$A,0),MATCH($C$1,data!$1:$1,0))</f>
        <v>#N/A</v>
      </c>
      <c r="E27" s="23" t="e">
        <f t="array" ref="E27">VALUE(INDEX(data!$1:$1048576,MATCH($A27,data!$A:$A,0),MATCH($C$1,data!$1:$1,0)+1))</f>
        <v>#N/A</v>
      </c>
      <c r="F27" s="23" t="e">
        <f>VALUE(INDEX(data!$1:$1048576,MATCH($A27,data!$A:$A,0),MATCH("Gewichtung",data!$1:$1,0)))</f>
        <v>#N/A</v>
      </c>
      <c r="G27" s="24" t="e">
        <f t="array" ref="G27">VALUE(INDEX(data!$1:$1048576,MATCH($A27,data!$A:$A,0),MATCH($C$1,data!$1:$1,0)+2))</f>
        <v>#N/A</v>
      </c>
      <c r="H27" s="21" t="e">
        <f t="array" ref="H27">INDEX(data!$1:$1048576,MATCH($A27,data!$A:$A,0),MATCH($C$1,data!$1:$1,0)+3)</f>
        <v>#N/A</v>
      </c>
      <c r="I27" s="17"/>
      <c r="J27" s="17"/>
      <c r="K27" s="17"/>
      <c r="L27" s="17"/>
      <c r="M27" s="17"/>
      <c r="N27" s="17"/>
      <c r="O27" s="17"/>
      <c r="P27" s="17"/>
      <c r="Q27" s="17"/>
    </row>
    <row r="28" spans="1:17" ht="6" customHeight="1" x14ac:dyDescent="0.25">
      <c r="B28" s="7"/>
      <c r="C28" s="22"/>
      <c r="D28" s="22"/>
      <c r="E28" s="23"/>
      <c r="F28" s="23"/>
      <c r="G28" s="24"/>
      <c r="H28" s="21"/>
      <c r="I28" s="17"/>
      <c r="J28" s="17"/>
      <c r="K28" s="17"/>
      <c r="L28" s="17"/>
      <c r="M28" s="17"/>
      <c r="N28" s="17"/>
      <c r="O28" s="17"/>
      <c r="P28" s="17"/>
      <c r="Q28" s="17"/>
    </row>
    <row r="29" spans="1:17" ht="42" customHeight="1" x14ac:dyDescent="0.25">
      <c r="A29" s="40" t="s">
        <v>21</v>
      </c>
      <c r="B29" s="7" t="str">
        <f>VLOOKUP($A29,Bezeichnungen!$A$1:$B$25,2,0)</f>
        <v>Sonstige Untersuchungsbefunde</v>
      </c>
      <c r="C29" s="22" t="e">
        <f>INDEX(data!$1:$1048576,MATCH($A29,data!$A:$A,0),MATCH("Referenzpatient",data!$1:$1,0))</f>
        <v>#N/A</v>
      </c>
      <c r="D29" s="22" t="e">
        <f>INDEX(data!$1:$1048576,MATCH($A29,data!$A:$A,0),MATCH($C$1,data!$1:$1,0))</f>
        <v>#N/A</v>
      </c>
      <c r="E29" s="23" t="e">
        <f t="array" ref="E29">VALUE(INDEX(data!$1:$1048576,MATCH($A29,data!$A:$A,0),MATCH($C$1,data!$1:$1,0)+1))</f>
        <v>#N/A</v>
      </c>
      <c r="F29" s="23" t="e">
        <f>VALUE(INDEX(data!$1:$1048576,MATCH($A29,data!$A:$A,0),MATCH("Gewichtung",data!$1:$1,0)))</f>
        <v>#N/A</v>
      </c>
      <c r="G29" s="24" t="e">
        <f t="array" ref="G29">VALUE(INDEX(data!$1:$1048576,MATCH($A29,data!$A:$A,0),MATCH($C$1,data!$1:$1,0)+2))</f>
        <v>#N/A</v>
      </c>
      <c r="H29" s="21" t="e">
        <f t="array" ref="H29">INDEX(data!$1:$1048576,MATCH($A29,data!$A:$A,0),MATCH($C$1,data!$1:$1,0)+3)</f>
        <v>#N/A</v>
      </c>
      <c r="I29" s="17"/>
      <c r="J29" s="17"/>
      <c r="K29" s="17"/>
      <c r="L29" s="17"/>
      <c r="M29" s="17"/>
      <c r="N29" s="17"/>
      <c r="O29" s="17"/>
      <c r="P29" s="17"/>
      <c r="Q29" s="17"/>
    </row>
    <row r="30" spans="1:17" ht="6" customHeight="1" x14ac:dyDescent="0.25">
      <c r="B30" s="7"/>
      <c r="C30" s="22"/>
      <c r="D30" s="22"/>
      <c r="E30" s="23"/>
      <c r="F30" s="23"/>
      <c r="G30" s="24"/>
      <c r="H30" s="21"/>
      <c r="I30" s="17"/>
      <c r="J30" s="17"/>
      <c r="K30" s="17"/>
      <c r="L30" s="17"/>
      <c r="M30" s="17"/>
      <c r="N30" s="17"/>
      <c r="O30" s="17"/>
      <c r="P30" s="17"/>
      <c r="Q30" s="17"/>
    </row>
    <row r="31" spans="1:17" ht="42" customHeight="1" x14ac:dyDescent="0.25">
      <c r="A31" s="40" t="s">
        <v>22</v>
      </c>
      <c r="B31" s="7" t="str">
        <f>VLOOKUP($A31,Bezeichnungen!$A$1:$B$25,2,0)</f>
        <v>Blutdruck</v>
      </c>
      <c r="C31" s="22" t="e">
        <f>INDEX(data!$1:$1048576,MATCH($A31,data!$A:$A,0),MATCH("Referenzpatient",data!$1:$1,0))</f>
        <v>#N/A</v>
      </c>
      <c r="D31" s="22" t="e">
        <f>INDEX(data!$1:$1048576,MATCH($A31,data!$A:$A,0),MATCH($C$1,data!$1:$1,0))</f>
        <v>#N/A</v>
      </c>
      <c r="E31" s="23" t="e">
        <f t="array" ref="E31">VALUE(INDEX(data!$1:$1048576,MATCH($A31,data!$A:$A,0),MATCH($C$1,data!$1:$1,0)+1))</f>
        <v>#N/A</v>
      </c>
      <c r="F31" s="23" t="e">
        <f>VALUE(INDEX(data!$1:$1048576,MATCH($A31,data!$A:$A,0),MATCH("Gewichtung",data!$1:$1,0)))</f>
        <v>#N/A</v>
      </c>
      <c r="G31" s="24" t="e">
        <f t="array" ref="G31">VALUE(INDEX(data!$1:$1048576,MATCH($A31,data!$A:$A,0),MATCH($C$1,data!$1:$1,0)+2))</f>
        <v>#N/A</v>
      </c>
      <c r="H31" s="21" t="e">
        <f t="array" ref="H31">INDEX(data!$1:$1048576,MATCH($A31,data!$A:$A,0),MATCH($C$1,data!$1:$1,0)+3)</f>
        <v>#N/A</v>
      </c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6" customHeight="1" x14ac:dyDescent="0.25">
      <c r="B32" s="7"/>
      <c r="C32" s="22"/>
      <c r="D32" s="22"/>
      <c r="E32" s="23"/>
      <c r="F32" s="23"/>
      <c r="G32" s="24"/>
      <c r="H32" s="21"/>
      <c r="I32" s="17"/>
      <c r="J32" s="17"/>
      <c r="K32" s="17"/>
      <c r="L32" s="17"/>
      <c r="M32" s="17"/>
      <c r="N32" s="17"/>
      <c r="O32" s="17"/>
      <c r="P32" s="17"/>
      <c r="Q32" s="17"/>
    </row>
    <row r="33" spans="1:17" ht="42" customHeight="1" x14ac:dyDescent="0.25">
      <c r="A33" s="40" t="s">
        <v>23</v>
      </c>
      <c r="B33" s="7" t="str">
        <f>VLOOKUP($A33,Bezeichnungen!$A$1:$B$25,2,0)</f>
        <v>Puls</v>
      </c>
      <c r="C33" s="22" t="e">
        <f>INDEX(data!$1:$1048576,MATCH($A33,data!$A:$A,0),MATCH("Referenzpatient",data!$1:$1,0))</f>
        <v>#N/A</v>
      </c>
      <c r="D33" s="22" t="e">
        <f>INDEX(data!$1:$1048576,MATCH($A33,data!$A:$A,0),MATCH($C$1,data!$1:$1,0))</f>
        <v>#N/A</v>
      </c>
      <c r="E33" s="23" t="e">
        <f t="array" ref="E33">VALUE(INDEX(data!$1:$1048576,MATCH($A33,data!$A:$A,0),MATCH($C$1,data!$1:$1,0)+1))</f>
        <v>#N/A</v>
      </c>
      <c r="F33" s="23" t="e">
        <f>VALUE(INDEX(data!$1:$1048576,MATCH($A33,data!$A:$A,0),MATCH("Gewichtung",data!$1:$1,0)))</f>
        <v>#N/A</v>
      </c>
      <c r="G33" s="24" t="e">
        <f t="array" ref="G33">VALUE(INDEX(data!$1:$1048576,MATCH($A33,data!$A:$A,0),MATCH($C$1,data!$1:$1,0)+2))</f>
        <v>#N/A</v>
      </c>
      <c r="H33" s="21" t="e">
        <f t="array" ref="H33">INDEX(data!$1:$1048576,MATCH($A33,data!$A:$A,0),MATCH($C$1,data!$1:$1,0)+3)</f>
        <v>#N/A</v>
      </c>
      <c r="I33" s="17"/>
      <c r="J33" s="17"/>
      <c r="K33" s="17"/>
      <c r="L33" s="17"/>
      <c r="M33" s="17"/>
      <c r="N33" s="17"/>
      <c r="O33" s="17"/>
      <c r="P33" s="17"/>
      <c r="Q33" s="17"/>
    </row>
    <row r="34" spans="1:17" ht="6" customHeight="1" x14ac:dyDescent="0.25">
      <c r="B34" s="7"/>
      <c r="C34" s="22"/>
      <c r="D34" s="22"/>
      <c r="E34" s="23"/>
      <c r="F34" s="23"/>
      <c r="G34" s="24"/>
      <c r="H34" s="21"/>
      <c r="I34" s="17"/>
      <c r="J34" s="17"/>
      <c r="K34" s="17"/>
      <c r="L34" s="17"/>
      <c r="M34" s="17"/>
      <c r="N34" s="17"/>
      <c r="O34" s="17"/>
      <c r="P34" s="17"/>
      <c r="Q34" s="17"/>
    </row>
    <row r="35" spans="1:17" ht="42" customHeight="1" x14ac:dyDescent="0.25">
      <c r="A35" s="40" t="s">
        <v>24</v>
      </c>
      <c r="B35" s="7" t="str">
        <f>VLOOKUP($A35,Bezeichnungen!$A$1:$B$25,2,0)</f>
        <v>Temperatur</v>
      </c>
      <c r="C35" s="22" t="e">
        <f>INDEX(data!$1:$1048576,MATCH($A35,data!$A:$A,0),MATCH("Referenzpatient",data!$1:$1,0))</f>
        <v>#N/A</v>
      </c>
      <c r="D35" s="22" t="e">
        <f>INDEX(data!$1:$1048576,MATCH($A35,data!$A:$A,0),MATCH($C$1,data!$1:$1,0))</f>
        <v>#N/A</v>
      </c>
      <c r="E35" s="23" t="e">
        <f t="array" ref="E35">VALUE(INDEX(data!$1:$1048576,MATCH($A35,data!$A:$A,0),MATCH($C$1,data!$1:$1,0)+1))</f>
        <v>#N/A</v>
      </c>
      <c r="F35" s="23" t="e">
        <f>VALUE(INDEX(data!$1:$1048576,MATCH($A35,data!$A:$A,0),MATCH("Gewichtung",data!$1:$1,0)))</f>
        <v>#N/A</v>
      </c>
      <c r="G35" s="24" t="e">
        <f t="array" ref="G35">VALUE(INDEX(data!$1:$1048576,MATCH($A35,data!$A:$A,0),MATCH($C$1,data!$1:$1,0)+2))</f>
        <v>#N/A</v>
      </c>
      <c r="H35" s="21" t="e">
        <f t="array" ref="H35">INDEX(data!$1:$1048576,MATCH($A35,data!$A:$A,0),MATCH($C$1,data!$1:$1,0)+3)</f>
        <v>#N/A</v>
      </c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6" customHeight="1" x14ac:dyDescent="0.25">
      <c r="B36" s="7"/>
      <c r="C36" s="22"/>
      <c r="D36" s="22"/>
      <c r="E36" s="23"/>
      <c r="F36" s="23"/>
      <c r="G36" s="24"/>
      <c r="H36" s="21"/>
      <c r="I36" s="17"/>
      <c r="J36" s="17"/>
      <c r="K36" s="17"/>
      <c r="L36" s="17"/>
      <c r="M36" s="17"/>
      <c r="N36" s="17"/>
      <c r="O36" s="17"/>
      <c r="P36" s="17"/>
      <c r="Q36" s="17"/>
    </row>
    <row r="37" spans="1:17" ht="42" customHeight="1" x14ac:dyDescent="0.25">
      <c r="A37" s="40" t="s">
        <v>25</v>
      </c>
      <c r="B37" s="7" t="str">
        <f>VLOOKUP($A37,Bezeichnungen!$A$1:$B$25,2,0)</f>
        <v>SpO2 mit O2 Zugabe</v>
      </c>
      <c r="C37" s="22" t="e">
        <f>INDEX(data!$1:$1048576,MATCH($A37,data!$A:$A,0),MATCH("Referenzpatient",data!$1:$1,0))</f>
        <v>#N/A</v>
      </c>
      <c r="D37" s="22" t="e">
        <f>INDEX(data!$1:$1048576,MATCH($A37,data!$A:$A,0),MATCH($C$1,data!$1:$1,0))</f>
        <v>#N/A</v>
      </c>
      <c r="E37" s="23" t="e">
        <f t="array" ref="E37">VALUE(INDEX(data!$1:$1048576,MATCH($A37,data!$A:$A,0),MATCH($C$1,data!$1:$1,0)+1))</f>
        <v>#N/A</v>
      </c>
      <c r="F37" s="23" t="e">
        <f>VALUE(INDEX(data!$1:$1048576,MATCH($A37,data!$A:$A,0),MATCH("Gewichtung",data!$1:$1,0)))</f>
        <v>#N/A</v>
      </c>
      <c r="G37" s="24" t="e">
        <f t="array" ref="G37">VALUE(INDEX(data!$1:$1048576,MATCH($A37,data!$A:$A,0),MATCH($C$1,data!$1:$1,0)+2))</f>
        <v>#N/A</v>
      </c>
      <c r="H37" s="21" t="e">
        <f t="array" ref="H37">INDEX(data!$1:$1048576,MATCH($A37,data!$A:$A,0),MATCH($C$1,data!$1:$1,0)+3)</f>
        <v>#N/A</v>
      </c>
      <c r="I37" s="17"/>
      <c r="J37" s="17"/>
      <c r="K37" s="17"/>
      <c r="L37" s="17"/>
      <c r="M37" s="17"/>
      <c r="N37" s="17"/>
      <c r="O37" s="17"/>
      <c r="P37" s="17"/>
      <c r="Q37" s="17"/>
    </row>
    <row r="38" spans="1:17" ht="6" customHeight="1" x14ac:dyDescent="0.25">
      <c r="B38" s="7"/>
      <c r="C38" s="22"/>
      <c r="D38" s="22"/>
      <c r="E38" s="23"/>
      <c r="F38" s="23"/>
      <c r="G38" s="24"/>
      <c r="H38" s="21"/>
      <c r="I38" s="17"/>
      <c r="J38" s="17"/>
      <c r="K38" s="17"/>
      <c r="L38" s="17"/>
      <c r="M38" s="17"/>
      <c r="N38" s="17"/>
      <c r="O38" s="17"/>
      <c r="P38" s="17"/>
      <c r="Q38" s="17"/>
    </row>
    <row r="39" spans="1:17" ht="42" customHeight="1" x14ac:dyDescent="0.25">
      <c r="A39" s="40" t="s">
        <v>26</v>
      </c>
      <c r="B39" s="7" t="str">
        <f>VLOOKUP($A39,Bezeichnungen!$A$1:$B$25,2,0)</f>
        <v>SpO2 ohne O2 Zugabe</v>
      </c>
      <c r="C39" s="22" t="e">
        <f>INDEX(data!$1:$1048576,MATCH($A39,data!$A:$A,0),MATCH("Referenzpatient",data!$1:$1,0))</f>
        <v>#N/A</v>
      </c>
      <c r="D39" s="22" t="e">
        <f>INDEX(data!$1:$1048576,MATCH($A39,data!$A:$A,0),MATCH($C$1,data!$1:$1,0))</f>
        <v>#N/A</v>
      </c>
      <c r="E39" s="23" t="e">
        <f t="array" ref="E39">VALUE(INDEX(data!$1:$1048576,MATCH($A39,data!$A:$A,0),MATCH($C$1,data!$1:$1,0)+1))</f>
        <v>#N/A</v>
      </c>
      <c r="F39" s="23" t="e">
        <f>VALUE(INDEX(data!$1:$1048576,MATCH($A39,data!$A:$A,0),MATCH("Gewichtung",data!$1:$1,0)))</f>
        <v>#N/A</v>
      </c>
      <c r="G39" s="24" t="e">
        <f t="array" ref="G39">VALUE(INDEX(data!$1:$1048576,MATCH($A39,data!$A:$A,0),MATCH($C$1,data!$1:$1,0)+2))</f>
        <v>#N/A</v>
      </c>
      <c r="H39" s="21" t="e">
        <f t="array" ref="H39">INDEX(data!$1:$1048576,MATCH($A39,data!$A:$A,0),MATCH($C$1,data!$1:$1,0)+3)</f>
        <v>#N/A</v>
      </c>
      <c r="I39" s="17"/>
      <c r="J39" s="17"/>
      <c r="K39" s="17"/>
      <c r="L39" s="17"/>
      <c r="M39" s="17"/>
      <c r="N39" s="17"/>
      <c r="O39" s="17"/>
      <c r="P39" s="17"/>
      <c r="Q39" s="17"/>
    </row>
    <row r="40" spans="1:17" ht="6" customHeight="1" x14ac:dyDescent="0.25">
      <c r="B40" s="7"/>
      <c r="C40" s="22"/>
      <c r="D40" s="22"/>
      <c r="E40" s="23"/>
      <c r="F40" s="23"/>
      <c r="G40" s="24"/>
      <c r="H40" s="21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42" customHeight="1" x14ac:dyDescent="0.25">
      <c r="A41" s="40" t="s">
        <v>27</v>
      </c>
      <c r="B41" s="7" t="str">
        <f>VLOOKUP($A41,Bezeichnungen!$A$1:$B$25,2,0)</f>
        <v>BMI</v>
      </c>
      <c r="C41" s="22" t="e">
        <f>INDEX(data!$1:$1048576,MATCH($A41,data!$A:$A,0),MATCH("Referenzpatient",data!$1:$1,0))</f>
        <v>#N/A</v>
      </c>
      <c r="D41" s="22" t="e">
        <f>INDEX(data!$1:$1048576,MATCH($A41,data!$A:$A,0),MATCH($C$1,data!$1:$1,0))</f>
        <v>#N/A</v>
      </c>
      <c r="E41" s="23" t="e">
        <f t="array" ref="E41">VALUE(INDEX(data!$1:$1048576,MATCH($A41,data!$A:$A,0),MATCH($C$1,data!$1:$1,0)+1))</f>
        <v>#N/A</v>
      </c>
      <c r="F41" s="23" t="e">
        <f>VALUE(INDEX(data!$1:$1048576,MATCH($A41,data!$A:$A,0),MATCH("Gewichtung",data!$1:$1,0)))</f>
        <v>#N/A</v>
      </c>
      <c r="G41" s="24" t="e">
        <f t="array" ref="G41">VALUE(INDEX(data!$1:$1048576,MATCH($A41,data!$A:$A,0),MATCH($C$1,data!$1:$1,0)+2))</f>
        <v>#N/A</v>
      </c>
      <c r="H41" s="21" t="e">
        <f t="array" ref="H41">INDEX(data!$1:$1048576,MATCH($A41,data!$A:$A,0),MATCH($C$1,data!$1:$1,0)+3)</f>
        <v>#N/A</v>
      </c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6" customHeight="1" x14ac:dyDescent="0.25">
      <c r="B42" s="7"/>
      <c r="C42" s="22"/>
      <c r="D42" s="22"/>
      <c r="E42" s="23"/>
      <c r="F42" s="23"/>
      <c r="G42" s="24"/>
      <c r="H42" s="21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42" customHeight="1" x14ac:dyDescent="0.25">
      <c r="A43" s="40" t="s">
        <v>28</v>
      </c>
      <c r="B43" s="7" t="str">
        <f>VLOOKUP($A43,Bezeichnungen!$A$1:$B$25,2,0)</f>
        <v>Pulmo</v>
      </c>
      <c r="C43" s="22" t="e">
        <f>INDEX(data!$1:$1048576,MATCH($A43,data!$A:$A,0),MATCH("Referenzpatient",data!$1:$1,0))</f>
        <v>#N/A</v>
      </c>
      <c r="D43" s="22" t="e">
        <f>INDEX(data!$1:$1048576,MATCH($A43,data!$A:$A,0),MATCH($C$1,data!$1:$1,0))</f>
        <v>#N/A</v>
      </c>
      <c r="E43" s="23" t="e">
        <f t="array" ref="E43">VALUE(INDEX(data!$1:$1048576,MATCH($A43,data!$A:$A,0),MATCH($C$1,data!$1:$1,0)+1))</f>
        <v>#N/A</v>
      </c>
      <c r="F43" s="23" t="e">
        <f>VALUE(INDEX(data!$1:$1048576,MATCH($A43,data!$A:$A,0),MATCH("Gewichtung",data!$1:$1,0)))</f>
        <v>#N/A</v>
      </c>
      <c r="G43" s="24" t="e">
        <f t="array" ref="G43">VALUE(INDEX(data!$1:$1048576,MATCH($A43,data!$A:$A,0),MATCH($C$1,data!$1:$1,0)+2))</f>
        <v>#N/A</v>
      </c>
      <c r="H43" s="21" t="e">
        <f t="array" ref="H43">INDEX(data!$1:$1048576,MATCH($A43,data!$A:$A,0),MATCH($C$1,data!$1:$1,0)+3)</f>
        <v>#N/A</v>
      </c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6" customHeight="1" x14ac:dyDescent="0.25">
      <c r="B44" s="7"/>
      <c r="C44" s="22"/>
      <c r="D44" s="22"/>
      <c r="E44" s="23"/>
      <c r="F44" s="23"/>
      <c r="G44" s="24"/>
      <c r="H44" s="21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42" customHeight="1" x14ac:dyDescent="0.25">
      <c r="A45" s="40" t="s">
        <v>29</v>
      </c>
      <c r="B45" s="7" t="str">
        <f>VLOOKUP($A45,Bezeichnungen!$A$1:$B$25,2,0)</f>
        <v>Erhöhte AF</v>
      </c>
      <c r="C45" s="22" t="e">
        <f>INDEX(data!$1:$1048576,MATCH($A45,data!$A:$A,0),MATCH("Referenzpatient",data!$1:$1,0))</f>
        <v>#N/A</v>
      </c>
      <c r="D45" s="22" t="e">
        <f>INDEX(data!$1:$1048576,MATCH($A45,data!$A:$A,0),MATCH($C$1,data!$1:$1,0))</f>
        <v>#N/A</v>
      </c>
      <c r="E45" s="23" t="e">
        <f t="array" ref="E45">VALUE(INDEX(data!$1:$1048576,MATCH($A45,data!$A:$A,0),MATCH($C$1,data!$1:$1,0)+1))</f>
        <v>#N/A</v>
      </c>
      <c r="F45" s="23" t="e">
        <f>VALUE(INDEX(data!$1:$1048576,MATCH($A45,data!$A:$A,0),MATCH("Gewichtung",data!$1:$1,0)))</f>
        <v>#N/A</v>
      </c>
      <c r="G45" s="24" t="e">
        <f t="array" ref="G45">VALUE(INDEX(data!$1:$1048576,MATCH($A45,data!$A:$A,0),MATCH($C$1,data!$1:$1,0)+2))</f>
        <v>#N/A</v>
      </c>
      <c r="H45" s="21" t="e">
        <f t="array" ref="H45">INDEX(data!$1:$1048576,MATCH($A45,data!$A:$A,0),MATCH($C$1,data!$1:$1,0)+3)</f>
        <v>#N/A</v>
      </c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6" customHeight="1" x14ac:dyDescent="0.25">
      <c r="B46" s="7"/>
      <c r="C46" s="22"/>
      <c r="D46" s="22"/>
      <c r="E46" s="23"/>
      <c r="F46" s="23"/>
      <c r="G46" s="24"/>
      <c r="H46" s="21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42" customHeight="1" x14ac:dyDescent="0.25">
      <c r="A47" s="40" t="s">
        <v>30</v>
      </c>
      <c r="B47" s="7" t="str">
        <f>VLOOKUP($A47,Bezeichnungen!$A$1:$B$25,2,0)</f>
        <v>Abdomen</v>
      </c>
      <c r="C47" s="22" t="e">
        <f>INDEX(data!$1:$1048576,MATCH($A47,data!$A:$A,0),MATCH("Referenzpatient",data!$1:$1,0))</f>
        <v>#N/A</v>
      </c>
      <c r="D47" s="22" t="e">
        <f>INDEX(data!$1:$1048576,MATCH($A47,data!$A:$A,0),MATCH($C$1,data!$1:$1,0))</f>
        <v>#N/A</v>
      </c>
      <c r="E47" s="23" t="e">
        <f t="array" ref="E47">VALUE(INDEX(data!$1:$1048576,MATCH($A47,data!$A:$A,0),MATCH($C$1,data!$1:$1,0)+1))</f>
        <v>#N/A</v>
      </c>
      <c r="F47" s="23" t="e">
        <f>VALUE(INDEX(data!$1:$1048576,MATCH($A47,data!$A:$A,0),MATCH("Gewichtung",data!$1:$1,0)))</f>
        <v>#N/A</v>
      </c>
      <c r="G47" s="24" t="e">
        <f t="array" ref="G47">VALUE(INDEX(data!$1:$1048576,MATCH($A47,data!$A:$A,0),MATCH($C$1,data!$1:$1,0)+2))</f>
        <v>#N/A</v>
      </c>
      <c r="H47" s="21" t="e">
        <f t="array" ref="H47">INDEX(data!$1:$1048576,MATCH($A47,data!$A:$A,0),MATCH($C$1,data!$1:$1,0)+3)</f>
        <v>#N/A</v>
      </c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6" customHeight="1" x14ac:dyDescent="0.25">
      <c r="B48" s="7"/>
      <c r="C48" s="22"/>
      <c r="D48" s="22"/>
      <c r="E48" s="23"/>
      <c r="F48" s="23"/>
      <c r="G48" s="24"/>
      <c r="H48" s="21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42" customHeight="1" x14ac:dyDescent="0.25">
      <c r="A49" s="40" t="s">
        <v>31</v>
      </c>
      <c r="B49" s="7" t="str">
        <f>VLOOKUP($A49,Bezeichnungen!$A$1:$B$25,2,0)</f>
        <v>Diagnostik</v>
      </c>
      <c r="C49" s="22" t="e">
        <f>INDEX(data!$1:$1048576,MATCH($A49,data!$A:$A,0),MATCH("Referenzpatient",data!$1:$1,0))</f>
        <v>#N/A</v>
      </c>
      <c r="D49" s="22" t="e">
        <f>INDEX(data!$1:$1048576,MATCH($A49,data!$A:$A,0),MATCH($C$1,data!$1:$1,0))</f>
        <v>#N/A</v>
      </c>
      <c r="E49" s="23" t="e">
        <f t="array" ref="E49">VALUE(INDEX(data!$1:$1048576,MATCH($A49,data!$A:$A,0),MATCH($C$1,data!$1:$1,0)+1))</f>
        <v>#N/A</v>
      </c>
      <c r="F49" s="23" t="e">
        <f>VALUE(INDEX(data!$1:$1048576,MATCH($A49,data!$A:$A,0),MATCH("Gewichtung",data!$1:$1,0)))</f>
        <v>#N/A</v>
      </c>
      <c r="G49" s="24" t="e">
        <f t="array" ref="G49">VALUE(INDEX(data!$1:$1048576,MATCH($A49,data!$A:$A,0),MATCH($C$1,data!$1:$1,0)+2))</f>
        <v>#N/A</v>
      </c>
      <c r="H49" s="21" t="e">
        <f t="array" ref="H49">INDEX(data!$1:$1048576,MATCH($A49,data!$A:$A,0),MATCH($C$1,data!$1:$1,0)+3)</f>
        <v>#N/A</v>
      </c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6" customHeight="1" x14ac:dyDescent="0.25">
      <c r="B50" s="7"/>
      <c r="C50" s="22"/>
      <c r="D50" s="22"/>
      <c r="E50" s="23"/>
      <c r="F50" s="23"/>
      <c r="G50" s="24"/>
      <c r="H50" s="21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42" customHeight="1" x14ac:dyDescent="0.25">
      <c r="A51" s="40" t="s">
        <v>32</v>
      </c>
      <c r="B51" s="7" t="str">
        <f>VLOOKUP($A51,Bezeichnungen!$A$1:$B$25,2,0)</f>
        <v>Laborwerte</v>
      </c>
      <c r="C51" s="22" t="e">
        <f>INDEX(data!$1:$1048576,MATCH($A51,data!$A:$A,0),MATCH("Referenzpatient",data!$1:$1,0))</f>
        <v>#N/A</v>
      </c>
      <c r="D51" s="22" t="e">
        <f>INDEX(data!$1:$1048576,MATCH($A51,data!$A:$A,0),MATCH($C$1,data!$1:$1,0))</f>
        <v>#N/A</v>
      </c>
      <c r="E51" s="23" t="e">
        <f t="array" ref="E51">VALUE(INDEX(data!$1:$1048576,MATCH($A51,data!$A:$A,0),MATCH($C$1,data!$1:$1,0)+1))</f>
        <v>#N/A</v>
      </c>
      <c r="F51" s="23" t="e">
        <f>VALUE(INDEX(data!$1:$1048576,MATCH($A51,data!$A:$A,0),MATCH("Gewichtung",data!$1:$1,0)))</f>
        <v>#N/A</v>
      </c>
      <c r="G51" s="24" t="e">
        <f t="array" ref="G51">VALUE(INDEX(data!$1:$1048576,MATCH($A51,data!$A:$A,0),MATCH($C$1,data!$1:$1,0)+2))</f>
        <v>#N/A</v>
      </c>
      <c r="H51" s="21" t="e">
        <f t="array" ref="H51">INDEX(data!$1:$1048576,MATCH($A51,data!$A:$A,0),MATCH($C$1,data!$1:$1,0)+3)</f>
        <v>#N/A</v>
      </c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6" customHeight="1" x14ac:dyDescent="0.25">
      <c r="B52" s="7"/>
      <c r="C52" s="22"/>
      <c r="D52" s="22"/>
      <c r="E52" s="23"/>
      <c r="F52" s="23"/>
      <c r="G52" s="24"/>
      <c r="H52" s="21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42" customHeight="1" x14ac:dyDescent="0.25">
      <c r="A53" s="40" t="s">
        <v>33</v>
      </c>
      <c r="B53" s="7" t="str">
        <f>VLOOKUP($A53,Bezeichnungen!$A$1:$B$25,2,0)</f>
        <v>Lungenfunktion</v>
      </c>
      <c r="C53" s="22" t="e">
        <f>INDEX(data!$1:$1048576,MATCH($A53,data!$A:$A,0),MATCH("Referenzpatient",data!$1:$1,0))</f>
        <v>#N/A</v>
      </c>
      <c r="D53" s="22" t="e">
        <f>INDEX(data!$1:$1048576,MATCH($A53,data!$A:$A,0),MATCH($C$1,data!$1:$1,0))</f>
        <v>#N/A</v>
      </c>
      <c r="E53" s="23" t="e">
        <f t="array" ref="E53">VALUE(INDEX(data!$1:$1048576,MATCH($A53,data!$A:$A,0),MATCH($C$1,data!$1:$1,0)+1))</f>
        <v>#N/A</v>
      </c>
      <c r="F53" s="23" t="e">
        <f>VALUE(INDEX(data!$1:$1048576,MATCH($A53,data!$A:$A,0),MATCH("Gewichtung",data!$1:$1,0)))</f>
        <v>#N/A</v>
      </c>
      <c r="G53" s="24" t="e">
        <f t="array" ref="G53">VALUE(INDEX(data!$1:$1048576,MATCH($A53,data!$A:$A,0),MATCH($C$1,data!$1:$1,0)+2))</f>
        <v>#N/A</v>
      </c>
      <c r="H53" s="21" t="e">
        <f t="array" ref="H53">INDEX(data!$1:$1048576,MATCH($A53,data!$A:$A,0),MATCH($C$1,data!$1:$1,0)+3)</f>
        <v>#N/A</v>
      </c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6" customHeight="1" x14ac:dyDescent="0.25">
      <c r="B54" s="7"/>
      <c r="C54" s="22"/>
      <c r="D54" s="22"/>
      <c r="E54" s="23"/>
      <c r="F54" s="23"/>
      <c r="G54" s="24"/>
      <c r="H54" s="21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42" customHeight="1" x14ac:dyDescent="0.25">
      <c r="A55" s="40" t="s">
        <v>34</v>
      </c>
      <c r="B55" s="7" t="str">
        <f>VLOOKUP($A55,Bezeichnungen!$A$1:$B$25,2,0)</f>
        <v>Röntgen</v>
      </c>
      <c r="C55" s="22" t="e">
        <f>INDEX(data!$1:$1048576,MATCH($A55,data!$A:$A,0),MATCH("Referenzpatient",data!$1:$1,0))</f>
        <v>#N/A</v>
      </c>
      <c r="D55" s="22" t="e">
        <f>INDEX(data!$1:$1048576,MATCH($A55,data!$A:$A,0),MATCH($C$1,data!$1:$1,0))</f>
        <v>#N/A</v>
      </c>
      <c r="E55" s="23" t="e">
        <f t="array" ref="E55">VALUE(INDEX(data!$1:$1048576,MATCH($A55,data!$A:$A,0),MATCH($C$1,data!$1:$1,0)+1))</f>
        <v>#N/A</v>
      </c>
      <c r="F55" s="23" t="e">
        <f>VALUE(INDEX(data!$1:$1048576,MATCH($A55,data!$A:$A,0),MATCH("Gewichtung",data!$1:$1,0)))</f>
        <v>#N/A</v>
      </c>
      <c r="G55" s="24" t="e">
        <f t="array" ref="G55">VALUE(INDEX(data!$1:$1048576,MATCH($A55,data!$A:$A,0),MATCH($C$1,data!$1:$1,0)+2))</f>
        <v>#N/A</v>
      </c>
      <c r="H55" s="21" t="e">
        <f t="array" ref="H55">INDEX(data!$1:$1048576,MATCH($A55,data!$A:$A,0),MATCH($C$1,data!$1:$1,0)+3)</f>
        <v>#N/A</v>
      </c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6" customHeight="1" x14ac:dyDescent="0.25">
      <c r="B56" s="7"/>
      <c r="C56" s="22"/>
      <c r="D56" s="22"/>
      <c r="E56" s="23"/>
      <c r="F56" s="23"/>
      <c r="G56" s="24"/>
      <c r="H56" s="21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42" customHeight="1" x14ac:dyDescent="0.25">
      <c r="A57" s="40" t="s">
        <v>35</v>
      </c>
      <c r="B57" s="7" t="str">
        <f>VLOOKUP($A57,Bezeichnungen!$A$1:$B$25,2,0)</f>
        <v>Medikation</v>
      </c>
      <c r="C57" s="22" t="e">
        <f>INDEX(data!$1:$1048576,MATCH($A57,data!$A:$A,0),MATCH("Referenzpatient",data!$1:$1,0))</f>
        <v>#N/A</v>
      </c>
      <c r="D57" s="22" t="e">
        <f>INDEX(data!$1:$1048576,MATCH($A57,data!$A:$A,0),MATCH($C$1,data!$1:$1,0))</f>
        <v>#N/A</v>
      </c>
      <c r="E57" s="23" t="e">
        <f t="array" ref="E57">VALUE(INDEX(data!$1:$1048576,MATCH($A57,data!$A:$A,0),MATCH($C$1,data!$1:$1,0)+1))</f>
        <v>#N/A</v>
      </c>
      <c r="F57" s="23" t="e">
        <f>VALUE(INDEX(data!$1:$1048576,MATCH($A57,data!$A:$A,0),MATCH("Gewichtung",data!$1:$1,0)))</f>
        <v>#N/A</v>
      </c>
      <c r="G57" s="24" t="e">
        <f t="array" ref="G57">VALUE(INDEX(data!$1:$1048576,MATCH($A57,data!$A:$A,0),MATCH($C$1,data!$1:$1,0)+2))</f>
        <v>#N/A</v>
      </c>
      <c r="H57" s="21" t="e">
        <f t="array" ref="H57">INDEX(data!$1:$1048576,MATCH($A57,data!$A:$A,0),MATCH($C$1,data!$1:$1,0)+3)</f>
        <v>#N/A</v>
      </c>
      <c r="I57" s="17"/>
      <c r="J57" s="17"/>
      <c r="K57" s="17"/>
      <c r="L57" s="17"/>
      <c r="M57" s="17"/>
      <c r="N57" s="17"/>
      <c r="O57" s="17"/>
      <c r="P57" s="17"/>
      <c r="Q57" s="17"/>
    </row>
    <row r="58" spans="1:17" ht="15.75" customHeight="1" x14ac:dyDescent="0.25">
      <c r="B58" s="1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ht="15.75" customHeight="1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ht="15.75" customHeight="1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ht="15.75" customHeight="1" x14ac:dyDescent="0.2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ht="15.75" customHeight="1" x14ac:dyDescent="0.2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ht="15.75" customHeight="1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ht="15.75" customHeight="1" x14ac:dyDescent="0.2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2:17" ht="15.75" customHeight="1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2:17" ht="15.75" customHeight="1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2:17" ht="15.75" customHeight="1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2:17" ht="15.75" customHeight="1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2:17" ht="15.75" customHeight="1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2:17" ht="15.75" customHeight="1" x14ac:dyDescent="0.2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2:17" ht="15.75" customHeight="1" x14ac:dyDescent="0.2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2:17" ht="15.75" customHeight="1" x14ac:dyDescent="0.2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2:17" ht="15.75" customHeight="1" x14ac:dyDescent="0.2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2:17" ht="15.75" customHeight="1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2:17" ht="15.75" customHeight="1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2:17" ht="15.75" customHeight="1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2:17" ht="15.75" customHeight="1" x14ac:dyDescent="0.2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2:17" ht="15.75" customHeight="1" x14ac:dyDescent="0.2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2:17" ht="15.75" customHeight="1" x14ac:dyDescent="0.2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2:17" ht="15.75" customHeight="1" x14ac:dyDescent="0.2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2:17" ht="15.75" customHeight="1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2:17" ht="15.75" customHeight="1" x14ac:dyDescent="0.2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2:17" ht="15.75" customHeight="1" x14ac:dyDescent="0.2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2:17" ht="15.75" customHeight="1" x14ac:dyDescent="0.2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2:17" ht="15.75" customHeight="1" x14ac:dyDescent="0.2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2:17" ht="15.75" customHeight="1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2:17" ht="15.75" customHeight="1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2:17" ht="15.75" customHeight="1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2:17" ht="15.75" customHeight="1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2:17" ht="15.75" customHeight="1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2:17" ht="15.75" customHeight="1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2:17" ht="15.75" customHeight="1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2:17" ht="15.75" customHeight="1" x14ac:dyDescent="0.25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2:17" ht="15.75" customHeight="1" x14ac:dyDescent="0.25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2:17" ht="15.75" customHeight="1" x14ac:dyDescent="0.2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2:17" ht="15.75" customHeight="1" x14ac:dyDescent="0.25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2:17" ht="15.75" customHeight="1" x14ac:dyDescent="0.2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2:17" ht="15.75" customHeight="1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2:17" ht="15.75" customHeight="1" x14ac:dyDescent="0.2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2:17" ht="15.75" customHeight="1" x14ac:dyDescent="0.2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2:17" ht="15.75" customHeight="1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2:17" ht="15.75" customHeight="1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2:17" ht="15.75" customHeight="1" x14ac:dyDescent="0.2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2:17" ht="15.75" customHeight="1" x14ac:dyDescent="0.2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2:17" ht="15.75" customHeight="1" x14ac:dyDescent="0.2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2:17" ht="15.75" customHeight="1" x14ac:dyDescent="0.2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2:17" ht="15.75" customHeight="1" x14ac:dyDescent="0.25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2:17" ht="15.75" customHeight="1" x14ac:dyDescent="0.25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2:17" ht="15.75" customHeight="1" x14ac:dyDescent="0.25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2:17" ht="15.75" customHeight="1" x14ac:dyDescent="0.25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2:17" ht="15.75" customHeight="1" x14ac:dyDescent="0.25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2:17" ht="15.75" customHeight="1" x14ac:dyDescent="0.2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2:17" ht="15.75" customHeight="1" x14ac:dyDescent="0.2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2:17" ht="15.75" customHeight="1" x14ac:dyDescent="0.2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2:17" ht="15.75" customHeight="1" x14ac:dyDescent="0.2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2:17" ht="15.75" customHeight="1" x14ac:dyDescent="0.25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2:17" ht="15.75" customHeight="1" x14ac:dyDescent="0.25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2:17" ht="15.75" customHeight="1" x14ac:dyDescent="0.25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2:17" ht="15.75" customHeight="1" x14ac:dyDescent="0.25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2:17" ht="15.75" customHeight="1" x14ac:dyDescent="0.25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2:17" ht="15.75" customHeight="1" x14ac:dyDescent="0.25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2:17" ht="15.75" customHeight="1" x14ac:dyDescent="0.25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2:17" ht="15.75" customHeight="1" x14ac:dyDescent="0.25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2:17" ht="15.75" customHeight="1" x14ac:dyDescent="0.25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2:17" ht="15.75" customHeight="1" x14ac:dyDescent="0.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2:17" ht="15.75" customHeight="1" x14ac:dyDescent="0.25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2:17" ht="15.75" customHeight="1" x14ac:dyDescent="0.2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2:17" ht="15.75" customHeight="1" x14ac:dyDescent="0.25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2:17" ht="15.75" customHeight="1" x14ac:dyDescent="0.25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2:17" ht="15.75" customHeight="1" x14ac:dyDescent="0.25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2:17" ht="15.75" customHeight="1" x14ac:dyDescent="0.25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2:17" ht="15.75" customHeight="1" x14ac:dyDescent="0.25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2:17" ht="15.75" customHeight="1" x14ac:dyDescent="0.25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2:17" ht="15.75" customHeight="1" x14ac:dyDescent="0.25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2:17" ht="15.75" customHeight="1" x14ac:dyDescent="0.2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2:17" ht="15.75" customHeight="1" x14ac:dyDescent="0.25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2:17" ht="15.75" customHeight="1" x14ac:dyDescent="0.2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2:17" ht="15.75" customHeight="1" x14ac:dyDescent="0.25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2:17" ht="15.75" customHeight="1" x14ac:dyDescent="0.25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2:17" ht="15.75" customHeight="1" x14ac:dyDescent="0.25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2:17" ht="15.75" customHeight="1" x14ac:dyDescent="0.25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2:17" ht="15.75" customHeight="1" x14ac:dyDescent="0.25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2:17" ht="15.75" customHeight="1" x14ac:dyDescent="0.25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2:17" ht="15.75" customHeight="1" x14ac:dyDescent="0.25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 spans="2:17" ht="15.75" customHeight="1" x14ac:dyDescent="0.25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2:17" ht="15.75" customHeight="1" x14ac:dyDescent="0.25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2:17" ht="15.75" customHeight="1" x14ac:dyDescent="0.25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2:17" ht="15.75" customHeight="1" x14ac:dyDescent="0.25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2:17" ht="15.75" customHeight="1" x14ac:dyDescent="0.2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2:17" ht="15.75" customHeight="1" x14ac:dyDescent="0.25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2:17" ht="15.75" customHeight="1" x14ac:dyDescent="0.25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2:17" ht="15.75" customHeight="1" x14ac:dyDescent="0.25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 spans="2:17" ht="15.75" customHeight="1" x14ac:dyDescent="0.25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 spans="2:17" ht="15.75" customHeight="1" x14ac:dyDescent="0.25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2:17" ht="15.75" customHeight="1" x14ac:dyDescent="0.2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2:17" ht="15.75" customHeight="1" x14ac:dyDescent="0.25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2:17" ht="15.75" customHeight="1" x14ac:dyDescent="0.25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2:17" ht="15.75" customHeight="1" x14ac:dyDescent="0.25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2:17" ht="15.75" customHeight="1" x14ac:dyDescent="0.25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2:17" ht="15.75" customHeight="1" x14ac:dyDescent="0.25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2:17" ht="15.75" customHeight="1" x14ac:dyDescent="0.25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2:17" ht="15.75" customHeight="1" x14ac:dyDescent="0.25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2:17" ht="15.75" customHeight="1" x14ac:dyDescent="0.25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2:17" ht="15.75" customHeight="1" x14ac:dyDescent="0.25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2:17" ht="15.75" customHeight="1" x14ac:dyDescent="0.25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2:17" ht="15.75" customHeight="1" x14ac:dyDescent="0.25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2:17" ht="15.75" customHeight="1" x14ac:dyDescent="0.25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2:17" ht="15.75" customHeight="1" x14ac:dyDescent="0.25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2:17" ht="15.75" customHeight="1" x14ac:dyDescent="0.25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2:17" ht="15.75" customHeight="1" x14ac:dyDescent="0.25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2:17" ht="15.75" customHeight="1" x14ac:dyDescent="0.25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2:17" ht="15.75" customHeight="1" x14ac:dyDescent="0.25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2:17" ht="15.75" customHeight="1" x14ac:dyDescent="0.25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2:17" ht="15.75" customHeight="1" x14ac:dyDescent="0.25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2:17" ht="15.75" customHeight="1" x14ac:dyDescent="0.2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2:17" ht="15.75" customHeight="1" x14ac:dyDescent="0.25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2:17" ht="15.75" customHeight="1" x14ac:dyDescent="0.25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2:17" ht="15.75" customHeight="1" x14ac:dyDescent="0.25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2:17" ht="15.75" customHeight="1" x14ac:dyDescent="0.25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2:17" ht="15.75" customHeight="1" x14ac:dyDescent="0.25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2:17" ht="15.75" customHeight="1" x14ac:dyDescent="0.25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2:17" ht="15.75" customHeight="1" x14ac:dyDescent="0.25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2:17" ht="15.75" customHeight="1" x14ac:dyDescent="0.25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2:17" ht="15.75" customHeight="1" x14ac:dyDescent="0.25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2:17" ht="15.75" customHeight="1" x14ac:dyDescent="0.2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2:17" ht="15.75" customHeight="1" x14ac:dyDescent="0.25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2:17" ht="15.75" customHeight="1" x14ac:dyDescent="0.25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2:17" ht="15.75" customHeight="1" x14ac:dyDescent="0.25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2:17" ht="15.75" customHeight="1" x14ac:dyDescent="0.25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2:17" ht="15.75" customHeight="1" x14ac:dyDescent="0.25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2:17" ht="15.75" customHeight="1" x14ac:dyDescent="0.2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2:17" ht="15.75" customHeight="1" x14ac:dyDescent="0.25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2:17" ht="15.75" customHeight="1" x14ac:dyDescent="0.25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2:17" ht="15.75" customHeight="1" x14ac:dyDescent="0.25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2:17" ht="15.75" customHeight="1" x14ac:dyDescent="0.25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2:17" ht="15.75" customHeight="1" x14ac:dyDescent="0.25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2:17" ht="15.75" customHeight="1" x14ac:dyDescent="0.25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2:17" ht="15.75" customHeight="1" x14ac:dyDescent="0.25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2:17" ht="15.75" customHeight="1" x14ac:dyDescent="0.25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2:17" ht="15.75" customHeight="1" x14ac:dyDescent="0.25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2:17" ht="15.75" customHeight="1" x14ac:dyDescent="0.25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2:17" ht="15.75" customHeight="1" x14ac:dyDescent="0.25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2:17" ht="15.75" customHeight="1" x14ac:dyDescent="0.25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2:17" ht="15.75" customHeight="1" x14ac:dyDescent="0.25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2:17" ht="15.75" customHeight="1" x14ac:dyDescent="0.25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2:17" ht="15.75" customHeight="1" x14ac:dyDescent="0.25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2:17" ht="15.75" customHeight="1" x14ac:dyDescent="0.25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2:17" ht="15.75" customHeight="1" x14ac:dyDescent="0.25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2:17" ht="15.75" customHeight="1" x14ac:dyDescent="0.25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2:17" ht="15.75" customHeight="1" x14ac:dyDescent="0.25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2:17" ht="15.75" customHeight="1" x14ac:dyDescent="0.25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2:17" ht="15.75" customHeight="1" x14ac:dyDescent="0.25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2:17" ht="15.75" customHeight="1" x14ac:dyDescent="0.25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2:17" ht="15.75" customHeight="1" x14ac:dyDescent="0.25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2:17" ht="15.75" customHeight="1" x14ac:dyDescent="0.25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2:17" ht="15.75" customHeight="1" x14ac:dyDescent="0.25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2:17" ht="15.75" customHeight="1" x14ac:dyDescent="0.25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2:17" ht="15.75" customHeight="1" x14ac:dyDescent="0.25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2:17" ht="15.75" customHeight="1" x14ac:dyDescent="0.25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2:17" ht="15.75" customHeight="1" x14ac:dyDescent="0.25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2:17" ht="15.75" customHeight="1" x14ac:dyDescent="0.25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2:17" ht="15.75" customHeight="1" x14ac:dyDescent="0.25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2:17" ht="15.75" customHeight="1" x14ac:dyDescent="0.25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2:17" ht="15.75" customHeight="1" x14ac:dyDescent="0.25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2:17" ht="15.75" customHeight="1" x14ac:dyDescent="0.2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2:17" ht="15.75" customHeight="1" x14ac:dyDescent="0.25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2:17" ht="15.75" customHeight="1" x14ac:dyDescent="0.25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2:17" ht="15.75" customHeight="1" x14ac:dyDescent="0.25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2:17" ht="15.75" customHeight="1" x14ac:dyDescent="0.25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2:17" ht="15.75" customHeight="1" x14ac:dyDescent="0.25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2:17" ht="15.75" customHeight="1" x14ac:dyDescent="0.25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2:17" ht="15.75" customHeight="1" x14ac:dyDescent="0.25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2:17" ht="15.75" customHeight="1" x14ac:dyDescent="0.25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2:17" ht="15.75" customHeight="1" x14ac:dyDescent="0.25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2:17" ht="15.75" customHeight="1" x14ac:dyDescent="0.25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2:17" ht="15.75" customHeight="1" x14ac:dyDescent="0.25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2:17" ht="15.75" customHeight="1" x14ac:dyDescent="0.25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2:17" ht="15.75" customHeight="1" x14ac:dyDescent="0.25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2:17" ht="15.75" customHeight="1" x14ac:dyDescent="0.25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2:17" ht="15.75" customHeight="1" x14ac:dyDescent="0.25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2:17" ht="15.75" customHeight="1" x14ac:dyDescent="0.25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2:17" ht="15.75" customHeight="1" x14ac:dyDescent="0.25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2:17" ht="15.75" customHeight="1" x14ac:dyDescent="0.25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2:17" ht="15.75" customHeight="1" x14ac:dyDescent="0.25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2:17" ht="15.75" customHeight="1" x14ac:dyDescent="0.25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2:17" ht="15.75" customHeight="1" x14ac:dyDescent="0.25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2:17" ht="15.75" customHeight="1" x14ac:dyDescent="0.25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2:17" ht="15.75" customHeight="1" x14ac:dyDescent="0.25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2:17" ht="15.75" customHeight="1" x14ac:dyDescent="0.25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2:17" ht="15.75" customHeight="1" x14ac:dyDescent="0.25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2:17" ht="15.75" customHeight="1" x14ac:dyDescent="0.25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2:17" ht="15.75" customHeight="1" x14ac:dyDescent="0.25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2:17" ht="15.75" customHeight="1" x14ac:dyDescent="0.25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2:17" ht="15.75" customHeight="1" x14ac:dyDescent="0.25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2:17" ht="15.75" customHeight="1" x14ac:dyDescent="0.25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2:17" ht="15.75" customHeight="1" x14ac:dyDescent="0.25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2:17" ht="15.75" customHeight="1" x14ac:dyDescent="0.25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2:17" ht="15.75" customHeight="1" x14ac:dyDescent="0.25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2:17" ht="15.75" customHeight="1" x14ac:dyDescent="0.25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2:17" ht="15.75" customHeight="1" x14ac:dyDescent="0.25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2:17" ht="15.75" customHeight="1" x14ac:dyDescent="0.25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 spans="2:17" ht="15.75" customHeight="1" x14ac:dyDescent="0.25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2:17" ht="15.75" customHeight="1" x14ac:dyDescent="0.25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 spans="2:17" ht="15.75" customHeight="1" x14ac:dyDescent="0.25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 spans="2:17" ht="15.75" customHeight="1" x14ac:dyDescent="0.25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 spans="2:17" ht="15.75" customHeight="1" x14ac:dyDescent="0.25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 spans="2:17" ht="15.75" customHeight="1" x14ac:dyDescent="0.25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2:17" ht="15.75" customHeight="1" x14ac:dyDescent="0.25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 spans="2:17" ht="15.75" customHeight="1" x14ac:dyDescent="0.25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2:17" ht="15.75" customHeight="1" x14ac:dyDescent="0.25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2:17" ht="15.75" customHeight="1" x14ac:dyDescent="0.25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2:17" ht="15.75" customHeight="1" x14ac:dyDescent="0.25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2:17" ht="15.75" customHeight="1" x14ac:dyDescent="0.25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2:17" ht="15.75" customHeight="1" x14ac:dyDescent="0.25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2:17" ht="15.75" customHeight="1" x14ac:dyDescent="0.25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2:17" ht="15.75" customHeight="1" x14ac:dyDescent="0.25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 spans="2:17" ht="15.75" customHeight="1" x14ac:dyDescent="0.25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 spans="2:17" ht="15.75" customHeight="1" x14ac:dyDescent="0.25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 spans="2:17" ht="15.75" customHeight="1" x14ac:dyDescent="0.25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 spans="2:17" ht="15.75" customHeight="1" x14ac:dyDescent="0.25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 spans="2:17" ht="15.75" customHeight="1" x14ac:dyDescent="0.25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 spans="2:17" ht="15.75" customHeight="1" x14ac:dyDescent="0.25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 spans="2:17" ht="15.75" customHeight="1" x14ac:dyDescent="0.25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2:17" ht="15.75" customHeight="1" x14ac:dyDescent="0.25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 spans="2:17" ht="15.75" customHeight="1" x14ac:dyDescent="0.25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 spans="2:17" ht="15.75" customHeight="1" x14ac:dyDescent="0.25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 spans="2:17" ht="15.75" customHeight="1" x14ac:dyDescent="0.25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 spans="2:17" ht="15.75" customHeight="1" x14ac:dyDescent="0.25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 spans="2:17" ht="15.75" customHeight="1" x14ac:dyDescent="0.25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 spans="2:17" ht="15.75" customHeight="1" x14ac:dyDescent="0.25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 spans="2:17" ht="15.75" customHeight="1" x14ac:dyDescent="0.25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 spans="2:17" ht="15.75" customHeight="1" x14ac:dyDescent="0.25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 spans="2:17" ht="15.75" customHeight="1" x14ac:dyDescent="0.25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 spans="2:17" ht="15.75" customHeight="1" x14ac:dyDescent="0.25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 spans="2:17" ht="15.75" customHeight="1" x14ac:dyDescent="0.25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2:17" ht="15.75" customHeight="1" x14ac:dyDescent="0.25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2:17" ht="15.75" customHeight="1" x14ac:dyDescent="0.25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 spans="2:17" ht="15.75" customHeight="1" x14ac:dyDescent="0.25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 spans="2:17" ht="15.75" customHeight="1" x14ac:dyDescent="0.25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2:17" ht="15.75" customHeight="1" x14ac:dyDescent="0.25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 spans="2:17" ht="15.75" customHeight="1" x14ac:dyDescent="0.25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 spans="2:17" ht="15.75" customHeight="1" x14ac:dyDescent="0.25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 spans="2:17" ht="15.75" customHeight="1" x14ac:dyDescent="0.25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 spans="2:17" ht="15.75" customHeight="1" x14ac:dyDescent="0.25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 spans="2:17" ht="15.75" customHeight="1" x14ac:dyDescent="0.25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 spans="2:17" ht="15.75" customHeight="1" x14ac:dyDescent="0.25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 spans="2:17" ht="15.75" customHeight="1" x14ac:dyDescent="0.25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 spans="2:17" ht="15.75" customHeight="1" x14ac:dyDescent="0.25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 spans="2:17" ht="15.75" customHeight="1" x14ac:dyDescent="0.25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 spans="2:17" ht="15.75" customHeight="1" x14ac:dyDescent="0.25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 spans="2:17" ht="15.75" customHeight="1" x14ac:dyDescent="0.25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 spans="2:17" ht="15.75" customHeight="1" x14ac:dyDescent="0.25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 spans="2:17" ht="15.75" customHeight="1" x14ac:dyDescent="0.25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 spans="2:17" ht="15.75" customHeight="1" x14ac:dyDescent="0.25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 spans="2:17" ht="15.75" customHeight="1" x14ac:dyDescent="0.2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 spans="2:17" ht="15.75" customHeight="1" x14ac:dyDescent="0.25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 spans="2:17" ht="15.75" customHeight="1" x14ac:dyDescent="0.25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 spans="2:17" ht="15.75" customHeight="1" x14ac:dyDescent="0.25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 spans="2:17" ht="15.75" customHeight="1" x14ac:dyDescent="0.25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 spans="2:17" ht="15.75" customHeight="1" x14ac:dyDescent="0.25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 spans="2:17" ht="15.75" customHeight="1" x14ac:dyDescent="0.25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 spans="2:17" ht="15.75" customHeight="1" x14ac:dyDescent="0.25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 spans="2:17" ht="15.75" customHeight="1" x14ac:dyDescent="0.25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 spans="2:17" ht="15.75" customHeight="1" x14ac:dyDescent="0.25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 spans="2:17" ht="15.75" customHeight="1" x14ac:dyDescent="0.25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 spans="2:17" ht="15.75" customHeight="1" x14ac:dyDescent="0.25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 spans="2:17" ht="15.75" customHeight="1" x14ac:dyDescent="0.25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 spans="2:17" ht="15.75" customHeight="1" x14ac:dyDescent="0.25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 spans="2:17" ht="15.75" customHeight="1" x14ac:dyDescent="0.25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 spans="2:17" ht="15.75" customHeight="1" x14ac:dyDescent="0.25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 spans="2:17" ht="15.75" customHeight="1" x14ac:dyDescent="0.25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 spans="2:17" ht="15.75" customHeight="1" x14ac:dyDescent="0.25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 spans="2:17" ht="15.75" customHeight="1" x14ac:dyDescent="0.25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 spans="2:17" ht="15.75" customHeight="1" x14ac:dyDescent="0.25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 spans="2:17" ht="15.75" customHeight="1" x14ac:dyDescent="0.25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 spans="2:17" ht="15.75" customHeight="1" x14ac:dyDescent="0.25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 spans="2:17" ht="15.75" customHeight="1" x14ac:dyDescent="0.25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 spans="2:17" ht="15.75" customHeight="1" x14ac:dyDescent="0.25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 spans="2:17" ht="15.75" customHeight="1" x14ac:dyDescent="0.25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 spans="2:17" ht="15.75" customHeight="1" x14ac:dyDescent="0.25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 spans="2:17" ht="15.75" customHeight="1" x14ac:dyDescent="0.25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 spans="2:17" ht="15.75" customHeight="1" x14ac:dyDescent="0.25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 spans="2:17" ht="15.75" customHeight="1" x14ac:dyDescent="0.25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 spans="2:17" ht="15.75" customHeight="1" x14ac:dyDescent="0.25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 spans="2:17" ht="15.75" customHeight="1" x14ac:dyDescent="0.25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 spans="2:17" ht="15.75" customHeight="1" x14ac:dyDescent="0.25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 spans="2:17" ht="15.75" customHeight="1" x14ac:dyDescent="0.25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 spans="2:17" ht="15.75" customHeight="1" x14ac:dyDescent="0.25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 spans="2:17" ht="15.75" customHeight="1" x14ac:dyDescent="0.25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 spans="2:17" ht="15.75" customHeight="1" x14ac:dyDescent="0.25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 spans="2:17" ht="15.75" customHeight="1" x14ac:dyDescent="0.25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 spans="2:17" ht="15.75" customHeight="1" x14ac:dyDescent="0.25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 spans="2:17" ht="15.75" customHeight="1" x14ac:dyDescent="0.25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 spans="2:17" ht="15.75" customHeight="1" x14ac:dyDescent="0.25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 spans="2:17" ht="15.75" customHeight="1" x14ac:dyDescent="0.25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 spans="2:17" ht="15.75" customHeight="1" x14ac:dyDescent="0.25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 spans="2:17" ht="15.75" customHeight="1" x14ac:dyDescent="0.25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 spans="2:17" ht="15.75" customHeight="1" x14ac:dyDescent="0.25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 spans="2:17" ht="15.75" customHeight="1" x14ac:dyDescent="0.25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 spans="2:17" ht="15.75" customHeight="1" x14ac:dyDescent="0.25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 spans="2:17" ht="15.75" customHeight="1" x14ac:dyDescent="0.25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 spans="2:17" ht="15.75" customHeight="1" x14ac:dyDescent="0.25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 spans="2:17" ht="15.75" customHeight="1" x14ac:dyDescent="0.25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 spans="2:17" ht="15.75" customHeight="1" x14ac:dyDescent="0.25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 spans="2:17" ht="15.75" customHeight="1" x14ac:dyDescent="0.25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 spans="2:17" ht="15.75" customHeight="1" x14ac:dyDescent="0.25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 spans="2:17" ht="15.75" customHeight="1" x14ac:dyDescent="0.25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 spans="2:17" ht="15.75" customHeight="1" x14ac:dyDescent="0.25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 spans="2:17" ht="15.75" customHeight="1" x14ac:dyDescent="0.25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 spans="2:17" ht="15.75" customHeight="1" x14ac:dyDescent="0.25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 spans="2:17" ht="15.75" customHeight="1" x14ac:dyDescent="0.25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 spans="2:17" ht="15.75" customHeight="1" x14ac:dyDescent="0.25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 spans="2:17" ht="15.75" customHeight="1" x14ac:dyDescent="0.25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 spans="2:17" ht="15.75" customHeight="1" x14ac:dyDescent="0.25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 spans="2:17" ht="15.75" customHeight="1" x14ac:dyDescent="0.2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 spans="2:17" ht="15.75" customHeight="1" x14ac:dyDescent="0.25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 spans="2:17" ht="15.75" customHeight="1" x14ac:dyDescent="0.25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 spans="2:17" ht="15.75" customHeight="1" x14ac:dyDescent="0.25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 spans="2:17" ht="15.75" customHeight="1" x14ac:dyDescent="0.25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 spans="2:17" ht="15.75" customHeight="1" x14ac:dyDescent="0.25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 spans="2:17" ht="15.75" customHeight="1" x14ac:dyDescent="0.25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 spans="2:17" ht="15.75" customHeight="1" x14ac:dyDescent="0.25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 spans="2:17" ht="15.75" customHeight="1" x14ac:dyDescent="0.25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 spans="2:17" ht="15.75" customHeight="1" x14ac:dyDescent="0.25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 spans="2:17" ht="15.75" customHeight="1" x14ac:dyDescent="0.25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 spans="2:17" ht="15.75" customHeight="1" x14ac:dyDescent="0.25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 spans="2:17" ht="15.75" customHeight="1" x14ac:dyDescent="0.25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 spans="2:17" ht="15.75" customHeight="1" x14ac:dyDescent="0.25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 spans="2:17" ht="15.75" customHeight="1" x14ac:dyDescent="0.25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 spans="2:17" ht="15.75" customHeight="1" x14ac:dyDescent="0.25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 spans="2:17" ht="15.75" customHeight="1" x14ac:dyDescent="0.25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 spans="2:17" ht="15.75" customHeight="1" x14ac:dyDescent="0.25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 spans="2:17" ht="15.75" customHeight="1" x14ac:dyDescent="0.25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 spans="2:17" ht="15.75" customHeight="1" x14ac:dyDescent="0.25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 spans="2:17" ht="15.75" customHeight="1" x14ac:dyDescent="0.25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 spans="2:17" ht="15.75" customHeight="1" x14ac:dyDescent="0.25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 spans="2:17" ht="15.75" customHeight="1" x14ac:dyDescent="0.25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 spans="2:17" ht="15.75" customHeight="1" x14ac:dyDescent="0.25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 spans="2:17" ht="15.75" customHeight="1" x14ac:dyDescent="0.25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 spans="2:17" ht="15.75" customHeight="1" x14ac:dyDescent="0.25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 spans="2:17" ht="15.75" customHeight="1" x14ac:dyDescent="0.25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 spans="2:17" ht="15.75" customHeight="1" x14ac:dyDescent="0.25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 spans="2:17" ht="15.75" customHeight="1" x14ac:dyDescent="0.25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 spans="2:17" ht="15.75" customHeight="1" x14ac:dyDescent="0.25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 spans="2:17" ht="15.75" customHeight="1" x14ac:dyDescent="0.25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 spans="2:17" ht="15.75" customHeight="1" x14ac:dyDescent="0.25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 spans="2:17" ht="15.75" customHeight="1" x14ac:dyDescent="0.25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 spans="2:17" ht="15.75" customHeight="1" x14ac:dyDescent="0.25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 spans="2:17" ht="15.75" customHeight="1" x14ac:dyDescent="0.25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 spans="2:17" ht="15.75" customHeight="1" x14ac:dyDescent="0.25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 spans="2:17" ht="15.75" customHeight="1" x14ac:dyDescent="0.25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 spans="2:17" ht="15.75" customHeight="1" x14ac:dyDescent="0.25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 spans="2:17" ht="15.75" customHeight="1" x14ac:dyDescent="0.25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 spans="2:17" ht="15.75" customHeight="1" x14ac:dyDescent="0.25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 spans="2:17" ht="15.75" customHeight="1" x14ac:dyDescent="0.25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 spans="2:17" ht="15.75" customHeight="1" x14ac:dyDescent="0.25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 spans="2:17" ht="15.75" customHeight="1" x14ac:dyDescent="0.25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 spans="2:17" ht="15.75" customHeight="1" x14ac:dyDescent="0.25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 spans="2:17" ht="15.75" customHeight="1" x14ac:dyDescent="0.25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 spans="2:17" ht="15.75" customHeight="1" x14ac:dyDescent="0.25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 spans="2:17" ht="15.75" customHeight="1" x14ac:dyDescent="0.25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 spans="2:17" ht="15.75" customHeight="1" x14ac:dyDescent="0.25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 spans="2:17" ht="15.75" customHeight="1" x14ac:dyDescent="0.25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 spans="2:17" ht="15.75" customHeight="1" x14ac:dyDescent="0.25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 spans="2:17" ht="15.75" customHeight="1" x14ac:dyDescent="0.25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 spans="2:17" ht="15.75" customHeight="1" x14ac:dyDescent="0.25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 spans="2:17" ht="15.75" customHeight="1" x14ac:dyDescent="0.25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 spans="2:17" ht="15.75" customHeight="1" x14ac:dyDescent="0.25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 spans="2:17" ht="15.75" customHeight="1" x14ac:dyDescent="0.25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 spans="2:17" ht="15.75" customHeight="1" x14ac:dyDescent="0.25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 spans="2:17" ht="15.75" customHeight="1" x14ac:dyDescent="0.25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 spans="2:17" ht="15.75" customHeight="1" x14ac:dyDescent="0.25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 spans="2:17" ht="15.75" customHeight="1" x14ac:dyDescent="0.25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 spans="2:17" ht="15.75" customHeight="1" x14ac:dyDescent="0.25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 spans="2:17" ht="15.75" customHeight="1" x14ac:dyDescent="0.25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 spans="2:17" ht="15.75" customHeight="1" x14ac:dyDescent="0.25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 spans="2:17" ht="15.75" customHeight="1" x14ac:dyDescent="0.25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 spans="2:17" ht="15.75" customHeight="1" x14ac:dyDescent="0.25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 spans="2:17" ht="15.75" customHeight="1" x14ac:dyDescent="0.25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 spans="2:17" ht="15.75" customHeight="1" x14ac:dyDescent="0.25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 spans="2:17" ht="15.75" customHeight="1" x14ac:dyDescent="0.25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 spans="2:17" ht="15.75" customHeight="1" x14ac:dyDescent="0.25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 spans="2:17" ht="15.75" customHeight="1" x14ac:dyDescent="0.25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 spans="2:17" ht="15.75" customHeight="1" x14ac:dyDescent="0.25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 spans="2:17" ht="15.75" customHeight="1" x14ac:dyDescent="0.25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 spans="2:17" ht="15.75" customHeight="1" x14ac:dyDescent="0.25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 spans="2:17" ht="15.75" customHeight="1" x14ac:dyDescent="0.25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 spans="2:17" ht="15.75" customHeight="1" x14ac:dyDescent="0.25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 spans="2:17" ht="15.75" customHeight="1" x14ac:dyDescent="0.25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 spans="2:17" ht="15.75" customHeight="1" x14ac:dyDescent="0.25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 spans="2:17" ht="15.75" customHeight="1" x14ac:dyDescent="0.25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 spans="2:17" ht="15.75" customHeight="1" x14ac:dyDescent="0.25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 spans="2:17" ht="15.75" customHeight="1" x14ac:dyDescent="0.25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 spans="2:17" ht="15.75" customHeight="1" x14ac:dyDescent="0.25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 spans="2:17" ht="15.75" customHeight="1" x14ac:dyDescent="0.25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 spans="2:17" ht="15.75" customHeight="1" x14ac:dyDescent="0.25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 spans="2:17" ht="15.75" customHeight="1" x14ac:dyDescent="0.25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 spans="2:17" ht="15.75" customHeight="1" x14ac:dyDescent="0.25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 spans="2:17" ht="15.75" customHeight="1" x14ac:dyDescent="0.25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 spans="2:17" ht="15.75" customHeight="1" x14ac:dyDescent="0.25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 spans="2:17" ht="15.75" customHeight="1" x14ac:dyDescent="0.25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 spans="2:17" ht="15.75" customHeight="1" x14ac:dyDescent="0.25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 spans="2:17" ht="15.75" customHeight="1" x14ac:dyDescent="0.25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 spans="2:17" ht="15.75" customHeight="1" x14ac:dyDescent="0.25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 spans="2:17" ht="15.75" customHeight="1" x14ac:dyDescent="0.25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 spans="2:17" ht="15.75" customHeight="1" x14ac:dyDescent="0.25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 spans="2:17" ht="15.75" customHeight="1" x14ac:dyDescent="0.25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 spans="2:17" ht="15.75" customHeight="1" x14ac:dyDescent="0.25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 spans="2:17" ht="15.75" customHeight="1" x14ac:dyDescent="0.25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 spans="2:17" ht="15.75" customHeight="1" x14ac:dyDescent="0.25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 spans="2:17" ht="15.75" customHeight="1" x14ac:dyDescent="0.25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 spans="2:17" ht="15.75" customHeight="1" x14ac:dyDescent="0.25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 spans="2:17" ht="15.75" customHeight="1" x14ac:dyDescent="0.25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 spans="2:17" ht="15.75" customHeight="1" x14ac:dyDescent="0.25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 spans="2:17" ht="15.75" customHeight="1" x14ac:dyDescent="0.25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 spans="2:17" ht="15.75" customHeight="1" x14ac:dyDescent="0.25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 spans="2:17" ht="15.75" customHeight="1" x14ac:dyDescent="0.25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 spans="2:17" ht="15.75" customHeight="1" x14ac:dyDescent="0.25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 spans="2:17" ht="15.75" customHeight="1" x14ac:dyDescent="0.25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 spans="2:17" ht="15.75" customHeight="1" x14ac:dyDescent="0.25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 spans="2:17" ht="15.75" customHeight="1" x14ac:dyDescent="0.25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 spans="2:17" ht="15.75" customHeight="1" x14ac:dyDescent="0.25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 spans="2:17" ht="15.75" customHeight="1" x14ac:dyDescent="0.25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 spans="2:17" ht="15.75" customHeight="1" x14ac:dyDescent="0.25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 spans="2:17" ht="15.75" customHeight="1" x14ac:dyDescent="0.25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 spans="2:17" ht="15.75" customHeight="1" x14ac:dyDescent="0.25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 spans="2:17" ht="15.75" customHeight="1" x14ac:dyDescent="0.25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 spans="2:17" ht="15.75" customHeight="1" x14ac:dyDescent="0.25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 spans="2:17" ht="15.75" customHeight="1" x14ac:dyDescent="0.25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 spans="2:17" ht="15.75" customHeight="1" x14ac:dyDescent="0.25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 spans="2:17" ht="15.75" customHeight="1" x14ac:dyDescent="0.25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 spans="2:17" ht="15.75" customHeight="1" x14ac:dyDescent="0.25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 spans="2:17" ht="15.75" customHeight="1" x14ac:dyDescent="0.25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 spans="2:17" ht="15.75" customHeight="1" x14ac:dyDescent="0.25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 spans="2:17" ht="15.75" customHeight="1" x14ac:dyDescent="0.25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 spans="2:17" ht="15.75" customHeight="1" x14ac:dyDescent="0.25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 spans="2:17" ht="15.75" customHeight="1" x14ac:dyDescent="0.25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 spans="2:17" ht="15.75" customHeight="1" x14ac:dyDescent="0.25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 spans="2:17" ht="15.75" customHeight="1" x14ac:dyDescent="0.25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 spans="2:17" ht="15.75" customHeight="1" x14ac:dyDescent="0.25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 spans="2:17" ht="15.75" customHeight="1" x14ac:dyDescent="0.25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 spans="2:17" ht="15.75" customHeight="1" x14ac:dyDescent="0.25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 spans="2:17" ht="15.75" customHeight="1" x14ac:dyDescent="0.25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 spans="2:17" ht="15.75" customHeight="1" x14ac:dyDescent="0.25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 spans="2:17" ht="15.75" customHeight="1" x14ac:dyDescent="0.25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 spans="2:17" ht="15.75" customHeight="1" x14ac:dyDescent="0.25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 spans="2:17" ht="15.75" customHeight="1" x14ac:dyDescent="0.25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 spans="2:17" ht="15.75" customHeight="1" x14ac:dyDescent="0.25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 spans="2:17" ht="15.75" customHeight="1" x14ac:dyDescent="0.25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 spans="2:17" ht="15.75" customHeight="1" x14ac:dyDescent="0.25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 spans="2:17" ht="15.75" customHeight="1" x14ac:dyDescent="0.25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 spans="2:17" ht="15.75" customHeight="1" x14ac:dyDescent="0.25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 spans="2:17" ht="15.75" customHeight="1" x14ac:dyDescent="0.25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 spans="2:17" ht="15.75" customHeight="1" x14ac:dyDescent="0.25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 spans="2:17" ht="15.75" customHeight="1" x14ac:dyDescent="0.2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 spans="2:17" ht="15.75" customHeight="1" x14ac:dyDescent="0.25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 spans="2:17" ht="15.75" customHeight="1" x14ac:dyDescent="0.25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 spans="2:17" ht="15.75" customHeight="1" x14ac:dyDescent="0.25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 spans="2:17" ht="15.75" customHeight="1" x14ac:dyDescent="0.25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 spans="2:17" ht="15.75" customHeight="1" x14ac:dyDescent="0.25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 spans="2:17" ht="15.75" customHeight="1" x14ac:dyDescent="0.25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 spans="2:17" ht="15.75" customHeight="1" x14ac:dyDescent="0.25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 spans="2:17" ht="15.75" customHeight="1" x14ac:dyDescent="0.25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 spans="2:17" ht="15.75" customHeight="1" x14ac:dyDescent="0.25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 spans="2:17" ht="15.75" customHeight="1" x14ac:dyDescent="0.25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 spans="2:17" ht="15.75" customHeight="1" x14ac:dyDescent="0.25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 spans="2:17" ht="15.75" customHeight="1" x14ac:dyDescent="0.25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 spans="2:17" ht="15.75" customHeight="1" x14ac:dyDescent="0.25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 spans="2:17" ht="15.75" customHeight="1" x14ac:dyDescent="0.25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 spans="2:17" ht="15.75" customHeight="1" x14ac:dyDescent="0.25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 spans="2:17" ht="15.75" customHeight="1" x14ac:dyDescent="0.25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 spans="2:17" ht="15.75" customHeight="1" x14ac:dyDescent="0.25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 spans="2:17" ht="15.75" customHeight="1" x14ac:dyDescent="0.25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 spans="2:17" ht="15.75" customHeight="1" x14ac:dyDescent="0.25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 spans="2:17" ht="15.75" customHeight="1" x14ac:dyDescent="0.25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 spans="2:17" ht="15.75" customHeight="1" x14ac:dyDescent="0.25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 spans="2:17" ht="15.75" customHeight="1" x14ac:dyDescent="0.25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 spans="2:17" ht="15.75" customHeight="1" x14ac:dyDescent="0.25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 spans="2:17" ht="15.75" customHeight="1" x14ac:dyDescent="0.25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 spans="2:17" ht="15.75" customHeight="1" x14ac:dyDescent="0.25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 spans="2:17" ht="15.75" customHeight="1" x14ac:dyDescent="0.25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 spans="2:17" ht="15.75" customHeight="1" x14ac:dyDescent="0.25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 spans="2:17" ht="15.75" customHeight="1" x14ac:dyDescent="0.25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 spans="2:17" ht="15.75" customHeight="1" x14ac:dyDescent="0.25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 spans="2:17" ht="15.75" customHeight="1" x14ac:dyDescent="0.25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 spans="2:17" ht="15.75" customHeight="1" x14ac:dyDescent="0.25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 spans="2:17" ht="15.75" customHeight="1" x14ac:dyDescent="0.25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 spans="2:17" ht="15.75" customHeight="1" x14ac:dyDescent="0.25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 spans="2:17" ht="15.75" customHeight="1" x14ac:dyDescent="0.25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 spans="2:17" ht="15.75" customHeight="1" x14ac:dyDescent="0.25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 spans="2:17" ht="15.75" customHeight="1" x14ac:dyDescent="0.25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 spans="2:17" ht="15.75" customHeight="1" x14ac:dyDescent="0.25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 spans="2:17" ht="15.75" customHeight="1" x14ac:dyDescent="0.25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 spans="2:17" ht="15.75" customHeight="1" x14ac:dyDescent="0.25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 spans="2:17" ht="15.75" customHeight="1" x14ac:dyDescent="0.25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 spans="2:17" ht="15.75" customHeight="1" x14ac:dyDescent="0.25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 spans="2:17" ht="15.75" customHeight="1" x14ac:dyDescent="0.25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 spans="2:17" ht="15.75" customHeight="1" x14ac:dyDescent="0.25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 spans="2:17" ht="15.75" customHeight="1" x14ac:dyDescent="0.25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 spans="2:17" ht="15.75" customHeight="1" x14ac:dyDescent="0.25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 spans="2:17" ht="15.75" customHeight="1" x14ac:dyDescent="0.25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 spans="2:17" ht="15.75" customHeight="1" x14ac:dyDescent="0.25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 spans="2:17" ht="15.75" customHeight="1" x14ac:dyDescent="0.25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 spans="2:17" ht="15.75" customHeight="1" x14ac:dyDescent="0.25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 spans="2:17" ht="15.75" customHeight="1" x14ac:dyDescent="0.25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 spans="2:17" ht="15.75" customHeight="1" x14ac:dyDescent="0.25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 spans="2:17" ht="15.75" customHeight="1" x14ac:dyDescent="0.25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 spans="2:17" ht="15.75" customHeight="1" x14ac:dyDescent="0.25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 spans="2:17" ht="15.75" customHeight="1" x14ac:dyDescent="0.25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 spans="2:17" ht="15.75" customHeight="1" x14ac:dyDescent="0.25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 spans="2:17" ht="15.75" customHeight="1" x14ac:dyDescent="0.25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 spans="2:17" ht="15.75" customHeight="1" x14ac:dyDescent="0.25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 spans="2:17" ht="15.75" customHeight="1" x14ac:dyDescent="0.25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 spans="2:17" ht="15.75" customHeight="1" x14ac:dyDescent="0.25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 spans="2:17" ht="15.75" customHeight="1" x14ac:dyDescent="0.25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 spans="2:17" ht="15.75" customHeight="1" x14ac:dyDescent="0.25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 spans="2:17" ht="15.75" customHeight="1" x14ac:dyDescent="0.25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 spans="2:17" ht="15.75" customHeight="1" x14ac:dyDescent="0.25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 spans="2:17" ht="15.75" customHeight="1" x14ac:dyDescent="0.25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 spans="2:17" ht="15.75" customHeight="1" x14ac:dyDescent="0.25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 spans="2:17" ht="15.75" customHeight="1" x14ac:dyDescent="0.25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 spans="2:17" ht="15.75" customHeight="1" x14ac:dyDescent="0.25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 spans="2:17" ht="15.75" customHeight="1" x14ac:dyDescent="0.25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 spans="2:17" ht="15.75" customHeight="1" x14ac:dyDescent="0.25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 spans="2:17" ht="15.75" customHeight="1" x14ac:dyDescent="0.25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 spans="2:17" ht="15.75" customHeight="1" x14ac:dyDescent="0.25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 spans="2:17" ht="15.75" customHeight="1" x14ac:dyDescent="0.25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 spans="2:17" ht="15.75" customHeight="1" x14ac:dyDescent="0.25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 spans="2:17" ht="15.75" customHeight="1" x14ac:dyDescent="0.25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 spans="2:17" ht="15.75" customHeight="1" x14ac:dyDescent="0.25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 spans="2:17" ht="15.75" customHeight="1" x14ac:dyDescent="0.25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 spans="2:17" ht="15.75" customHeight="1" x14ac:dyDescent="0.25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 spans="2:17" ht="15.75" customHeight="1" x14ac:dyDescent="0.25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 spans="2:17" ht="15.75" customHeight="1" x14ac:dyDescent="0.25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 spans="2:17" ht="15.75" customHeight="1" x14ac:dyDescent="0.25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 spans="2:17" ht="15.75" customHeight="1" x14ac:dyDescent="0.25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 spans="2:17" ht="15.75" customHeight="1" x14ac:dyDescent="0.25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 spans="2:17" ht="15.75" customHeight="1" x14ac:dyDescent="0.25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 spans="2:17" ht="15.75" customHeight="1" x14ac:dyDescent="0.25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 spans="2:17" ht="15.75" customHeight="1" x14ac:dyDescent="0.25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 spans="2:17" ht="15.75" customHeight="1" x14ac:dyDescent="0.25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 spans="2:17" ht="15.75" customHeight="1" x14ac:dyDescent="0.25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 spans="2:17" ht="15.75" customHeight="1" x14ac:dyDescent="0.25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 spans="2:17" ht="15.75" customHeight="1" x14ac:dyDescent="0.25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 spans="2:17" ht="15.75" customHeight="1" x14ac:dyDescent="0.25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 spans="2:17" ht="15.75" customHeight="1" x14ac:dyDescent="0.25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 spans="2:17" ht="15.75" customHeight="1" x14ac:dyDescent="0.25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 spans="2:17" ht="15.75" customHeight="1" x14ac:dyDescent="0.25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 spans="2:17" ht="15.75" customHeight="1" x14ac:dyDescent="0.25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 spans="2:17" ht="15.75" customHeight="1" x14ac:dyDescent="0.25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 spans="2:17" ht="15.75" customHeight="1" x14ac:dyDescent="0.25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 spans="2:17" ht="15.75" customHeight="1" x14ac:dyDescent="0.25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 spans="2:17" ht="15.75" customHeight="1" x14ac:dyDescent="0.25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 spans="2:17" ht="15.75" customHeight="1" x14ac:dyDescent="0.25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 spans="2:17" ht="15.75" customHeight="1" x14ac:dyDescent="0.25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 spans="2:17" ht="15.75" customHeight="1" x14ac:dyDescent="0.25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 spans="2:17" ht="15.75" customHeight="1" x14ac:dyDescent="0.25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 spans="2:17" ht="15.75" customHeight="1" x14ac:dyDescent="0.25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 spans="2:17" ht="15.75" customHeight="1" x14ac:dyDescent="0.25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 spans="2:17" ht="15.75" customHeight="1" x14ac:dyDescent="0.25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 spans="2:17" ht="15.75" customHeight="1" x14ac:dyDescent="0.25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 spans="2:17" ht="15.75" customHeight="1" x14ac:dyDescent="0.25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 spans="2:17" ht="15.75" customHeight="1" x14ac:dyDescent="0.25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 spans="2:17" ht="15.75" customHeight="1" x14ac:dyDescent="0.25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 spans="2:17" ht="15.75" customHeight="1" x14ac:dyDescent="0.25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 spans="2:17" ht="15.75" customHeight="1" x14ac:dyDescent="0.25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 spans="2:17" ht="15.75" customHeight="1" x14ac:dyDescent="0.25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 spans="2:17" ht="15.75" customHeight="1" x14ac:dyDescent="0.25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 spans="2:17" ht="15.75" customHeight="1" x14ac:dyDescent="0.25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 spans="2:17" ht="15.75" customHeight="1" x14ac:dyDescent="0.25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 spans="2:17" ht="15.75" customHeight="1" x14ac:dyDescent="0.25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 spans="2:17" ht="15.75" customHeight="1" x14ac:dyDescent="0.25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 spans="2:17" ht="15.75" customHeight="1" x14ac:dyDescent="0.25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 spans="2:17" ht="15.75" customHeight="1" x14ac:dyDescent="0.25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 spans="2:17" ht="15.75" customHeight="1" x14ac:dyDescent="0.25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 spans="2:17" ht="15.75" customHeight="1" x14ac:dyDescent="0.25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 spans="2:17" ht="15.75" customHeight="1" x14ac:dyDescent="0.25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 spans="2:17" ht="15.75" customHeight="1" x14ac:dyDescent="0.25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 spans="2:17" ht="15.75" customHeight="1" x14ac:dyDescent="0.25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 spans="2:17" ht="15.75" customHeight="1" x14ac:dyDescent="0.25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 spans="2:17" ht="15.75" customHeight="1" x14ac:dyDescent="0.25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 spans="2:17" ht="15.75" customHeight="1" x14ac:dyDescent="0.25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 spans="2:17" ht="15.75" customHeight="1" x14ac:dyDescent="0.25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 spans="2:17" ht="15.75" customHeight="1" x14ac:dyDescent="0.25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 spans="2:17" ht="15.75" customHeight="1" x14ac:dyDescent="0.25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 spans="2:17" ht="15.75" customHeight="1" x14ac:dyDescent="0.25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 spans="2:17" ht="15.75" customHeight="1" x14ac:dyDescent="0.25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 spans="2:17" ht="15.75" customHeight="1" x14ac:dyDescent="0.25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 spans="2:17" ht="15.75" customHeight="1" x14ac:dyDescent="0.25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 spans="2:17" ht="15.75" customHeight="1" x14ac:dyDescent="0.25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 spans="2:17" ht="15.75" customHeight="1" x14ac:dyDescent="0.25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 spans="2:17" ht="15.75" customHeight="1" x14ac:dyDescent="0.25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 spans="2:17" ht="15.75" customHeight="1" x14ac:dyDescent="0.25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 spans="2:17" ht="15.75" customHeight="1" x14ac:dyDescent="0.25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 spans="2:17" ht="15.75" customHeight="1" x14ac:dyDescent="0.25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 spans="2:17" ht="15.75" customHeight="1" x14ac:dyDescent="0.25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 spans="2:17" ht="15.75" customHeight="1" x14ac:dyDescent="0.25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 spans="2:17" ht="15.75" customHeight="1" x14ac:dyDescent="0.25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 spans="2:17" ht="15.75" customHeight="1" x14ac:dyDescent="0.25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 spans="2:17" ht="15.75" customHeight="1" x14ac:dyDescent="0.25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 spans="2:17" ht="15.75" customHeight="1" x14ac:dyDescent="0.25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 spans="2:17" ht="15.75" customHeight="1" x14ac:dyDescent="0.25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 spans="2:17" ht="15.75" customHeight="1" x14ac:dyDescent="0.25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 spans="2:17" ht="15.75" customHeight="1" x14ac:dyDescent="0.25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 spans="2:17" ht="15.75" customHeight="1" x14ac:dyDescent="0.25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 spans="2:17" ht="15.75" customHeight="1" x14ac:dyDescent="0.25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 spans="2:17" ht="15.75" customHeight="1" x14ac:dyDescent="0.25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 spans="2:17" ht="15.75" customHeight="1" x14ac:dyDescent="0.25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 spans="2:17" ht="15.75" customHeight="1" x14ac:dyDescent="0.25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 spans="2:17" ht="15.75" customHeight="1" x14ac:dyDescent="0.25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 spans="2:17" ht="15.75" customHeight="1" x14ac:dyDescent="0.25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 spans="2:17" ht="15.75" customHeight="1" x14ac:dyDescent="0.25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 spans="2:17" ht="15.75" customHeight="1" x14ac:dyDescent="0.25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 spans="2:17" ht="15.75" customHeight="1" x14ac:dyDescent="0.25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 spans="2:17" ht="15.75" customHeight="1" x14ac:dyDescent="0.25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 spans="2:17" ht="15.75" customHeight="1" x14ac:dyDescent="0.25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 spans="2:17" ht="15.75" customHeight="1" x14ac:dyDescent="0.25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 spans="2:17" ht="15.75" customHeight="1" x14ac:dyDescent="0.25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 spans="2:17" ht="15.75" customHeight="1" x14ac:dyDescent="0.25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 spans="2:17" ht="15.75" customHeight="1" x14ac:dyDescent="0.25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 spans="2:17" ht="15.75" customHeight="1" x14ac:dyDescent="0.25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 spans="2:17" ht="15.75" customHeight="1" x14ac:dyDescent="0.25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 spans="2:17" ht="15.75" customHeight="1" x14ac:dyDescent="0.25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 spans="2:17" ht="15.75" customHeight="1" x14ac:dyDescent="0.25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 spans="2:17" ht="15.75" customHeight="1" x14ac:dyDescent="0.25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 spans="2:17" ht="15.75" customHeight="1" x14ac:dyDescent="0.25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 spans="2:17" ht="15.75" customHeight="1" x14ac:dyDescent="0.25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 spans="2:17" ht="15.75" customHeight="1" x14ac:dyDescent="0.25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 spans="2:17" ht="15.75" customHeight="1" x14ac:dyDescent="0.25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 spans="2:17" ht="15.75" customHeight="1" x14ac:dyDescent="0.25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 spans="2:17" ht="15.75" customHeight="1" x14ac:dyDescent="0.25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 spans="2:17" ht="15.75" customHeight="1" x14ac:dyDescent="0.25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 spans="2:17" ht="15.75" customHeight="1" x14ac:dyDescent="0.25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 spans="2:17" ht="15.75" customHeight="1" x14ac:dyDescent="0.25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 spans="2:17" ht="15.75" customHeight="1" x14ac:dyDescent="0.25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 spans="2:17" ht="15.75" customHeight="1" x14ac:dyDescent="0.25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 spans="2:17" ht="15.75" customHeight="1" x14ac:dyDescent="0.25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 spans="2:17" ht="15.75" customHeight="1" x14ac:dyDescent="0.25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 spans="2:17" ht="15.75" customHeight="1" x14ac:dyDescent="0.25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 spans="2:17" ht="15.75" customHeight="1" x14ac:dyDescent="0.25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 spans="2:17" ht="15.75" customHeight="1" x14ac:dyDescent="0.25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 spans="2:17" ht="15.75" customHeight="1" x14ac:dyDescent="0.25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 spans="2:17" ht="15.75" customHeight="1" x14ac:dyDescent="0.25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 spans="2:17" ht="15.75" customHeight="1" x14ac:dyDescent="0.25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 spans="2:17" ht="15.75" customHeight="1" x14ac:dyDescent="0.25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 spans="2:17" ht="15.75" customHeight="1" x14ac:dyDescent="0.25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 spans="2:17" ht="15.75" customHeight="1" x14ac:dyDescent="0.25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 spans="2:17" ht="15.75" customHeight="1" x14ac:dyDescent="0.25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 spans="2:17" ht="15.75" customHeight="1" x14ac:dyDescent="0.25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 spans="2:17" ht="15.75" customHeight="1" x14ac:dyDescent="0.25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 spans="2:17" ht="15.75" customHeight="1" x14ac:dyDescent="0.25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 spans="2:17" ht="15.75" customHeight="1" x14ac:dyDescent="0.25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 spans="2:17" ht="15.75" customHeight="1" x14ac:dyDescent="0.25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 spans="2:17" ht="15.75" customHeight="1" x14ac:dyDescent="0.25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 spans="2:17" ht="15.75" customHeight="1" x14ac:dyDescent="0.25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 spans="2:17" ht="15.75" customHeight="1" x14ac:dyDescent="0.25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 spans="2:17" ht="15.75" customHeight="1" x14ac:dyDescent="0.25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 spans="2:17" ht="15.75" customHeight="1" x14ac:dyDescent="0.25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 spans="2:17" ht="15.75" customHeight="1" x14ac:dyDescent="0.25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 spans="2:17" ht="15.75" customHeight="1" x14ac:dyDescent="0.25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 spans="2:17" ht="15.75" customHeight="1" x14ac:dyDescent="0.25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 spans="2:17" ht="15.75" customHeight="1" x14ac:dyDescent="0.25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 spans="2:17" ht="15.75" customHeight="1" x14ac:dyDescent="0.25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 spans="2:17" ht="15.75" customHeight="1" x14ac:dyDescent="0.25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 spans="2:17" ht="15.75" customHeight="1" x14ac:dyDescent="0.25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 spans="2:17" ht="15.75" customHeight="1" x14ac:dyDescent="0.25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 spans="2:17" ht="15.75" customHeight="1" x14ac:dyDescent="0.25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 spans="2:17" ht="15.75" customHeight="1" x14ac:dyDescent="0.25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 spans="2:17" ht="15.75" customHeight="1" x14ac:dyDescent="0.25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 spans="2:17" ht="15.75" customHeight="1" x14ac:dyDescent="0.25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 spans="2:17" ht="15.75" customHeight="1" x14ac:dyDescent="0.25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 spans="2:17" ht="15.75" customHeight="1" x14ac:dyDescent="0.25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 spans="2:17" ht="15.75" customHeight="1" x14ac:dyDescent="0.25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 spans="2:17" ht="15.75" customHeight="1" x14ac:dyDescent="0.25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 spans="2:17" ht="15.75" customHeight="1" x14ac:dyDescent="0.25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 spans="2:17" ht="15.75" customHeight="1" x14ac:dyDescent="0.25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 spans="2:17" ht="15.75" customHeight="1" x14ac:dyDescent="0.25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 spans="2:17" ht="15.75" customHeight="1" x14ac:dyDescent="0.25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 spans="2:17" ht="15.75" customHeight="1" x14ac:dyDescent="0.25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 spans="2:17" ht="15.75" customHeight="1" x14ac:dyDescent="0.25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 spans="2:17" ht="15.75" customHeight="1" x14ac:dyDescent="0.25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 spans="2:17" ht="15.75" customHeight="1" x14ac:dyDescent="0.25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 spans="2:17" ht="15.75" customHeight="1" x14ac:dyDescent="0.25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 spans="2:17" ht="15.75" customHeight="1" x14ac:dyDescent="0.25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 spans="2:17" ht="15.75" customHeight="1" x14ac:dyDescent="0.25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 spans="2:17" ht="15.75" customHeight="1" x14ac:dyDescent="0.25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 spans="2:17" ht="15.75" customHeight="1" x14ac:dyDescent="0.25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 spans="2:17" ht="15.75" customHeight="1" x14ac:dyDescent="0.25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 spans="2:17" ht="15.75" customHeight="1" x14ac:dyDescent="0.25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 spans="2:17" ht="15.75" customHeight="1" x14ac:dyDescent="0.25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 spans="2:17" ht="15.75" customHeight="1" x14ac:dyDescent="0.25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 spans="2:17" ht="15.75" customHeight="1" x14ac:dyDescent="0.25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 spans="2:17" ht="15.75" customHeight="1" x14ac:dyDescent="0.25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 spans="2:17" ht="15.75" customHeight="1" x14ac:dyDescent="0.25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 spans="2:17" ht="15.75" customHeight="1" x14ac:dyDescent="0.25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 spans="2:17" ht="15.75" customHeight="1" x14ac:dyDescent="0.25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 spans="2:17" ht="15.75" customHeight="1" x14ac:dyDescent="0.25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 spans="2:17" ht="15.75" customHeight="1" x14ac:dyDescent="0.25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 spans="2:17" ht="15.75" customHeight="1" x14ac:dyDescent="0.25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 spans="2:17" ht="15.75" customHeight="1" x14ac:dyDescent="0.25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 spans="2:17" ht="15.75" customHeight="1" x14ac:dyDescent="0.25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 spans="2:17" ht="15.75" customHeight="1" x14ac:dyDescent="0.25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 spans="2:17" ht="15.75" customHeight="1" x14ac:dyDescent="0.25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 spans="2:17" ht="15.75" customHeight="1" x14ac:dyDescent="0.25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 spans="2:17" ht="15.75" customHeight="1" x14ac:dyDescent="0.25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 spans="2:17" ht="15.75" customHeight="1" x14ac:dyDescent="0.25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 spans="2:17" ht="15.75" customHeight="1" x14ac:dyDescent="0.25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 spans="2:17" ht="15.75" customHeight="1" x14ac:dyDescent="0.25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 spans="2:17" ht="15.75" customHeight="1" x14ac:dyDescent="0.25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 spans="2:17" ht="15.75" customHeight="1" x14ac:dyDescent="0.25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 spans="2:17" ht="15.75" customHeight="1" x14ac:dyDescent="0.25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 spans="2:17" ht="15.75" customHeight="1" x14ac:dyDescent="0.25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 spans="2:17" ht="15.75" customHeight="1" x14ac:dyDescent="0.25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 spans="2:17" ht="15.75" customHeight="1" x14ac:dyDescent="0.25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 spans="2:17" ht="15.75" customHeight="1" x14ac:dyDescent="0.25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 spans="2:17" ht="15.75" customHeight="1" x14ac:dyDescent="0.25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 spans="2:17" ht="15.75" customHeight="1" x14ac:dyDescent="0.25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 spans="2:17" ht="15.75" customHeight="1" x14ac:dyDescent="0.25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 spans="2:17" ht="15.75" customHeight="1" x14ac:dyDescent="0.25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 spans="2:17" ht="15.75" customHeight="1" x14ac:dyDescent="0.25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 spans="2:17" ht="15.75" customHeight="1" x14ac:dyDescent="0.25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 spans="2:17" ht="15.75" customHeight="1" x14ac:dyDescent="0.25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 spans="2:17" ht="15.75" customHeight="1" x14ac:dyDescent="0.25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 spans="2:17" ht="15.75" customHeight="1" x14ac:dyDescent="0.25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 spans="2:17" ht="15.75" customHeight="1" x14ac:dyDescent="0.25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 spans="2:17" ht="15.75" customHeight="1" x14ac:dyDescent="0.25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 spans="2:17" ht="15.75" customHeight="1" x14ac:dyDescent="0.25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 spans="2:17" ht="15.75" customHeight="1" x14ac:dyDescent="0.25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 spans="2:17" ht="15.75" customHeight="1" x14ac:dyDescent="0.25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 spans="2:17" ht="15.75" customHeight="1" x14ac:dyDescent="0.25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 spans="2:17" ht="15.75" customHeight="1" x14ac:dyDescent="0.25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 spans="2:17" ht="15.75" customHeight="1" x14ac:dyDescent="0.25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 spans="2:17" ht="15.75" customHeight="1" x14ac:dyDescent="0.25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 spans="2:17" ht="15.75" customHeight="1" x14ac:dyDescent="0.25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 spans="2:17" ht="15.75" customHeight="1" x14ac:dyDescent="0.25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 spans="2:17" ht="15.75" customHeight="1" x14ac:dyDescent="0.25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 spans="2:17" ht="15.75" customHeight="1" x14ac:dyDescent="0.25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 spans="2:17" ht="15.75" customHeight="1" x14ac:dyDescent="0.25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 spans="2:17" ht="15.75" customHeight="1" x14ac:dyDescent="0.25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 spans="2:17" ht="15.75" customHeight="1" x14ac:dyDescent="0.25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 spans="2:17" ht="15.75" customHeight="1" x14ac:dyDescent="0.25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 spans="2:17" ht="15.75" customHeight="1" x14ac:dyDescent="0.25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 spans="2:17" ht="15.75" customHeight="1" x14ac:dyDescent="0.25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 spans="2:17" ht="15.75" customHeight="1" x14ac:dyDescent="0.25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 spans="2:17" ht="15.75" customHeight="1" x14ac:dyDescent="0.25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 spans="2:17" ht="15.75" customHeight="1" x14ac:dyDescent="0.25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 spans="2:17" ht="15.75" customHeight="1" x14ac:dyDescent="0.25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 spans="2:17" ht="15.75" customHeight="1" x14ac:dyDescent="0.25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 spans="2:17" ht="15.75" customHeight="1" x14ac:dyDescent="0.25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 spans="2:17" ht="15.75" customHeight="1" x14ac:dyDescent="0.25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 spans="2:17" ht="15.75" customHeight="1" x14ac:dyDescent="0.25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 spans="2:17" ht="15.75" customHeight="1" x14ac:dyDescent="0.25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 spans="2:17" ht="15.75" customHeight="1" x14ac:dyDescent="0.25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 spans="2:17" ht="15.75" customHeight="1" x14ac:dyDescent="0.25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 spans="2:17" ht="15.75" customHeight="1" x14ac:dyDescent="0.25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 spans="2:17" ht="15.75" customHeight="1" x14ac:dyDescent="0.25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 spans="2:17" ht="15.75" customHeight="1" x14ac:dyDescent="0.25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 spans="2:17" ht="15.75" customHeight="1" x14ac:dyDescent="0.25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 spans="2:17" ht="15.75" customHeight="1" x14ac:dyDescent="0.25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 spans="2:17" ht="15.75" customHeight="1" x14ac:dyDescent="0.25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 spans="2:17" ht="15.75" customHeight="1" x14ac:dyDescent="0.25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 spans="2:17" ht="15.75" customHeight="1" x14ac:dyDescent="0.25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 spans="2:17" ht="15.75" customHeight="1" x14ac:dyDescent="0.25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 spans="2:17" ht="15.75" customHeight="1" x14ac:dyDescent="0.25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 spans="2:17" ht="15.75" customHeight="1" x14ac:dyDescent="0.25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 spans="2:17" ht="15.75" customHeight="1" x14ac:dyDescent="0.25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 spans="2:17" ht="15.75" customHeight="1" x14ac:dyDescent="0.25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 spans="2:17" ht="15.75" customHeight="1" x14ac:dyDescent="0.25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 spans="2:17" ht="15.75" customHeight="1" x14ac:dyDescent="0.25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 spans="2:17" ht="15.75" customHeight="1" x14ac:dyDescent="0.25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 spans="2:17" ht="15.75" customHeight="1" x14ac:dyDescent="0.25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 spans="2:17" ht="15.75" customHeight="1" x14ac:dyDescent="0.25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 spans="2:17" ht="15.75" customHeight="1" x14ac:dyDescent="0.25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 spans="2:17" ht="15.75" customHeight="1" x14ac:dyDescent="0.25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 spans="2:17" ht="15.75" customHeight="1" x14ac:dyDescent="0.25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 spans="2:17" ht="15.75" customHeight="1" x14ac:dyDescent="0.25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 spans="2:17" ht="15.75" customHeight="1" x14ac:dyDescent="0.25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 spans="2:17" ht="15.75" customHeight="1" x14ac:dyDescent="0.25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 spans="2:17" ht="15.75" customHeight="1" x14ac:dyDescent="0.25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 spans="2:17" ht="15.75" customHeight="1" x14ac:dyDescent="0.25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 spans="2:17" ht="15.75" customHeight="1" x14ac:dyDescent="0.25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 spans="2:17" ht="15.75" customHeight="1" x14ac:dyDescent="0.25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 spans="2:17" ht="15.75" customHeight="1" x14ac:dyDescent="0.25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 spans="2:17" ht="15.75" customHeight="1" x14ac:dyDescent="0.25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 spans="2:17" ht="15.75" customHeight="1" x14ac:dyDescent="0.25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 spans="2:17" ht="15.75" customHeight="1" x14ac:dyDescent="0.25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 spans="2:17" ht="15.75" customHeight="1" x14ac:dyDescent="0.25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 spans="2:17" ht="15.75" customHeight="1" x14ac:dyDescent="0.25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 spans="2:17" ht="15.75" customHeight="1" x14ac:dyDescent="0.25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 spans="2:17" ht="15.75" customHeight="1" x14ac:dyDescent="0.25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 spans="2:17" ht="15.75" customHeight="1" x14ac:dyDescent="0.25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 spans="2:17" ht="15.75" customHeight="1" x14ac:dyDescent="0.25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 spans="2:17" ht="15.75" customHeight="1" x14ac:dyDescent="0.25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 spans="2:17" ht="15.75" customHeight="1" x14ac:dyDescent="0.25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 spans="2:17" ht="15.75" customHeight="1" x14ac:dyDescent="0.25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 spans="2:17" ht="15.75" customHeight="1" x14ac:dyDescent="0.25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 spans="2:17" ht="15.75" customHeight="1" x14ac:dyDescent="0.25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 spans="2:17" ht="15.75" customHeight="1" x14ac:dyDescent="0.25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 spans="2:17" ht="15.75" customHeight="1" x14ac:dyDescent="0.25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 spans="2:17" ht="15.75" customHeight="1" x14ac:dyDescent="0.25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 spans="2:17" ht="15.75" customHeight="1" x14ac:dyDescent="0.25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 spans="2:17" ht="15.75" customHeight="1" x14ac:dyDescent="0.25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 spans="2:17" ht="15.75" customHeight="1" x14ac:dyDescent="0.25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 spans="2:17" ht="15.75" customHeight="1" x14ac:dyDescent="0.25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 spans="2:17" ht="15.75" customHeight="1" x14ac:dyDescent="0.25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 spans="2:17" ht="15.75" customHeight="1" x14ac:dyDescent="0.25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 spans="2:17" ht="15.75" customHeight="1" x14ac:dyDescent="0.25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 spans="2:17" ht="15.75" customHeight="1" x14ac:dyDescent="0.25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 spans="2:17" ht="15.75" customHeight="1" x14ac:dyDescent="0.25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 spans="2:17" ht="15.75" customHeight="1" x14ac:dyDescent="0.25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 spans="2:17" ht="15.75" customHeight="1" x14ac:dyDescent="0.25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 spans="2:17" ht="15.75" customHeight="1" x14ac:dyDescent="0.25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 spans="2:17" ht="15.75" customHeight="1" x14ac:dyDescent="0.25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 spans="2:17" ht="15.75" customHeight="1" x14ac:dyDescent="0.25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 spans="2:17" ht="15.75" customHeight="1" x14ac:dyDescent="0.25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 spans="2:17" ht="15.75" customHeight="1" x14ac:dyDescent="0.25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 spans="2:17" ht="15.75" customHeight="1" x14ac:dyDescent="0.25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 spans="2:17" ht="15.75" customHeight="1" x14ac:dyDescent="0.25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 spans="2:17" ht="15.75" customHeight="1" x14ac:dyDescent="0.25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 spans="2:17" ht="15.75" customHeight="1" x14ac:dyDescent="0.25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 spans="2:17" ht="15.75" customHeight="1" x14ac:dyDescent="0.25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 spans="2:17" ht="15.75" customHeight="1" x14ac:dyDescent="0.25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 spans="2:17" ht="15.75" customHeight="1" x14ac:dyDescent="0.25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 spans="2:17" ht="15.75" customHeight="1" x14ac:dyDescent="0.25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 spans="2:17" ht="15.75" customHeight="1" x14ac:dyDescent="0.25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 spans="2:17" ht="15.75" customHeight="1" x14ac:dyDescent="0.25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 spans="2:17" ht="15.75" customHeight="1" x14ac:dyDescent="0.25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 spans="2:17" ht="15.75" customHeight="1" x14ac:dyDescent="0.25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 spans="2:17" ht="15.75" customHeight="1" x14ac:dyDescent="0.25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 spans="2:17" ht="15.75" customHeight="1" x14ac:dyDescent="0.25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 spans="2:17" ht="15.75" customHeight="1" x14ac:dyDescent="0.25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 spans="2:17" ht="15.75" customHeight="1" x14ac:dyDescent="0.25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 spans="2:17" ht="15.75" customHeight="1" x14ac:dyDescent="0.25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 spans="2:17" ht="15.75" customHeight="1" x14ac:dyDescent="0.25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 spans="2:17" ht="15.75" customHeight="1" x14ac:dyDescent="0.25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 spans="2:17" ht="15.75" customHeight="1" x14ac:dyDescent="0.25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 spans="2:17" ht="15.75" customHeight="1" x14ac:dyDescent="0.25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 spans="2:17" ht="15.75" customHeight="1" x14ac:dyDescent="0.25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 spans="2:17" ht="15.75" customHeight="1" x14ac:dyDescent="0.25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 spans="2:17" ht="15.75" customHeight="1" x14ac:dyDescent="0.25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 spans="2:17" ht="15.75" customHeight="1" x14ac:dyDescent="0.25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 spans="2:17" ht="15.75" customHeight="1" x14ac:dyDescent="0.25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 spans="2:17" ht="15.75" customHeight="1" x14ac:dyDescent="0.25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 spans="2:17" ht="15.75" customHeight="1" x14ac:dyDescent="0.25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 spans="2:17" ht="15.75" customHeight="1" x14ac:dyDescent="0.25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 spans="2:17" ht="15.75" customHeight="1" x14ac:dyDescent="0.25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 spans="2:17" ht="15.75" customHeight="1" x14ac:dyDescent="0.25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 spans="2:17" ht="15.75" customHeight="1" x14ac:dyDescent="0.25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 spans="2:17" ht="15.75" customHeight="1" x14ac:dyDescent="0.25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 spans="2:17" ht="15.75" customHeight="1" x14ac:dyDescent="0.25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 spans="2:17" ht="15.75" customHeight="1" x14ac:dyDescent="0.25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 spans="2:17" ht="15.75" customHeight="1" x14ac:dyDescent="0.25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 spans="2:17" ht="15.75" customHeight="1" x14ac:dyDescent="0.25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 spans="2:17" ht="15.75" customHeight="1" x14ac:dyDescent="0.25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 spans="2:17" ht="15.75" customHeight="1" x14ac:dyDescent="0.25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 spans="2:17" ht="15.75" customHeight="1" x14ac:dyDescent="0.25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 spans="2:17" ht="15.75" customHeight="1" x14ac:dyDescent="0.25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 spans="2:17" ht="15.75" customHeight="1" x14ac:dyDescent="0.25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 spans="2:17" ht="15.75" customHeight="1" x14ac:dyDescent="0.25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 spans="2:17" ht="15.75" customHeight="1" x14ac:dyDescent="0.25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 spans="2:17" ht="15.75" customHeight="1" x14ac:dyDescent="0.25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 spans="2:17" ht="15.75" customHeight="1" x14ac:dyDescent="0.25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 spans="2:17" ht="15.75" customHeight="1" x14ac:dyDescent="0.25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 spans="2:17" ht="15.75" customHeight="1" x14ac:dyDescent="0.25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 spans="2:17" ht="15.75" customHeight="1" x14ac:dyDescent="0.25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 spans="2:17" ht="15.75" customHeight="1" x14ac:dyDescent="0.25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 spans="2:17" ht="15.75" customHeight="1" x14ac:dyDescent="0.25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 spans="2:17" ht="15.75" customHeight="1" x14ac:dyDescent="0.25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 spans="2:17" ht="15.75" customHeight="1" x14ac:dyDescent="0.25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 spans="2:17" ht="15.75" customHeight="1" x14ac:dyDescent="0.25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 spans="2:17" ht="15.75" customHeight="1" x14ac:dyDescent="0.25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 spans="2:17" ht="15.75" customHeight="1" x14ac:dyDescent="0.25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 spans="2:17" ht="15.75" customHeight="1" x14ac:dyDescent="0.25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 spans="2:17" ht="15.75" customHeight="1" x14ac:dyDescent="0.25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 spans="2:17" ht="15.75" customHeight="1" x14ac:dyDescent="0.25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 spans="2:17" ht="15.75" customHeight="1" x14ac:dyDescent="0.25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 spans="2:17" ht="15.75" customHeight="1" x14ac:dyDescent="0.25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 spans="2:17" ht="15.75" customHeight="1" x14ac:dyDescent="0.25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 spans="2:17" ht="15.75" customHeight="1" x14ac:dyDescent="0.25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 spans="2:17" ht="15.75" customHeight="1" x14ac:dyDescent="0.25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 spans="2:17" ht="15.75" customHeight="1" x14ac:dyDescent="0.25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 spans="2:17" ht="15.75" customHeight="1" x14ac:dyDescent="0.25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 spans="2:17" ht="15.75" customHeight="1" x14ac:dyDescent="0.25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 spans="2:17" ht="15.75" customHeight="1" x14ac:dyDescent="0.25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 spans="2:17" ht="15.75" customHeight="1" x14ac:dyDescent="0.25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 spans="2:17" ht="15.75" customHeight="1" x14ac:dyDescent="0.25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 spans="2:17" ht="15.75" customHeight="1" x14ac:dyDescent="0.25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 spans="2:17" ht="15.75" customHeight="1" x14ac:dyDescent="0.25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 spans="2:17" ht="15.75" customHeight="1" x14ac:dyDescent="0.25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 spans="2:17" ht="15.75" customHeight="1" x14ac:dyDescent="0.25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 spans="2:17" ht="15.75" customHeight="1" x14ac:dyDescent="0.25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 spans="2:17" ht="15.75" customHeight="1" x14ac:dyDescent="0.25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 spans="2:17" ht="15.75" customHeight="1" x14ac:dyDescent="0.25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 spans="2:17" ht="15.75" customHeight="1" x14ac:dyDescent="0.25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 spans="2:17" ht="15.75" customHeight="1" x14ac:dyDescent="0.25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 spans="2:17" ht="15.75" customHeight="1" x14ac:dyDescent="0.25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 spans="2:17" ht="15.75" customHeight="1" x14ac:dyDescent="0.25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 spans="2:17" ht="15.75" customHeight="1" x14ac:dyDescent="0.25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 spans="2:17" ht="15.75" customHeight="1" x14ac:dyDescent="0.25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 spans="2:17" ht="15.75" customHeight="1" x14ac:dyDescent="0.25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 spans="2:17" ht="15.75" customHeight="1" x14ac:dyDescent="0.25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 spans="2:17" ht="15.75" customHeight="1" x14ac:dyDescent="0.25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 spans="2:17" ht="15.75" customHeight="1" x14ac:dyDescent="0.25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 spans="2:17" ht="15.75" customHeight="1" x14ac:dyDescent="0.25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 spans="2:17" ht="15.75" customHeight="1" x14ac:dyDescent="0.25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 spans="2:17" ht="15.75" customHeight="1" x14ac:dyDescent="0.25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 spans="2:17" ht="15.75" customHeight="1" x14ac:dyDescent="0.25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 spans="2:17" ht="15.75" customHeight="1" x14ac:dyDescent="0.25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 spans="2:17" ht="15.75" customHeight="1" x14ac:dyDescent="0.25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 spans="2:17" ht="15.75" customHeight="1" x14ac:dyDescent="0.25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 spans="2:17" ht="15.75" customHeight="1" x14ac:dyDescent="0.25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 spans="2:17" ht="15.75" customHeight="1" x14ac:dyDescent="0.25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 spans="2:17" ht="15.75" customHeight="1" x14ac:dyDescent="0.25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 spans="2:17" ht="15.75" customHeight="1" x14ac:dyDescent="0.25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 spans="2:17" ht="15.75" customHeight="1" x14ac:dyDescent="0.25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 spans="2:17" ht="15.75" customHeight="1" x14ac:dyDescent="0.25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 spans="2:17" ht="15.75" customHeight="1" x14ac:dyDescent="0.25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 spans="2:17" ht="15.75" customHeight="1" x14ac:dyDescent="0.25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 spans="2:17" ht="15.75" customHeight="1" x14ac:dyDescent="0.25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 spans="2:17" ht="15.75" customHeight="1" x14ac:dyDescent="0.25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 spans="2:17" ht="15.75" customHeight="1" x14ac:dyDescent="0.25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 spans="2:17" ht="15.75" customHeight="1" x14ac:dyDescent="0.25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 spans="2:17" ht="15.75" customHeight="1" x14ac:dyDescent="0.25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 spans="2:17" ht="15.75" customHeight="1" x14ac:dyDescent="0.25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 spans="2:17" ht="15.75" customHeight="1" x14ac:dyDescent="0.25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 spans="2:17" ht="15.75" customHeight="1" x14ac:dyDescent="0.25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 spans="2:17" ht="15.75" customHeight="1" x14ac:dyDescent="0.25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 spans="2:17" ht="15.75" customHeight="1" x14ac:dyDescent="0.25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 spans="2:17" ht="15.75" customHeight="1" x14ac:dyDescent="0.25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 spans="2:17" ht="15.75" customHeight="1" x14ac:dyDescent="0.25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 spans="2:17" ht="15.75" customHeight="1" x14ac:dyDescent="0.25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 spans="2:17" ht="15.75" customHeight="1" x14ac:dyDescent="0.25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 spans="2:17" ht="15.75" customHeight="1" x14ac:dyDescent="0.25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 spans="2:17" ht="15.75" customHeight="1" x14ac:dyDescent="0.25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 spans="2:17" ht="15.75" customHeight="1" x14ac:dyDescent="0.25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 spans="2:17" ht="15.75" customHeight="1" x14ac:dyDescent="0.25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 spans="2:17" ht="15.75" customHeight="1" x14ac:dyDescent="0.25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 spans="2:17" ht="15.75" customHeight="1" x14ac:dyDescent="0.25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 spans="2:17" ht="15.75" customHeight="1" x14ac:dyDescent="0.25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 spans="2:17" ht="15.75" customHeight="1" x14ac:dyDescent="0.25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  <row r="1001" spans="2:17" ht="15.75" customHeight="1" x14ac:dyDescent="0.25"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</row>
  </sheetData>
  <pageMargins left="0.7" right="0.7" top="0.78740157499999996" bottom="0.78740157499999996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1001"/>
  <sheetViews>
    <sheetView showGridLines="0" topLeftCell="B2" zoomScale="80" zoomScaleNormal="80" workbookViewId="0">
      <selection activeCell="C23" sqref="C23"/>
    </sheetView>
  </sheetViews>
  <sheetFormatPr baseColWidth="10" defaultColWidth="12.625" defaultRowHeight="15" customHeight="1" x14ac:dyDescent="0.2"/>
  <cols>
    <col min="1" max="1" width="30.625" style="40" hidden="1" customWidth="1"/>
    <col min="2" max="2" width="25.125" style="18" customWidth="1"/>
    <col min="3" max="3" width="62.75" style="18" bestFit="1" customWidth="1"/>
    <col min="4" max="4" width="63.625" style="18" customWidth="1"/>
    <col min="5" max="5" width="11.25" style="18" customWidth="1"/>
    <col min="6" max="6" width="12" style="18" customWidth="1"/>
    <col min="7" max="7" width="11.5" style="18" bestFit="1" customWidth="1"/>
    <col min="8" max="8" width="74.25" style="18" customWidth="1"/>
    <col min="9" max="17" width="10.125" style="18" customWidth="1"/>
    <col min="18" max="21" width="12.625" style="18" customWidth="1"/>
    <col min="22" max="16384" width="12.625" style="18"/>
  </cols>
  <sheetData>
    <row r="1" spans="1:17" s="40" customFormat="1" ht="15" hidden="1" customHeight="1" x14ac:dyDescent="0.2">
      <c r="C1" s="40" t="s">
        <v>4</v>
      </c>
    </row>
    <row r="2" spans="1:17" ht="6" customHeight="1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s="38" customFormat="1" ht="15.75" customHeight="1" x14ac:dyDescent="0.25">
      <c r="A3" s="40"/>
      <c r="B3" s="3" t="s">
        <v>8</v>
      </c>
      <c r="C3" s="4" t="e">
        <f t="array" ref="C3">"Patient """
&amp;INDEX(data!$1:$1048576,MATCH("id",data!$A:$A,0),MATCH("Referenzpatient",data!$1:$1,0))
&amp;"""/ "
&amp;INDEX(data!$1:$1048576,MATCH("kuerzel",data!$A:$A,0),MATCH("Referenzpatient",data!$1:$1,0))</f>
        <v>#N/A</v>
      </c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38" customFormat="1" ht="15.75" customHeight="1" x14ac:dyDescent="0.25">
      <c r="A4" s="40"/>
      <c r="B4" s="3" t="s">
        <v>61</v>
      </c>
      <c r="C4" s="1" t="e">
        <f>"Patient """
&amp;INDEX(data!$1:$1048576,MATCH("id",data!$A:$A,0),MATCH($C$1,data!$1:$1,0))
&amp;"""/ "
&amp;INDEX(data!$1:$1048576,MATCH("kuerzel",data!$A:$A,0),MATCH("Referenzpatient",data!$1:$1,0))</f>
        <v>#N/A</v>
      </c>
      <c r="D4" s="5"/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38" customFormat="1" ht="15.75" customHeight="1" x14ac:dyDescent="0.25">
      <c r="A5" s="40"/>
      <c r="B5" s="3" t="s">
        <v>62</v>
      </c>
      <c r="C5" s="16" t="e">
        <f>VALUE(INDEX(data!$1:$1048576,MATCH("Globale Gewichtung",data!$A:$A,0),MATCH($C$1,data!$1:$1,0)))</f>
        <v>#N/A</v>
      </c>
      <c r="D5" s="5"/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0.5" customHeight="1" x14ac:dyDescent="0.25">
      <c r="B6" s="20"/>
      <c r="C6" s="17"/>
      <c r="D6" s="19"/>
      <c r="E6" s="19"/>
      <c r="F6" s="1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s="38" customFormat="1" ht="31.5" customHeight="1" x14ac:dyDescent="0.25">
      <c r="A7" s="40"/>
      <c r="B7" s="34" t="s">
        <v>63</v>
      </c>
      <c r="C7" s="34" t="s">
        <v>64</v>
      </c>
      <c r="D7" s="34" t="s">
        <v>65</v>
      </c>
      <c r="E7" s="34" t="s">
        <v>66</v>
      </c>
      <c r="F7" s="34" t="s">
        <v>67</v>
      </c>
      <c r="G7" s="35" t="s">
        <v>68</v>
      </c>
      <c r="H7" s="34" t="s">
        <v>69</v>
      </c>
      <c r="I7" s="1"/>
      <c r="J7" s="1"/>
      <c r="K7" s="1"/>
      <c r="L7" s="1"/>
      <c r="M7" s="1"/>
      <c r="N7" s="1"/>
      <c r="O7" s="1"/>
      <c r="P7" s="1"/>
      <c r="Q7" s="1"/>
    </row>
    <row r="8" spans="1:17" ht="6" customHeight="1" x14ac:dyDescent="0.25">
      <c r="B8" s="21"/>
      <c r="C8" s="21"/>
      <c r="D8" s="21"/>
      <c r="E8" s="21"/>
      <c r="F8" s="21"/>
      <c r="G8" s="21"/>
      <c r="H8" s="21"/>
      <c r="I8" s="17"/>
      <c r="J8" s="17"/>
      <c r="K8" s="17"/>
      <c r="L8" s="17"/>
      <c r="M8" s="17"/>
      <c r="N8" s="17"/>
      <c r="O8" s="17"/>
      <c r="P8" s="17"/>
      <c r="Q8" s="17"/>
    </row>
    <row r="9" spans="1:17" ht="42" customHeight="1" x14ac:dyDescent="0.25">
      <c r="A9" s="40" t="s">
        <v>11</v>
      </c>
      <c r="B9" s="7" t="str">
        <f>VLOOKUP($A9,Bezeichnungen!$A$1:$B$25,2,0)</f>
        <v>Alter</v>
      </c>
      <c r="C9" s="22" t="e">
        <f>INDEX(data!$1:$1048576,MATCH($A9,data!$A:$A,0),MATCH("Referenzpatient",data!$1:$1,0))</f>
        <v>#N/A</v>
      </c>
      <c r="D9" s="22" t="e">
        <f>INDEX(data!$1:$1048576,MATCH($A9,data!$A:$A,0),MATCH($C$1,data!$1:$1,0))</f>
        <v>#N/A</v>
      </c>
      <c r="E9" s="23" t="e">
        <f t="array" ref="E9">VALUE(INDEX(data!$1:$1048576,MATCH($A9,data!$A:$A,0),MATCH($C$1,data!$1:$1,0)+1))</f>
        <v>#N/A</v>
      </c>
      <c r="F9" s="23" t="e">
        <f>VALUE(INDEX(data!$1:$1048576,MATCH($A9,data!$A:$A,0),MATCH("Gewichtung",data!$1:$1,0)))</f>
        <v>#N/A</v>
      </c>
      <c r="G9" s="24" t="e">
        <f t="array" ref="G9">VALUE(INDEX(data!$1:$1048576,MATCH($A9,data!$A:$A,0),MATCH($C$1,data!$1:$1,0)+2))</f>
        <v>#N/A</v>
      </c>
      <c r="H9" s="21" t="e">
        <f t="array" ref="H9">INDEX(data!$1:$1048576,MATCH($A9,data!$A:$A,0),MATCH($C$1,data!$1:$1,0)+3)</f>
        <v>#N/A</v>
      </c>
      <c r="I9" s="17"/>
      <c r="J9" s="17"/>
      <c r="K9" s="17"/>
      <c r="L9" s="17"/>
      <c r="M9" s="17"/>
      <c r="N9" s="17"/>
      <c r="O9" s="17"/>
      <c r="P9" s="17"/>
      <c r="Q9" s="17"/>
    </row>
    <row r="10" spans="1:17" ht="6" customHeight="1" x14ac:dyDescent="0.25">
      <c r="B10" s="7"/>
      <c r="C10" s="22"/>
      <c r="D10" s="22"/>
      <c r="E10" s="23"/>
      <c r="F10" s="23"/>
      <c r="G10" s="24"/>
      <c r="H10" s="21"/>
      <c r="I10" s="17"/>
      <c r="J10" s="17"/>
      <c r="K10" s="17"/>
      <c r="L10" s="17"/>
      <c r="M10" s="17"/>
      <c r="N10" s="17"/>
      <c r="O10" s="17"/>
      <c r="P10" s="17"/>
      <c r="Q10" s="17"/>
    </row>
    <row r="11" spans="1:17" ht="42" customHeight="1" x14ac:dyDescent="0.25">
      <c r="A11" s="40" t="s">
        <v>12</v>
      </c>
      <c r="B11" s="7" t="str">
        <f>VLOOKUP($A11,Bezeichnungen!$A$1:$B$25,2,0)</f>
        <v>Geschlecht</v>
      </c>
      <c r="C11" s="22" t="e">
        <f>INDEX(data!$1:$1048576,MATCH($A11,data!$A:$A,0),MATCH("Referenzpatient",data!$1:$1,0))</f>
        <v>#N/A</v>
      </c>
      <c r="D11" s="22" t="e">
        <f>INDEX(data!$1:$1048576,MATCH($A11,data!$A:$A,0),MATCH($C$1,data!$1:$1,0))</f>
        <v>#N/A</v>
      </c>
      <c r="E11" s="23" t="e">
        <f t="array" ref="E11">VALUE(INDEX(data!$1:$1048576,MATCH($A11,data!$A:$A,0),MATCH($C$1,data!$1:$1,0)+1))</f>
        <v>#N/A</v>
      </c>
      <c r="F11" s="23" t="e">
        <f>VALUE(INDEX(data!$1:$1048576,MATCH($A11,data!$A:$A,0),MATCH("Gewichtung",data!$1:$1,0)))</f>
        <v>#N/A</v>
      </c>
      <c r="G11" s="24" t="e">
        <f t="array" ref="G11">VALUE(INDEX(data!$1:$1048576,MATCH($A11,data!$A:$A,0),MATCH($C$1,data!$1:$1,0)+2))</f>
        <v>#N/A</v>
      </c>
      <c r="H11" s="21" t="e">
        <f t="array" ref="H11">INDEX(data!$1:$1048576,MATCH($A11,data!$A:$A,0),MATCH($C$1,data!$1:$1,0)+3)</f>
        <v>#N/A</v>
      </c>
      <c r="I11" s="17"/>
      <c r="J11" s="17"/>
      <c r="K11" s="17"/>
      <c r="L11" s="17"/>
      <c r="M11" s="17"/>
      <c r="N11" s="17"/>
      <c r="O11" s="17"/>
      <c r="P11" s="17"/>
      <c r="Q11" s="17"/>
    </row>
    <row r="12" spans="1:17" ht="6" customHeight="1" x14ac:dyDescent="0.25">
      <c r="B12" s="7"/>
      <c r="C12" s="25"/>
      <c r="D12" s="25"/>
      <c r="E12" s="23"/>
      <c r="F12" s="23"/>
      <c r="G12" s="24"/>
      <c r="H12" s="21"/>
      <c r="I12" s="17"/>
      <c r="J12" s="17"/>
      <c r="K12" s="17"/>
      <c r="L12" s="17"/>
      <c r="M12" s="17"/>
      <c r="N12" s="17"/>
      <c r="O12" s="17"/>
      <c r="P12" s="17"/>
      <c r="Q12" s="17"/>
    </row>
    <row r="13" spans="1:17" ht="42" customHeight="1" x14ac:dyDescent="0.25">
      <c r="A13" s="40" t="s">
        <v>13</v>
      </c>
      <c r="B13" s="41" t="str">
        <f>VLOOKUP($A13,Bezeichnungen!$A$1:$B$25,2,0)</f>
        <v>Hauptdiagnose</v>
      </c>
      <c r="C13" s="27" t="e">
        <f>INDEX(data!$1:$1048576,MATCH($A13,data!$A:$A,0),MATCH("Referenzpatient",data!$1:$1,0))</f>
        <v>#N/A</v>
      </c>
      <c r="D13" s="27" t="e">
        <f>INDEX(data!$1:$1048576,MATCH($A13,data!$A:$A,0),MATCH($C$1,data!$1:$1,0))</f>
        <v>#N/A</v>
      </c>
      <c r="E13" s="28" t="e">
        <f t="array" ref="E13">VALUE(INDEX(data!$1:$1048576,MATCH($A13,data!$A:$A,0),MATCH($C$1,data!$1:$1,0)+1))</f>
        <v>#N/A</v>
      </c>
      <c r="F13" s="28" t="e">
        <f>VALUE(INDEX(data!$1:$1048576,MATCH($A13,data!$A:$A,0),MATCH("Gewichtung",data!$1:$1,0)))</f>
        <v>#N/A</v>
      </c>
      <c r="G13" s="29" t="e">
        <f t="array" ref="G13">VALUE(INDEX(data!$1:$1048576,MATCH($A13,data!$A:$A,0),MATCH($C$1,data!$1:$1,0)+2))</f>
        <v>#N/A</v>
      </c>
      <c r="H13" s="26" t="e">
        <f t="array" ref="H13">INDEX(data!$1:$1048576,MATCH($A13,data!$A:$A,0),MATCH($C$1,data!$1:$1,0)+3)</f>
        <v>#N/A</v>
      </c>
      <c r="I13" s="17"/>
      <c r="J13" s="17"/>
      <c r="K13" s="17"/>
      <c r="L13" s="17"/>
      <c r="M13" s="17"/>
      <c r="N13" s="17"/>
      <c r="O13" s="17"/>
      <c r="P13" s="17"/>
      <c r="Q13" s="17"/>
    </row>
    <row r="14" spans="1:17" ht="6" customHeight="1" x14ac:dyDescent="0.25">
      <c r="B14" s="41"/>
      <c r="C14" s="31"/>
      <c r="D14" s="31"/>
      <c r="E14" s="32"/>
      <c r="F14" s="32"/>
      <c r="G14" s="33"/>
      <c r="H14" s="30"/>
      <c r="I14" s="17"/>
      <c r="J14" s="17"/>
      <c r="K14" s="17"/>
      <c r="L14" s="17"/>
      <c r="M14" s="17"/>
      <c r="N14" s="17"/>
      <c r="O14" s="17"/>
      <c r="P14" s="17"/>
      <c r="Q14" s="17"/>
    </row>
    <row r="15" spans="1:17" ht="45" customHeight="1" x14ac:dyDescent="0.25">
      <c r="A15" s="40" t="s">
        <v>14</v>
      </c>
      <c r="B15" s="7" t="str">
        <f>VLOOKUP($A15,Bezeichnungen!$A$1:$B$25,2,0)</f>
        <v>Nebendiagnose</v>
      </c>
      <c r="C15" s="22" t="e">
        <f>INDEX(data!$1:$1048576,MATCH($A15,data!$A:$A,0),MATCH("Referenzpatient",data!$1:$1,0))</f>
        <v>#N/A</v>
      </c>
      <c r="D15" s="22" t="e">
        <f>INDEX(data!$1:$1048576,MATCH($A15,data!$A:$A,0),MATCH($C$1,data!$1:$1,0))</f>
        <v>#N/A</v>
      </c>
      <c r="E15" s="23" t="e">
        <f t="array" ref="E15">VALUE(INDEX(data!$1:$1048576,MATCH($A15,data!$A:$A,0),MATCH($C$1,data!$1:$1,0)+1))</f>
        <v>#N/A</v>
      </c>
      <c r="F15" s="23" t="e">
        <f>VALUE(INDEX(data!$1:$1048576,MATCH($A15,data!$A:$A,0),MATCH("Gewichtung",data!$1:$1,0)))</f>
        <v>#N/A</v>
      </c>
      <c r="G15" s="24" t="e">
        <f t="array" ref="G15">VALUE(INDEX(data!$1:$1048576,MATCH($A15,data!$A:$A,0),MATCH($C$1,data!$1:$1,0)+2))</f>
        <v>#N/A</v>
      </c>
      <c r="H15" s="21" t="e">
        <f t="array" ref="H15">INDEX(data!$1:$1048576,MATCH($A15,data!$A:$A,0),MATCH($C$1,data!$1:$1,0)+3)</f>
        <v>#N/A</v>
      </c>
      <c r="I15" s="17"/>
      <c r="J15" s="17"/>
      <c r="K15" s="17"/>
      <c r="L15" s="17"/>
      <c r="M15" s="17"/>
      <c r="N15" s="17"/>
      <c r="O15" s="17"/>
      <c r="P15" s="17"/>
      <c r="Q15" s="17"/>
    </row>
    <row r="16" spans="1:17" ht="6" customHeight="1" x14ac:dyDescent="0.25">
      <c r="B16" s="7"/>
      <c r="C16" s="22"/>
      <c r="D16" s="22"/>
      <c r="E16" s="23"/>
      <c r="F16" s="23"/>
      <c r="G16" s="24"/>
      <c r="H16" s="21"/>
      <c r="I16" s="17"/>
      <c r="J16" s="17"/>
      <c r="K16" s="17"/>
      <c r="L16" s="17"/>
      <c r="M16" s="17"/>
      <c r="N16" s="17"/>
      <c r="O16" s="17"/>
      <c r="P16" s="17"/>
      <c r="Q16" s="17"/>
    </row>
    <row r="17" spans="1:17" ht="42" customHeight="1" x14ac:dyDescent="0.25">
      <c r="A17" s="40" t="s">
        <v>15</v>
      </c>
      <c r="B17" s="7" t="str">
        <f>VLOOKUP($A17,Bezeichnungen!$A$1:$B$25,2,0)</f>
        <v>Vorherige Erkrankungen</v>
      </c>
      <c r="C17" s="22" t="e">
        <f>INDEX(data!$1:$1048576,MATCH($A17,data!$A:$A,0),MATCH("Referenzpatient",data!$1:$1,0))</f>
        <v>#N/A</v>
      </c>
      <c r="D17" s="22" t="e">
        <f>INDEX(data!$1:$1048576,MATCH($A17,data!$A:$A,0),MATCH($C$1,data!$1:$1,0))</f>
        <v>#N/A</v>
      </c>
      <c r="E17" s="23" t="e">
        <f t="array" ref="E17">VALUE(INDEX(data!$1:$1048576,MATCH($A17,data!$A:$A,0),MATCH($C$1,data!$1:$1,0)+1))</f>
        <v>#N/A</v>
      </c>
      <c r="F17" s="23" t="e">
        <f>VALUE(INDEX(data!$1:$1048576,MATCH($A17,data!$A:$A,0),MATCH("Gewichtung",data!$1:$1,0)))</f>
        <v>#N/A</v>
      </c>
      <c r="G17" s="24" t="e">
        <f t="array" ref="G17">VALUE(INDEX(data!$1:$1048576,MATCH($A17,data!$A:$A,0),MATCH($C$1,data!$1:$1,0)+2))</f>
        <v>#N/A</v>
      </c>
      <c r="H17" s="21" t="e">
        <f t="array" ref="H17">INDEX(data!$1:$1048576,MATCH($A17,data!$A:$A,0),MATCH($C$1,data!$1:$1,0)+3)</f>
        <v>#N/A</v>
      </c>
      <c r="I17" s="17"/>
      <c r="J17" s="17"/>
      <c r="K17" s="17"/>
      <c r="L17" s="17"/>
      <c r="M17" s="17"/>
      <c r="N17" s="17"/>
      <c r="O17" s="17"/>
      <c r="P17" s="17"/>
      <c r="Q17" s="17"/>
    </row>
    <row r="18" spans="1:17" ht="6" customHeight="1" x14ac:dyDescent="0.25">
      <c r="B18" s="7"/>
      <c r="C18" s="22"/>
      <c r="D18" s="22"/>
      <c r="E18" s="23"/>
      <c r="F18" s="23"/>
      <c r="G18" s="24"/>
      <c r="H18" s="21"/>
      <c r="I18" s="17"/>
      <c r="J18" s="17"/>
      <c r="K18" s="17"/>
      <c r="L18" s="17"/>
      <c r="M18" s="17"/>
      <c r="N18" s="17"/>
      <c r="O18" s="17"/>
      <c r="P18" s="17"/>
      <c r="Q18" s="17"/>
    </row>
    <row r="19" spans="1:17" ht="42" customHeight="1" x14ac:dyDescent="0.25">
      <c r="A19" s="40" t="s">
        <v>16</v>
      </c>
      <c r="B19" s="7" t="str">
        <f>VLOOKUP($A19,Bezeichnungen!$A$1:$B$25,2,0)</f>
        <v>Sonstige Anamnese</v>
      </c>
      <c r="C19" s="22" t="e">
        <f>INDEX(data!$1:$1048576,MATCH($A19,data!$A:$A,0),MATCH("Referenzpatient",data!$1:$1,0))</f>
        <v>#N/A</v>
      </c>
      <c r="D19" s="22" t="e">
        <f>INDEX(data!$1:$1048576,MATCH($A19,data!$A:$A,0),MATCH($C$1,data!$1:$1,0))</f>
        <v>#N/A</v>
      </c>
      <c r="E19" s="23" t="e">
        <f t="array" ref="E19">VALUE(INDEX(data!$1:$1048576,MATCH($A19,data!$A:$A,0),MATCH($C$1,data!$1:$1,0)+1))</f>
        <v>#N/A</v>
      </c>
      <c r="F19" s="23" t="e">
        <f>VALUE(INDEX(data!$1:$1048576,MATCH($A19,data!$A:$A,0),MATCH("Gewichtung",data!$1:$1,0)))</f>
        <v>#N/A</v>
      </c>
      <c r="G19" s="24" t="e">
        <f t="array" ref="G19">VALUE(INDEX(data!$1:$1048576,MATCH($A19,data!$A:$A,0),MATCH($C$1,data!$1:$1,0)+2))</f>
        <v>#N/A</v>
      </c>
      <c r="H19" s="21" t="e">
        <f t="array" ref="H19">INDEX(data!$1:$1048576,MATCH($A19,data!$A:$A,0),MATCH($C$1,data!$1:$1,0)+3)</f>
        <v>#N/A</v>
      </c>
      <c r="I19" s="17"/>
      <c r="J19" s="17"/>
      <c r="K19" s="17"/>
      <c r="L19" s="17"/>
      <c r="M19" s="17"/>
      <c r="N19" s="17"/>
      <c r="O19" s="17"/>
      <c r="P19" s="17"/>
      <c r="Q19" s="17"/>
    </row>
    <row r="20" spans="1:17" ht="6" customHeight="1" x14ac:dyDescent="0.25">
      <c r="B20" s="7"/>
      <c r="C20" s="22"/>
      <c r="D20" s="22"/>
      <c r="E20" s="23"/>
      <c r="F20" s="23"/>
      <c r="G20" s="24"/>
      <c r="H20" s="21"/>
      <c r="I20" s="17"/>
      <c r="J20" s="17"/>
      <c r="K20" s="17"/>
      <c r="L20" s="17"/>
      <c r="M20" s="17"/>
      <c r="N20" s="17"/>
      <c r="O20" s="17"/>
      <c r="P20" s="17"/>
      <c r="Q20" s="17"/>
    </row>
    <row r="21" spans="1:17" ht="42" customHeight="1" x14ac:dyDescent="0.25">
      <c r="A21" s="40" t="s">
        <v>17</v>
      </c>
      <c r="B21" s="7" t="str">
        <f>VLOOKUP($A21,Bezeichnungen!$A$1:$B$25,2,0)</f>
        <v>Leistungsschwäche</v>
      </c>
      <c r="C21" s="22" t="e">
        <f>INDEX(data!$1:$1048576,MATCH($A21,data!$A:$A,0),MATCH("Referenzpatient",data!$1:$1,0))</f>
        <v>#N/A</v>
      </c>
      <c r="D21" s="22" t="e">
        <f>INDEX(data!$1:$1048576,MATCH($A21,data!$A:$A,0),MATCH($C$1,data!$1:$1,0))</f>
        <v>#N/A</v>
      </c>
      <c r="E21" s="23" t="e">
        <f t="array" ref="E21">VALUE(INDEX(data!$1:$1048576,MATCH($A21,data!$A:$A,0),MATCH($C$1,data!$1:$1,0)+1))</f>
        <v>#N/A</v>
      </c>
      <c r="F21" s="23" t="e">
        <f>VALUE(INDEX(data!$1:$1048576,MATCH($A21,data!$A:$A,0),MATCH("Gewichtung",data!$1:$1,0)))</f>
        <v>#N/A</v>
      </c>
      <c r="G21" s="24" t="e">
        <f t="array" ref="G21">VALUE(INDEX(data!$1:$1048576,MATCH($A21,data!$A:$A,0),MATCH($C$1,data!$1:$1,0)+2))</f>
        <v>#N/A</v>
      </c>
      <c r="H21" s="21" t="e">
        <f t="array" ref="H21">INDEX(data!$1:$1048576,MATCH($A21,data!$A:$A,0),MATCH($C$1,data!$1:$1,0)+3)</f>
        <v>#N/A</v>
      </c>
      <c r="I21" s="17"/>
      <c r="J21" s="17"/>
      <c r="K21" s="17"/>
      <c r="L21" s="17"/>
      <c r="M21" s="17"/>
      <c r="N21" s="17"/>
      <c r="O21" s="17"/>
      <c r="P21" s="17"/>
      <c r="Q21" s="17"/>
    </row>
    <row r="22" spans="1:17" ht="6" customHeight="1" x14ac:dyDescent="0.25">
      <c r="B22" s="7"/>
      <c r="C22" s="22"/>
      <c r="D22" s="22"/>
      <c r="E22" s="23"/>
      <c r="F22" s="23"/>
      <c r="G22" s="24"/>
      <c r="H22" s="21"/>
      <c r="I22" s="17"/>
      <c r="J22" s="17"/>
      <c r="K22" s="17"/>
      <c r="L22" s="17"/>
      <c r="M22" s="17"/>
      <c r="N22" s="17"/>
      <c r="O22" s="17"/>
      <c r="P22" s="17"/>
      <c r="Q22" s="17"/>
    </row>
    <row r="23" spans="1:17" ht="42" customHeight="1" x14ac:dyDescent="0.25">
      <c r="A23" s="40" t="s">
        <v>18</v>
      </c>
      <c r="B23" s="7" t="str">
        <f>VLOOKUP($A23,Bezeichnungen!$A$1:$B$25,2,0)</f>
        <v>Atembeschwerden</v>
      </c>
      <c r="C23" s="22" t="e">
        <f>INDEX(data!$1:$1048576,MATCH($A23,data!$A:$A,0),MATCH("Referenzpatient",data!$1:$1,0))</f>
        <v>#N/A</v>
      </c>
      <c r="D23" s="22" t="e">
        <f>INDEX(data!$1:$1048576,MATCH($A23,data!$A:$A,0),MATCH($C$1,data!$1:$1,0))</f>
        <v>#N/A</v>
      </c>
      <c r="E23" s="23" t="e">
        <f t="array" ref="E23">VALUE(INDEX(data!$1:$1048576,MATCH($A23,data!$A:$A,0),MATCH($C$1,data!$1:$1,0)+1))</f>
        <v>#N/A</v>
      </c>
      <c r="F23" s="23" t="e">
        <f>VALUE(INDEX(data!$1:$1048576,MATCH($A23,data!$A:$A,0),MATCH("Gewichtung",data!$1:$1,0)))</f>
        <v>#N/A</v>
      </c>
      <c r="G23" s="24" t="e">
        <f t="array" ref="G23">VALUE(INDEX(data!$1:$1048576,MATCH($A23,data!$A:$A,0),MATCH($C$1,data!$1:$1,0)+2))</f>
        <v>#N/A</v>
      </c>
      <c r="H23" s="21" t="e">
        <f t="array" ref="H23">INDEX(data!$1:$1048576,MATCH($A23,data!$A:$A,0),MATCH($C$1,data!$1:$1,0)+3)</f>
        <v>#N/A</v>
      </c>
      <c r="I23" s="17"/>
      <c r="J23" s="17"/>
      <c r="K23" s="17"/>
      <c r="L23" s="17"/>
      <c r="M23" s="17"/>
      <c r="N23" s="17"/>
      <c r="O23" s="17"/>
      <c r="P23" s="17"/>
      <c r="Q23" s="17"/>
    </row>
    <row r="24" spans="1:17" ht="6" customHeight="1" x14ac:dyDescent="0.25">
      <c r="B24" s="7"/>
      <c r="C24" s="22"/>
      <c r="D24" s="22"/>
      <c r="E24" s="23"/>
      <c r="F24" s="23"/>
      <c r="G24" s="24"/>
      <c r="H24" s="21"/>
      <c r="I24" s="17"/>
      <c r="J24" s="17"/>
      <c r="K24" s="17"/>
      <c r="L24" s="17"/>
      <c r="M24" s="17"/>
      <c r="N24" s="17"/>
      <c r="O24" s="17"/>
      <c r="P24" s="17"/>
      <c r="Q24" s="17"/>
    </row>
    <row r="25" spans="1:17" ht="42" customHeight="1" x14ac:dyDescent="0.25">
      <c r="A25" s="40" t="s">
        <v>19</v>
      </c>
      <c r="B25" s="7" t="str">
        <f>VLOOKUP($A25,Bezeichnungen!$A$1:$B$25,2,0)</f>
        <v>Produktiver Husten</v>
      </c>
      <c r="C25" s="22" t="e">
        <f>INDEX(data!$1:$1048576,MATCH($A25,data!$A:$A,0),MATCH("Referenzpatient",data!$1:$1,0))</f>
        <v>#N/A</v>
      </c>
      <c r="D25" s="22" t="e">
        <f>INDEX(data!$1:$1048576,MATCH($A25,data!$A:$A,0),MATCH($C$1,data!$1:$1,0))</f>
        <v>#N/A</v>
      </c>
      <c r="E25" s="23" t="e">
        <f t="array" ref="E25">VALUE(INDEX(data!$1:$1048576,MATCH($A25,data!$A:$A,0),MATCH($C$1,data!$1:$1,0)+1))</f>
        <v>#N/A</v>
      </c>
      <c r="F25" s="23" t="e">
        <f>VALUE(INDEX(data!$1:$1048576,MATCH($A25,data!$A:$A,0),MATCH("Gewichtung",data!$1:$1,0)))</f>
        <v>#N/A</v>
      </c>
      <c r="G25" s="24" t="e">
        <f t="array" ref="G25">VALUE(INDEX(data!$1:$1048576,MATCH($A25,data!$A:$A,0),MATCH($C$1,data!$1:$1,0)+2))</f>
        <v>#N/A</v>
      </c>
      <c r="H25" s="21" t="e">
        <f t="array" ref="H25">INDEX(data!$1:$1048576,MATCH($A25,data!$A:$A,0),MATCH($C$1,data!$1:$1,0)+3)</f>
        <v>#N/A</v>
      </c>
      <c r="I25" s="17"/>
      <c r="J25" s="17"/>
      <c r="K25" s="17"/>
      <c r="L25" s="17"/>
      <c r="M25" s="17"/>
      <c r="N25" s="17"/>
      <c r="O25" s="17"/>
      <c r="P25" s="17"/>
      <c r="Q25" s="17"/>
    </row>
    <row r="26" spans="1:17" ht="6" customHeight="1" x14ac:dyDescent="0.25">
      <c r="B26" s="7"/>
      <c r="C26" s="22"/>
      <c r="D26" s="22"/>
      <c r="E26" s="23"/>
      <c r="F26" s="23"/>
      <c r="G26" s="24"/>
      <c r="H26" s="21"/>
      <c r="I26" s="17"/>
      <c r="J26" s="17"/>
      <c r="K26" s="17"/>
      <c r="L26" s="17"/>
      <c r="M26" s="17"/>
      <c r="N26" s="17"/>
      <c r="O26" s="17"/>
      <c r="P26" s="17"/>
      <c r="Q26" s="17"/>
    </row>
    <row r="27" spans="1:17" ht="42" customHeight="1" x14ac:dyDescent="0.25">
      <c r="A27" s="40" t="s">
        <v>20</v>
      </c>
      <c r="B27" s="7" t="str">
        <f>VLOOKUP($A27,Bezeichnungen!$A$1:$B$25,2,0)</f>
        <v>Unproduktiver Husten</v>
      </c>
      <c r="C27" s="22" t="e">
        <f>INDEX(data!$1:$1048576,MATCH($A27,data!$A:$A,0),MATCH("Referenzpatient",data!$1:$1,0))</f>
        <v>#N/A</v>
      </c>
      <c r="D27" s="22" t="e">
        <f>INDEX(data!$1:$1048576,MATCH($A27,data!$A:$A,0),MATCH($C$1,data!$1:$1,0))</f>
        <v>#N/A</v>
      </c>
      <c r="E27" s="23" t="e">
        <f t="array" ref="E27">VALUE(INDEX(data!$1:$1048576,MATCH($A27,data!$A:$A,0),MATCH($C$1,data!$1:$1,0)+1))</f>
        <v>#N/A</v>
      </c>
      <c r="F27" s="23" t="e">
        <f>VALUE(INDEX(data!$1:$1048576,MATCH($A27,data!$A:$A,0),MATCH("Gewichtung",data!$1:$1,0)))</f>
        <v>#N/A</v>
      </c>
      <c r="G27" s="24" t="e">
        <f t="array" ref="G27">VALUE(INDEX(data!$1:$1048576,MATCH($A27,data!$A:$A,0),MATCH($C$1,data!$1:$1,0)+2))</f>
        <v>#N/A</v>
      </c>
      <c r="H27" s="21" t="e">
        <f t="array" ref="H27">INDEX(data!$1:$1048576,MATCH($A27,data!$A:$A,0),MATCH($C$1,data!$1:$1,0)+3)</f>
        <v>#N/A</v>
      </c>
      <c r="I27" s="17"/>
      <c r="J27" s="17"/>
      <c r="K27" s="17"/>
      <c r="L27" s="17"/>
      <c r="M27" s="17"/>
      <c r="N27" s="17"/>
      <c r="O27" s="17"/>
      <c r="P27" s="17"/>
      <c r="Q27" s="17"/>
    </row>
    <row r="28" spans="1:17" ht="6" customHeight="1" x14ac:dyDescent="0.25">
      <c r="B28" s="7"/>
      <c r="C28" s="22"/>
      <c r="D28" s="22"/>
      <c r="E28" s="23"/>
      <c r="F28" s="23"/>
      <c r="G28" s="24"/>
      <c r="H28" s="21"/>
      <c r="I28" s="17"/>
      <c r="J28" s="17"/>
      <c r="K28" s="17"/>
      <c r="L28" s="17"/>
      <c r="M28" s="17"/>
      <c r="N28" s="17"/>
      <c r="O28" s="17"/>
      <c r="P28" s="17"/>
      <c r="Q28" s="17"/>
    </row>
    <row r="29" spans="1:17" ht="42" customHeight="1" x14ac:dyDescent="0.25">
      <c r="A29" s="40" t="s">
        <v>21</v>
      </c>
      <c r="B29" s="7" t="str">
        <f>VLOOKUP($A29,Bezeichnungen!$A$1:$B$25,2,0)</f>
        <v>Sonstige Untersuchungsbefunde</v>
      </c>
      <c r="C29" s="22" t="e">
        <f>INDEX(data!$1:$1048576,MATCH($A29,data!$A:$A,0),MATCH("Referenzpatient",data!$1:$1,0))</f>
        <v>#N/A</v>
      </c>
      <c r="D29" s="22" t="e">
        <f>INDEX(data!$1:$1048576,MATCH($A29,data!$A:$A,0),MATCH($C$1,data!$1:$1,0))</f>
        <v>#N/A</v>
      </c>
      <c r="E29" s="23" t="e">
        <f t="array" ref="E29">VALUE(INDEX(data!$1:$1048576,MATCH($A29,data!$A:$A,0),MATCH($C$1,data!$1:$1,0)+1))</f>
        <v>#N/A</v>
      </c>
      <c r="F29" s="23" t="e">
        <f>VALUE(INDEX(data!$1:$1048576,MATCH($A29,data!$A:$A,0),MATCH("Gewichtung",data!$1:$1,0)))</f>
        <v>#N/A</v>
      </c>
      <c r="G29" s="24" t="e">
        <f t="array" ref="G29">VALUE(INDEX(data!$1:$1048576,MATCH($A29,data!$A:$A,0),MATCH($C$1,data!$1:$1,0)+2))</f>
        <v>#N/A</v>
      </c>
      <c r="H29" s="21" t="e">
        <f t="array" ref="H29">INDEX(data!$1:$1048576,MATCH($A29,data!$A:$A,0),MATCH($C$1,data!$1:$1,0)+3)</f>
        <v>#N/A</v>
      </c>
      <c r="I29" s="17"/>
      <c r="J29" s="17"/>
      <c r="K29" s="17"/>
      <c r="L29" s="17"/>
      <c r="M29" s="17"/>
      <c r="N29" s="17"/>
      <c r="O29" s="17"/>
      <c r="P29" s="17"/>
      <c r="Q29" s="17"/>
    </row>
    <row r="30" spans="1:17" ht="6" customHeight="1" x14ac:dyDescent="0.25">
      <c r="B30" s="7"/>
      <c r="C30" s="22"/>
      <c r="D30" s="22"/>
      <c r="E30" s="23"/>
      <c r="F30" s="23"/>
      <c r="G30" s="24"/>
      <c r="H30" s="21"/>
      <c r="I30" s="17"/>
      <c r="J30" s="17"/>
      <c r="K30" s="17"/>
      <c r="L30" s="17"/>
      <c r="M30" s="17"/>
      <c r="N30" s="17"/>
      <c r="O30" s="17"/>
      <c r="P30" s="17"/>
      <c r="Q30" s="17"/>
    </row>
    <row r="31" spans="1:17" ht="42" customHeight="1" x14ac:dyDescent="0.25">
      <c r="A31" s="40" t="s">
        <v>22</v>
      </c>
      <c r="B31" s="7" t="str">
        <f>VLOOKUP($A31,Bezeichnungen!$A$1:$B$25,2,0)</f>
        <v>Blutdruck</v>
      </c>
      <c r="C31" s="22" t="e">
        <f>INDEX(data!$1:$1048576,MATCH($A31,data!$A:$A,0),MATCH("Referenzpatient",data!$1:$1,0))</f>
        <v>#N/A</v>
      </c>
      <c r="D31" s="22" t="e">
        <f>INDEX(data!$1:$1048576,MATCH($A31,data!$A:$A,0),MATCH($C$1,data!$1:$1,0))</f>
        <v>#N/A</v>
      </c>
      <c r="E31" s="23" t="e">
        <f t="array" ref="E31">VALUE(INDEX(data!$1:$1048576,MATCH($A31,data!$A:$A,0),MATCH($C$1,data!$1:$1,0)+1))</f>
        <v>#N/A</v>
      </c>
      <c r="F31" s="23" t="e">
        <f>VALUE(INDEX(data!$1:$1048576,MATCH($A31,data!$A:$A,0),MATCH("Gewichtung",data!$1:$1,0)))</f>
        <v>#N/A</v>
      </c>
      <c r="G31" s="24" t="e">
        <f t="array" ref="G31">VALUE(INDEX(data!$1:$1048576,MATCH($A31,data!$A:$A,0),MATCH($C$1,data!$1:$1,0)+2))</f>
        <v>#N/A</v>
      </c>
      <c r="H31" s="21" t="e">
        <f t="array" ref="H31">INDEX(data!$1:$1048576,MATCH($A31,data!$A:$A,0),MATCH($C$1,data!$1:$1,0)+3)</f>
        <v>#N/A</v>
      </c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6" customHeight="1" x14ac:dyDescent="0.25">
      <c r="B32" s="7"/>
      <c r="C32" s="22"/>
      <c r="D32" s="22"/>
      <c r="E32" s="23"/>
      <c r="F32" s="23"/>
      <c r="G32" s="24"/>
      <c r="H32" s="21"/>
      <c r="I32" s="17"/>
      <c r="J32" s="17"/>
      <c r="K32" s="17"/>
      <c r="L32" s="17"/>
      <c r="M32" s="17"/>
      <c r="N32" s="17"/>
      <c r="O32" s="17"/>
      <c r="P32" s="17"/>
      <c r="Q32" s="17"/>
    </row>
    <row r="33" spans="1:17" ht="42" customHeight="1" x14ac:dyDescent="0.25">
      <c r="A33" s="40" t="s">
        <v>23</v>
      </c>
      <c r="B33" s="7" t="str">
        <f>VLOOKUP($A33,Bezeichnungen!$A$1:$B$25,2,0)</f>
        <v>Puls</v>
      </c>
      <c r="C33" s="22" t="e">
        <f>INDEX(data!$1:$1048576,MATCH($A33,data!$A:$A,0),MATCH("Referenzpatient",data!$1:$1,0))</f>
        <v>#N/A</v>
      </c>
      <c r="D33" s="22" t="e">
        <f>INDEX(data!$1:$1048576,MATCH($A33,data!$A:$A,0),MATCH($C$1,data!$1:$1,0))</f>
        <v>#N/A</v>
      </c>
      <c r="E33" s="23" t="e">
        <f t="array" ref="E33">VALUE(INDEX(data!$1:$1048576,MATCH($A33,data!$A:$A,0),MATCH($C$1,data!$1:$1,0)+1))</f>
        <v>#N/A</v>
      </c>
      <c r="F33" s="23" t="e">
        <f>VALUE(INDEX(data!$1:$1048576,MATCH($A33,data!$A:$A,0),MATCH("Gewichtung",data!$1:$1,0)))</f>
        <v>#N/A</v>
      </c>
      <c r="G33" s="24" t="e">
        <f t="array" ref="G33">VALUE(INDEX(data!$1:$1048576,MATCH($A33,data!$A:$A,0),MATCH($C$1,data!$1:$1,0)+2))</f>
        <v>#N/A</v>
      </c>
      <c r="H33" s="21" t="e">
        <f t="array" ref="H33">INDEX(data!$1:$1048576,MATCH($A33,data!$A:$A,0),MATCH($C$1,data!$1:$1,0)+3)</f>
        <v>#N/A</v>
      </c>
      <c r="I33" s="17"/>
      <c r="J33" s="17"/>
      <c r="K33" s="17"/>
      <c r="L33" s="17"/>
      <c r="M33" s="17"/>
      <c r="N33" s="17"/>
      <c r="O33" s="17"/>
      <c r="P33" s="17"/>
      <c r="Q33" s="17"/>
    </row>
    <row r="34" spans="1:17" ht="6" customHeight="1" x14ac:dyDescent="0.25">
      <c r="B34" s="7"/>
      <c r="C34" s="22"/>
      <c r="D34" s="22"/>
      <c r="E34" s="23"/>
      <c r="F34" s="23"/>
      <c r="G34" s="24"/>
      <c r="H34" s="21"/>
      <c r="I34" s="17"/>
      <c r="J34" s="17"/>
      <c r="K34" s="17"/>
      <c r="L34" s="17"/>
      <c r="M34" s="17"/>
      <c r="N34" s="17"/>
      <c r="O34" s="17"/>
      <c r="P34" s="17"/>
      <c r="Q34" s="17"/>
    </row>
    <row r="35" spans="1:17" ht="42" customHeight="1" x14ac:dyDescent="0.25">
      <c r="A35" s="40" t="s">
        <v>24</v>
      </c>
      <c r="B35" s="7" t="str">
        <f>VLOOKUP($A35,Bezeichnungen!$A$1:$B$25,2,0)</f>
        <v>Temperatur</v>
      </c>
      <c r="C35" s="22" t="e">
        <f>INDEX(data!$1:$1048576,MATCH($A35,data!$A:$A,0),MATCH("Referenzpatient",data!$1:$1,0))</f>
        <v>#N/A</v>
      </c>
      <c r="D35" s="22" t="e">
        <f>INDEX(data!$1:$1048576,MATCH($A35,data!$A:$A,0),MATCH($C$1,data!$1:$1,0))</f>
        <v>#N/A</v>
      </c>
      <c r="E35" s="23" t="e">
        <f t="array" ref="E35">VALUE(INDEX(data!$1:$1048576,MATCH($A35,data!$A:$A,0),MATCH($C$1,data!$1:$1,0)+1))</f>
        <v>#N/A</v>
      </c>
      <c r="F35" s="23" t="e">
        <f>VALUE(INDEX(data!$1:$1048576,MATCH($A35,data!$A:$A,0),MATCH("Gewichtung",data!$1:$1,0)))</f>
        <v>#N/A</v>
      </c>
      <c r="G35" s="24" t="e">
        <f t="array" ref="G35">VALUE(INDEX(data!$1:$1048576,MATCH($A35,data!$A:$A,0),MATCH($C$1,data!$1:$1,0)+2))</f>
        <v>#N/A</v>
      </c>
      <c r="H35" s="21" t="e">
        <f t="array" ref="H35">INDEX(data!$1:$1048576,MATCH($A35,data!$A:$A,0),MATCH($C$1,data!$1:$1,0)+3)</f>
        <v>#N/A</v>
      </c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6" customHeight="1" x14ac:dyDescent="0.25">
      <c r="B36" s="7"/>
      <c r="C36" s="22"/>
      <c r="D36" s="22"/>
      <c r="E36" s="23"/>
      <c r="F36" s="23"/>
      <c r="G36" s="24"/>
      <c r="H36" s="21"/>
      <c r="I36" s="17"/>
      <c r="J36" s="17"/>
      <c r="K36" s="17"/>
      <c r="L36" s="17"/>
      <c r="M36" s="17"/>
      <c r="N36" s="17"/>
      <c r="O36" s="17"/>
      <c r="P36" s="17"/>
      <c r="Q36" s="17"/>
    </row>
    <row r="37" spans="1:17" ht="42" customHeight="1" x14ac:dyDescent="0.25">
      <c r="A37" s="40" t="s">
        <v>25</v>
      </c>
      <c r="B37" s="7" t="str">
        <f>VLOOKUP($A37,Bezeichnungen!$A$1:$B$25,2,0)</f>
        <v>SpO2 mit O2 Zugabe</v>
      </c>
      <c r="C37" s="22" t="e">
        <f>INDEX(data!$1:$1048576,MATCH($A37,data!$A:$A,0),MATCH("Referenzpatient",data!$1:$1,0))</f>
        <v>#N/A</v>
      </c>
      <c r="D37" s="22" t="e">
        <f>INDEX(data!$1:$1048576,MATCH($A37,data!$A:$A,0),MATCH($C$1,data!$1:$1,0))</f>
        <v>#N/A</v>
      </c>
      <c r="E37" s="23" t="e">
        <f t="array" ref="E37">VALUE(INDEX(data!$1:$1048576,MATCH($A37,data!$A:$A,0),MATCH($C$1,data!$1:$1,0)+1))</f>
        <v>#N/A</v>
      </c>
      <c r="F37" s="23" t="e">
        <f>VALUE(INDEX(data!$1:$1048576,MATCH($A37,data!$A:$A,0),MATCH("Gewichtung",data!$1:$1,0)))</f>
        <v>#N/A</v>
      </c>
      <c r="G37" s="24" t="e">
        <f t="array" ref="G37">VALUE(INDEX(data!$1:$1048576,MATCH($A37,data!$A:$A,0),MATCH($C$1,data!$1:$1,0)+2))</f>
        <v>#N/A</v>
      </c>
      <c r="H37" s="21" t="e">
        <f t="array" ref="H37">INDEX(data!$1:$1048576,MATCH($A37,data!$A:$A,0),MATCH($C$1,data!$1:$1,0)+3)</f>
        <v>#N/A</v>
      </c>
      <c r="I37" s="17"/>
      <c r="J37" s="17"/>
      <c r="K37" s="17"/>
      <c r="L37" s="17"/>
      <c r="M37" s="17"/>
      <c r="N37" s="17"/>
      <c r="O37" s="17"/>
      <c r="P37" s="17"/>
      <c r="Q37" s="17"/>
    </row>
    <row r="38" spans="1:17" ht="6" customHeight="1" x14ac:dyDescent="0.25">
      <c r="B38" s="7"/>
      <c r="C38" s="22"/>
      <c r="D38" s="22"/>
      <c r="E38" s="23"/>
      <c r="F38" s="23"/>
      <c r="G38" s="24"/>
      <c r="H38" s="21"/>
      <c r="I38" s="17"/>
      <c r="J38" s="17"/>
      <c r="K38" s="17"/>
      <c r="L38" s="17"/>
      <c r="M38" s="17"/>
      <c r="N38" s="17"/>
      <c r="O38" s="17"/>
      <c r="P38" s="17"/>
      <c r="Q38" s="17"/>
    </row>
    <row r="39" spans="1:17" ht="42" customHeight="1" x14ac:dyDescent="0.25">
      <c r="A39" s="40" t="s">
        <v>26</v>
      </c>
      <c r="B39" s="7" t="str">
        <f>VLOOKUP($A39,Bezeichnungen!$A$1:$B$25,2,0)</f>
        <v>SpO2 ohne O2 Zugabe</v>
      </c>
      <c r="C39" s="22" t="e">
        <f>INDEX(data!$1:$1048576,MATCH($A39,data!$A:$A,0),MATCH("Referenzpatient",data!$1:$1,0))</f>
        <v>#N/A</v>
      </c>
      <c r="D39" s="22" t="e">
        <f>INDEX(data!$1:$1048576,MATCH($A39,data!$A:$A,0),MATCH($C$1,data!$1:$1,0))</f>
        <v>#N/A</v>
      </c>
      <c r="E39" s="23" t="e">
        <f t="array" ref="E39">VALUE(INDEX(data!$1:$1048576,MATCH($A39,data!$A:$A,0),MATCH($C$1,data!$1:$1,0)+1))</f>
        <v>#N/A</v>
      </c>
      <c r="F39" s="23" t="e">
        <f>VALUE(INDEX(data!$1:$1048576,MATCH($A39,data!$A:$A,0),MATCH("Gewichtung",data!$1:$1,0)))</f>
        <v>#N/A</v>
      </c>
      <c r="G39" s="24" t="e">
        <f t="array" ref="G39">VALUE(INDEX(data!$1:$1048576,MATCH($A39,data!$A:$A,0),MATCH($C$1,data!$1:$1,0)+2))</f>
        <v>#N/A</v>
      </c>
      <c r="H39" s="21" t="e">
        <f t="array" ref="H39">INDEX(data!$1:$1048576,MATCH($A39,data!$A:$A,0),MATCH($C$1,data!$1:$1,0)+3)</f>
        <v>#N/A</v>
      </c>
      <c r="I39" s="17"/>
      <c r="J39" s="17"/>
      <c r="K39" s="17"/>
      <c r="L39" s="17"/>
      <c r="M39" s="17"/>
      <c r="N39" s="17"/>
      <c r="O39" s="17"/>
      <c r="P39" s="17"/>
      <c r="Q39" s="17"/>
    </row>
    <row r="40" spans="1:17" ht="6" customHeight="1" x14ac:dyDescent="0.25">
      <c r="B40" s="7"/>
      <c r="C40" s="22"/>
      <c r="D40" s="22"/>
      <c r="E40" s="23"/>
      <c r="F40" s="23"/>
      <c r="G40" s="24"/>
      <c r="H40" s="21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42" customHeight="1" x14ac:dyDescent="0.25">
      <c r="A41" s="40" t="s">
        <v>27</v>
      </c>
      <c r="B41" s="7" t="str">
        <f>VLOOKUP($A41,Bezeichnungen!$A$1:$B$25,2,0)</f>
        <v>BMI</v>
      </c>
      <c r="C41" s="22" t="e">
        <f>INDEX(data!$1:$1048576,MATCH($A41,data!$A:$A,0),MATCH("Referenzpatient",data!$1:$1,0))</f>
        <v>#N/A</v>
      </c>
      <c r="D41" s="22" t="e">
        <f>INDEX(data!$1:$1048576,MATCH($A41,data!$A:$A,0),MATCH($C$1,data!$1:$1,0))</f>
        <v>#N/A</v>
      </c>
      <c r="E41" s="23" t="e">
        <f t="array" ref="E41">VALUE(INDEX(data!$1:$1048576,MATCH($A41,data!$A:$A,0),MATCH($C$1,data!$1:$1,0)+1))</f>
        <v>#N/A</v>
      </c>
      <c r="F41" s="23" t="e">
        <f>VALUE(INDEX(data!$1:$1048576,MATCH($A41,data!$A:$A,0),MATCH("Gewichtung",data!$1:$1,0)))</f>
        <v>#N/A</v>
      </c>
      <c r="G41" s="24" t="e">
        <f t="array" ref="G41">VALUE(INDEX(data!$1:$1048576,MATCH($A41,data!$A:$A,0),MATCH($C$1,data!$1:$1,0)+2))</f>
        <v>#N/A</v>
      </c>
      <c r="H41" s="21" t="e">
        <f t="array" ref="H41">INDEX(data!$1:$1048576,MATCH($A41,data!$A:$A,0),MATCH($C$1,data!$1:$1,0)+3)</f>
        <v>#N/A</v>
      </c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6" customHeight="1" x14ac:dyDescent="0.25">
      <c r="B42" s="7"/>
      <c r="C42" s="22"/>
      <c r="D42" s="22"/>
      <c r="E42" s="23"/>
      <c r="F42" s="23"/>
      <c r="G42" s="24"/>
      <c r="H42" s="21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42" customHeight="1" x14ac:dyDescent="0.25">
      <c r="A43" s="40" t="s">
        <v>28</v>
      </c>
      <c r="B43" s="7" t="str">
        <f>VLOOKUP($A43,Bezeichnungen!$A$1:$B$25,2,0)</f>
        <v>Pulmo</v>
      </c>
      <c r="C43" s="22" t="e">
        <f>INDEX(data!$1:$1048576,MATCH($A43,data!$A:$A,0),MATCH("Referenzpatient",data!$1:$1,0))</f>
        <v>#N/A</v>
      </c>
      <c r="D43" s="22" t="e">
        <f>INDEX(data!$1:$1048576,MATCH($A43,data!$A:$A,0),MATCH($C$1,data!$1:$1,0))</f>
        <v>#N/A</v>
      </c>
      <c r="E43" s="23" t="e">
        <f t="array" ref="E43">VALUE(INDEX(data!$1:$1048576,MATCH($A43,data!$A:$A,0),MATCH($C$1,data!$1:$1,0)+1))</f>
        <v>#N/A</v>
      </c>
      <c r="F43" s="23" t="e">
        <f>VALUE(INDEX(data!$1:$1048576,MATCH($A43,data!$A:$A,0),MATCH("Gewichtung",data!$1:$1,0)))</f>
        <v>#N/A</v>
      </c>
      <c r="G43" s="24" t="e">
        <f t="array" ref="G43">VALUE(INDEX(data!$1:$1048576,MATCH($A43,data!$A:$A,0),MATCH($C$1,data!$1:$1,0)+2))</f>
        <v>#N/A</v>
      </c>
      <c r="H43" s="21" t="e">
        <f t="array" ref="H43">INDEX(data!$1:$1048576,MATCH($A43,data!$A:$A,0),MATCH($C$1,data!$1:$1,0)+3)</f>
        <v>#N/A</v>
      </c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6" customHeight="1" x14ac:dyDescent="0.25">
      <c r="B44" s="7"/>
      <c r="C44" s="22"/>
      <c r="D44" s="22"/>
      <c r="E44" s="23"/>
      <c r="F44" s="23"/>
      <c r="G44" s="24"/>
      <c r="H44" s="21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42" customHeight="1" x14ac:dyDescent="0.25">
      <c r="A45" s="40" t="s">
        <v>29</v>
      </c>
      <c r="B45" s="7" t="str">
        <f>VLOOKUP($A45,Bezeichnungen!$A$1:$B$25,2,0)</f>
        <v>Erhöhte AF</v>
      </c>
      <c r="C45" s="22" t="e">
        <f>INDEX(data!$1:$1048576,MATCH($A45,data!$A:$A,0),MATCH("Referenzpatient",data!$1:$1,0))</f>
        <v>#N/A</v>
      </c>
      <c r="D45" s="22" t="e">
        <f>INDEX(data!$1:$1048576,MATCH($A45,data!$A:$A,0),MATCH($C$1,data!$1:$1,0))</f>
        <v>#N/A</v>
      </c>
      <c r="E45" s="23" t="e">
        <f t="array" ref="E45">VALUE(INDEX(data!$1:$1048576,MATCH($A45,data!$A:$A,0),MATCH($C$1,data!$1:$1,0)+1))</f>
        <v>#N/A</v>
      </c>
      <c r="F45" s="23" t="e">
        <f>VALUE(INDEX(data!$1:$1048576,MATCH($A45,data!$A:$A,0),MATCH("Gewichtung",data!$1:$1,0)))</f>
        <v>#N/A</v>
      </c>
      <c r="G45" s="24" t="e">
        <f t="array" ref="G45">VALUE(INDEX(data!$1:$1048576,MATCH($A45,data!$A:$A,0),MATCH($C$1,data!$1:$1,0)+2))</f>
        <v>#N/A</v>
      </c>
      <c r="H45" s="21" t="e">
        <f t="array" ref="H45">INDEX(data!$1:$1048576,MATCH($A45,data!$A:$A,0),MATCH($C$1,data!$1:$1,0)+3)</f>
        <v>#N/A</v>
      </c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6" customHeight="1" x14ac:dyDescent="0.25">
      <c r="B46" s="7"/>
      <c r="C46" s="22"/>
      <c r="D46" s="22"/>
      <c r="E46" s="23"/>
      <c r="F46" s="23"/>
      <c r="G46" s="24"/>
      <c r="H46" s="21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42" customHeight="1" x14ac:dyDescent="0.25">
      <c r="A47" s="40" t="s">
        <v>30</v>
      </c>
      <c r="B47" s="7" t="str">
        <f>VLOOKUP($A47,Bezeichnungen!$A$1:$B$25,2,0)</f>
        <v>Abdomen</v>
      </c>
      <c r="C47" s="22" t="e">
        <f>INDEX(data!$1:$1048576,MATCH($A47,data!$A:$A,0),MATCH("Referenzpatient",data!$1:$1,0))</f>
        <v>#N/A</v>
      </c>
      <c r="D47" s="22" t="e">
        <f>INDEX(data!$1:$1048576,MATCH($A47,data!$A:$A,0),MATCH($C$1,data!$1:$1,0))</f>
        <v>#N/A</v>
      </c>
      <c r="E47" s="23" t="e">
        <f t="array" ref="E47">VALUE(INDEX(data!$1:$1048576,MATCH($A47,data!$A:$A,0),MATCH($C$1,data!$1:$1,0)+1))</f>
        <v>#N/A</v>
      </c>
      <c r="F47" s="23" t="e">
        <f>VALUE(INDEX(data!$1:$1048576,MATCH($A47,data!$A:$A,0),MATCH("Gewichtung",data!$1:$1,0)))</f>
        <v>#N/A</v>
      </c>
      <c r="G47" s="24" t="e">
        <f t="array" ref="G47">VALUE(INDEX(data!$1:$1048576,MATCH($A47,data!$A:$A,0),MATCH($C$1,data!$1:$1,0)+2))</f>
        <v>#N/A</v>
      </c>
      <c r="H47" s="21" t="e">
        <f t="array" ref="H47">INDEX(data!$1:$1048576,MATCH($A47,data!$A:$A,0),MATCH($C$1,data!$1:$1,0)+3)</f>
        <v>#N/A</v>
      </c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6" customHeight="1" x14ac:dyDescent="0.25">
      <c r="B48" s="7"/>
      <c r="C48" s="22"/>
      <c r="D48" s="22"/>
      <c r="E48" s="23"/>
      <c r="F48" s="23"/>
      <c r="G48" s="24"/>
      <c r="H48" s="21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42" customHeight="1" x14ac:dyDescent="0.25">
      <c r="A49" s="40" t="s">
        <v>31</v>
      </c>
      <c r="B49" s="7" t="str">
        <f>VLOOKUP($A49,Bezeichnungen!$A$1:$B$25,2,0)</f>
        <v>Diagnostik</v>
      </c>
      <c r="C49" s="22" t="e">
        <f>INDEX(data!$1:$1048576,MATCH($A49,data!$A:$A,0),MATCH("Referenzpatient",data!$1:$1,0))</f>
        <v>#N/A</v>
      </c>
      <c r="D49" s="22" t="e">
        <f>INDEX(data!$1:$1048576,MATCH($A49,data!$A:$A,0),MATCH($C$1,data!$1:$1,0))</f>
        <v>#N/A</v>
      </c>
      <c r="E49" s="23" t="e">
        <f t="array" ref="E49">VALUE(INDEX(data!$1:$1048576,MATCH($A49,data!$A:$A,0),MATCH($C$1,data!$1:$1,0)+1))</f>
        <v>#N/A</v>
      </c>
      <c r="F49" s="23" t="e">
        <f>VALUE(INDEX(data!$1:$1048576,MATCH($A49,data!$A:$A,0),MATCH("Gewichtung",data!$1:$1,0)))</f>
        <v>#N/A</v>
      </c>
      <c r="G49" s="24" t="e">
        <f t="array" ref="G49">VALUE(INDEX(data!$1:$1048576,MATCH($A49,data!$A:$A,0),MATCH($C$1,data!$1:$1,0)+2))</f>
        <v>#N/A</v>
      </c>
      <c r="H49" s="21" t="e">
        <f t="array" ref="H49">INDEX(data!$1:$1048576,MATCH($A49,data!$A:$A,0),MATCH($C$1,data!$1:$1,0)+3)</f>
        <v>#N/A</v>
      </c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6" customHeight="1" x14ac:dyDescent="0.25">
      <c r="B50" s="7"/>
      <c r="C50" s="22"/>
      <c r="D50" s="22"/>
      <c r="E50" s="23"/>
      <c r="F50" s="23"/>
      <c r="G50" s="24"/>
      <c r="H50" s="21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42" customHeight="1" x14ac:dyDescent="0.25">
      <c r="A51" s="40" t="s">
        <v>32</v>
      </c>
      <c r="B51" s="7" t="str">
        <f>VLOOKUP($A51,Bezeichnungen!$A$1:$B$25,2,0)</f>
        <v>Laborwerte</v>
      </c>
      <c r="C51" s="22" t="e">
        <f>INDEX(data!$1:$1048576,MATCH($A51,data!$A:$A,0),MATCH("Referenzpatient",data!$1:$1,0))</f>
        <v>#N/A</v>
      </c>
      <c r="D51" s="22" t="e">
        <f>INDEX(data!$1:$1048576,MATCH($A51,data!$A:$A,0),MATCH($C$1,data!$1:$1,0))</f>
        <v>#N/A</v>
      </c>
      <c r="E51" s="23" t="e">
        <f t="array" ref="E51">VALUE(INDEX(data!$1:$1048576,MATCH($A51,data!$A:$A,0),MATCH($C$1,data!$1:$1,0)+1))</f>
        <v>#N/A</v>
      </c>
      <c r="F51" s="23" t="e">
        <f>VALUE(INDEX(data!$1:$1048576,MATCH($A51,data!$A:$A,0),MATCH("Gewichtung",data!$1:$1,0)))</f>
        <v>#N/A</v>
      </c>
      <c r="G51" s="24" t="e">
        <f t="array" ref="G51">VALUE(INDEX(data!$1:$1048576,MATCH($A51,data!$A:$A,0),MATCH($C$1,data!$1:$1,0)+2))</f>
        <v>#N/A</v>
      </c>
      <c r="H51" s="21" t="e">
        <f t="array" ref="H51">INDEX(data!$1:$1048576,MATCH($A51,data!$A:$A,0),MATCH($C$1,data!$1:$1,0)+3)</f>
        <v>#N/A</v>
      </c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6" customHeight="1" x14ac:dyDescent="0.25">
      <c r="B52" s="7"/>
      <c r="C52" s="22"/>
      <c r="D52" s="22"/>
      <c r="E52" s="23"/>
      <c r="F52" s="23"/>
      <c r="G52" s="24"/>
      <c r="H52" s="21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42" customHeight="1" x14ac:dyDescent="0.25">
      <c r="A53" s="40" t="s">
        <v>33</v>
      </c>
      <c r="B53" s="7" t="str">
        <f>VLOOKUP($A53,Bezeichnungen!$A$1:$B$25,2,0)</f>
        <v>Lungenfunktion</v>
      </c>
      <c r="C53" s="22" t="e">
        <f>INDEX(data!$1:$1048576,MATCH($A53,data!$A:$A,0),MATCH("Referenzpatient",data!$1:$1,0))</f>
        <v>#N/A</v>
      </c>
      <c r="D53" s="22" t="e">
        <f>INDEX(data!$1:$1048576,MATCH($A53,data!$A:$A,0),MATCH($C$1,data!$1:$1,0))</f>
        <v>#N/A</v>
      </c>
      <c r="E53" s="23" t="e">
        <f t="array" ref="E53">VALUE(INDEX(data!$1:$1048576,MATCH($A53,data!$A:$A,0),MATCH($C$1,data!$1:$1,0)+1))</f>
        <v>#N/A</v>
      </c>
      <c r="F53" s="23" t="e">
        <f>VALUE(INDEX(data!$1:$1048576,MATCH($A53,data!$A:$A,0),MATCH("Gewichtung",data!$1:$1,0)))</f>
        <v>#N/A</v>
      </c>
      <c r="G53" s="24" t="e">
        <f t="array" ref="G53">VALUE(INDEX(data!$1:$1048576,MATCH($A53,data!$A:$A,0),MATCH($C$1,data!$1:$1,0)+2))</f>
        <v>#N/A</v>
      </c>
      <c r="H53" s="21" t="e">
        <f t="array" ref="H53">INDEX(data!$1:$1048576,MATCH($A53,data!$A:$A,0),MATCH($C$1,data!$1:$1,0)+3)</f>
        <v>#N/A</v>
      </c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6" customHeight="1" x14ac:dyDescent="0.25">
      <c r="B54" s="7"/>
      <c r="C54" s="22"/>
      <c r="D54" s="22"/>
      <c r="E54" s="23"/>
      <c r="F54" s="23"/>
      <c r="G54" s="24"/>
      <c r="H54" s="21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42" customHeight="1" x14ac:dyDescent="0.25">
      <c r="A55" s="40" t="s">
        <v>34</v>
      </c>
      <c r="B55" s="7" t="str">
        <f>VLOOKUP($A55,Bezeichnungen!$A$1:$B$25,2,0)</f>
        <v>Röntgen</v>
      </c>
      <c r="C55" s="22" t="e">
        <f>INDEX(data!$1:$1048576,MATCH($A55,data!$A:$A,0),MATCH("Referenzpatient",data!$1:$1,0))</f>
        <v>#N/A</v>
      </c>
      <c r="D55" s="22" t="e">
        <f>INDEX(data!$1:$1048576,MATCH($A55,data!$A:$A,0),MATCH($C$1,data!$1:$1,0))</f>
        <v>#N/A</v>
      </c>
      <c r="E55" s="23" t="e">
        <f t="array" ref="E55">VALUE(INDEX(data!$1:$1048576,MATCH($A55,data!$A:$A,0),MATCH($C$1,data!$1:$1,0)+1))</f>
        <v>#N/A</v>
      </c>
      <c r="F55" s="23" t="e">
        <f>VALUE(INDEX(data!$1:$1048576,MATCH($A55,data!$A:$A,0),MATCH("Gewichtung",data!$1:$1,0)))</f>
        <v>#N/A</v>
      </c>
      <c r="G55" s="24" t="e">
        <f t="array" ref="G55">VALUE(INDEX(data!$1:$1048576,MATCH($A55,data!$A:$A,0),MATCH($C$1,data!$1:$1,0)+2))</f>
        <v>#N/A</v>
      </c>
      <c r="H55" s="21" t="e">
        <f t="array" ref="H55">INDEX(data!$1:$1048576,MATCH($A55,data!$A:$A,0),MATCH($C$1,data!$1:$1,0)+3)</f>
        <v>#N/A</v>
      </c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6" customHeight="1" x14ac:dyDescent="0.25">
      <c r="B56" s="7"/>
      <c r="C56" s="22"/>
      <c r="D56" s="22"/>
      <c r="E56" s="23"/>
      <c r="F56" s="23"/>
      <c r="G56" s="24"/>
      <c r="H56" s="21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42" customHeight="1" x14ac:dyDescent="0.25">
      <c r="A57" s="40" t="s">
        <v>35</v>
      </c>
      <c r="B57" s="7" t="str">
        <f>VLOOKUP($A57,Bezeichnungen!$A$1:$B$25,2,0)</f>
        <v>Medikation</v>
      </c>
      <c r="C57" s="22" t="e">
        <f>INDEX(data!$1:$1048576,MATCH($A57,data!$A:$A,0),MATCH("Referenzpatient",data!$1:$1,0))</f>
        <v>#N/A</v>
      </c>
      <c r="D57" s="22" t="e">
        <f>INDEX(data!$1:$1048576,MATCH($A57,data!$A:$A,0),MATCH($C$1,data!$1:$1,0))</f>
        <v>#N/A</v>
      </c>
      <c r="E57" s="23" t="e">
        <f t="array" ref="E57">VALUE(INDEX(data!$1:$1048576,MATCH($A57,data!$A:$A,0),MATCH($C$1,data!$1:$1,0)+1))</f>
        <v>#N/A</v>
      </c>
      <c r="F57" s="23" t="e">
        <f>VALUE(INDEX(data!$1:$1048576,MATCH($A57,data!$A:$A,0),MATCH("Gewichtung",data!$1:$1,0)))</f>
        <v>#N/A</v>
      </c>
      <c r="G57" s="24" t="e">
        <f t="array" ref="G57">VALUE(INDEX(data!$1:$1048576,MATCH($A57,data!$A:$A,0),MATCH($C$1,data!$1:$1,0)+2))</f>
        <v>#N/A</v>
      </c>
      <c r="H57" s="21" t="e">
        <f t="array" ref="H57">INDEX(data!$1:$1048576,MATCH($A57,data!$A:$A,0),MATCH($C$1,data!$1:$1,0)+3)</f>
        <v>#N/A</v>
      </c>
      <c r="I57" s="17"/>
      <c r="J57" s="17"/>
      <c r="K57" s="17"/>
      <c r="L57" s="17"/>
      <c r="M57" s="17"/>
      <c r="N57" s="17"/>
      <c r="O57" s="17"/>
      <c r="P57" s="17"/>
      <c r="Q57" s="17"/>
    </row>
    <row r="58" spans="1:17" ht="15.75" customHeight="1" x14ac:dyDescent="0.25">
      <c r="B58" s="1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ht="15.75" customHeight="1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ht="15.75" customHeight="1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ht="15.75" customHeight="1" x14ac:dyDescent="0.2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ht="15.75" customHeight="1" x14ac:dyDescent="0.2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ht="15.75" customHeight="1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ht="15.75" customHeight="1" x14ac:dyDescent="0.2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2:17" ht="15.75" customHeight="1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2:17" ht="15.75" customHeight="1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2:17" ht="15.75" customHeight="1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2:17" ht="15.75" customHeight="1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2:17" ht="15.75" customHeight="1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2:17" ht="15.75" customHeight="1" x14ac:dyDescent="0.2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2:17" ht="15.75" customHeight="1" x14ac:dyDescent="0.2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2:17" ht="15.75" customHeight="1" x14ac:dyDescent="0.2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2:17" ht="15.75" customHeight="1" x14ac:dyDescent="0.2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2:17" ht="15.75" customHeight="1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2:17" ht="15.75" customHeight="1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2:17" ht="15.75" customHeight="1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2:17" ht="15.75" customHeight="1" x14ac:dyDescent="0.2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2:17" ht="15.75" customHeight="1" x14ac:dyDescent="0.2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2:17" ht="15.75" customHeight="1" x14ac:dyDescent="0.2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2:17" ht="15.75" customHeight="1" x14ac:dyDescent="0.2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2:17" ht="15.75" customHeight="1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2:17" ht="15.75" customHeight="1" x14ac:dyDescent="0.2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2:17" ht="15.75" customHeight="1" x14ac:dyDescent="0.2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2:17" ht="15.75" customHeight="1" x14ac:dyDescent="0.2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2:17" ht="15.75" customHeight="1" x14ac:dyDescent="0.2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2:17" ht="15.75" customHeight="1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2:17" ht="15.75" customHeight="1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2:17" ht="15.75" customHeight="1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2:17" ht="15.75" customHeight="1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2:17" ht="15.75" customHeight="1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2:17" ht="15.75" customHeight="1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2:17" ht="15.75" customHeight="1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2:17" ht="15.75" customHeight="1" x14ac:dyDescent="0.25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2:17" ht="15.75" customHeight="1" x14ac:dyDescent="0.25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2:17" ht="15.75" customHeight="1" x14ac:dyDescent="0.2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2:17" ht="15.75" customHeight="1" x14ac:dyDescent="0.25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2:17" ht="15.75" customHeight="1" x14ac:dyDescent="0.2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2:17" ht="15.75" customHeight="1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2:17" ht="15.75" customHeight="1" x14ac:dyDescent="0.2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2:17" ht="15.75" customHeight="1" x14ac:dyDescent="0.2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2:17" ht="15.75" customHeight="1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2:17" ht="15.75" customHeight="1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2:17" ht="15.75" customHeight="1" x14ac:dyDescent="0.2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2:17" ht="15.75" customHeight="1" x14ac:dyDescent="0.2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2:17" ht="15.75" customHeight="1" x14ac:dyDescent="0.2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2:17" ht="15.75" customHeight="1" x14ac:dyDescent="0.2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2:17" ht="15.75" customHeight="1" x14ac:dyDescent="0.25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2:17" ht="15.75" customHeight="1" x14ac:dyDescent="0.25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2:17" ht="15.75" customHeight="1" x14ac:dyDescent="0.25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2:17" ht="15.75" customHeight="1" x14ac:dyDescent="0.25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2:17" ht="15.75" customHeight="1" x14ac:dyDescent="0.25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2:17" ht="15.75" customHeight="1" x14ac:dyDescent="0.2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2:17" ht="15.75" customHeight="1" x14ac:dyDescent="0.2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2:17" ht="15.75" customHeight="1" x14ac:dyDescent="0.2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2:17" ht="15.75" customHeight="1" x14ac:dyDescent="0.2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2:17" ht="15.75" customHeight="1" x14ac:dyDescent="0.25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2:17" ht="15.75" customHeight="1" x14ac:dyDescent="0.25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2:17" ht="15.75" customHeight="1" x14ac:dyDescent="0.25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2:17" ht="15.75" customHeight="1" x14ac:dyDescent="0.25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2:17" ht="15.75" customHeight="1" x14ac:dyDescent="0.25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2:17" ht="15.75" customHeight="1" x14ac:dyDescent="0.25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2:17" ht="15.75" customHeight="1" x14ac:dyDescent="0.25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2:17" ht="15.75" customHeight="1" x14ac:dyDescent="0.25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2:17" ht="15.75" customHeight="1" x14ac:dyDescent="0.25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2:17" ht="15.75" customHeight="1" x14ac:dyDescent="0.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2:17" ht="15.75" customHeight="1" x14ac:dyDescent="0.25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2:17" ht="15.75" customHeight="1" x14ac:dyDescent="0.2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2:17" ht="15.75" customHeight="1" x14ac:dyDescent="0.25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2:17" ht="15.75" customHeight="1" x14ac:dyDescent="0.25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2:17" ht="15.75" customHeight="1" x14ac:dyDescent="0.25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2:17" ht="15.75" customHeight="1" x14ac:dyDescent="0.25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2:17" ht="15.75" customHeight="1" x14ac:dyDescent="0.25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2:17" ht="15.75" customHeight="1" x14ac:dyDescent="0.25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2:17" ht="15.75" customHeight="1" x14ac:dyDescent="0.25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2:17" ht="15.75" customHeight="1" x14ac:dyDescent="0.2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2:17" ht="15.75" customHeight="1" x14ac:dyDescent="0.25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2:17" ht="15.75" customHeight="1" x14ac:dyDescent="0.2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2:17" ht="15.75" customHeight="1" x14ac:dyDescent="0.25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2:17" ht="15.75" customHeight="1" x14ac:dyDescent="0.25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2:17" ht="15.75" customHeight="1" x14ac:dyDescent="0.25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2:17" ht="15.75" customHeight="1" x14ac:dyDescent="0.25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2:17" ht="15.75" customHeight="1" x14ac:dyDescent="0.25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2:17" ht="15.75" customHeight="1" x14ac:dyDescent="0.25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2:17" ht="15.75" customHeight="1" x14ac:dyDescent="0.25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 spans="2:17" ht="15.75" customHeight="1" x14ac:dyDescent="0.25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2:17" ht="15.75" customHeight="1" x14ac:dyDescent="0.25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2:17" ht="15.75" customHeight="1" x14ac:dyDescent="0.25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2:17" ht="15.75" customHeight="1" x14ac:dyDescent="0.25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2:17" ht="15.75" customHeight="1" x14ac:dyDescent="0.2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2:17" ht="15.75" customHeight="1" x14ac:dyDescent="0.25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2:17" ht="15.75" customHeight="1" x14ac:dyDescent="0.25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2:17" ht="15.75" customHeight="1" x14ac:dyDescent="0.25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 spans="2:17" ht="15.75" customHeight="1" x14ac:dyDescent="0.25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 spans="2:17" ht="15.75" customHeight="1" x14ac:dyDescent="0.25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2:17" ht="15.75" customHeight="1" x14ac:dyDescent="0.2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2:17" ht="15.75" customHeight="1" x14ac:dyDescent="0.25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2:17" ht="15.75" customHeight="1" x14ac:dyDescent="0.25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2:17" ht="15.75" customHeight="1" x14ac:dyDescent="0.25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2:17" ht="15.75" customHeight="1" x14ac:dyDescent="0.25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2:17" ht="15.75" customHeight="1" x14ac:dyDescent="0.25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2:17" ht="15.75" customHeight="1" x14ac:dyDescent="0.25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2:17" ht="15.75" customHeight="1" x14ac:dyDescent="0.25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2:17" ht="15.75" customHeight="1" x14ac:dyDescent="0.25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2:17" ht="15.75" customHeight="1" x14ac:dyDescent="0.25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2:17" ht="15.75" customHeight="1" x14ac:dyDescent="0.25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2:17" ht="15.75" customHeight="1" x14ac:dyDescent="0.25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2:17" ht="15.75" customHeight="1" x14ac:dyDescent="0.25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2:17" ht="15.75" customHeight="1" x14ac:dyDescent="0.25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2:17" ht="15.75" customHeight="1" x14ac:dyDescent="0.25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2:17" ht="15.75" customHeight="1" x14ac:dyDescent="0.25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2:17" ht="15.75" customHeight="1" x14ac:dyDescent="0.25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2:17" ht="15.75" customHeight="1" x14ac:dyDescent="0.25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2:17" ht="15.75" customHeight="1" x14ac:dyDescent="0.25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2:17" ht="15.75" customHeight="1" x14ac:dyDescent="0.25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2:17" ht="15.75" customHeight="1" x14ac:dyDescent="0.2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2:17" ht="15.75" customHeight="1" x14ac:dyDescent="0.25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2:17" ht="15.75" customHeight="1" x14ac:dyDescent="0.25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2:17" ht="15.75" customHeight="1" x14ac:dyDescent="0.25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2:17" ht="15.75" customHeight="1" x14ac:dyDescent="0.25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2:17" ht="15.75" customHeight="1" x14ac:dyDescent="0.25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2:17" ht="15.75" customHeight="1" x14ac:dyDescent="0.25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2:17" ht="15.75" customHeight="1" x14ac:dyDescent="0.25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2:17" ht="15.75" customHeight="1" x14ac:dyDescent="0.25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2:17" ht="15.75" customHeight="1" x14ac:dyDescent="0.25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2:17" ht="15.75" customHeight="1" x14ac:dyDescent="0.2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2:17" ht="15.75" customHeight="1" x14ac:dyDescent="0.25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2:17" ht="15.75" customHeight="1" x14ac:dyDescent="0.25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2:17" ht="15.75" customHeight="1" x14ac:dyDescent="0.25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2:17" ht="15.75" customHeight="1" x14ac:dyDescent="0.25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2:17" ht="15.75" customHeight="1" x14ac:dyDescent="0.25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2:17" ht="15.75" customHeight="1" x14ac:dyDescent="0.2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2:17" ht="15.75" customHeight="1" x14ac:dyDescent="0.25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2:17" ht="15.75" customHeight="1" x14ac:dyDescent="0.25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2:17" ht="15.75" customHeight="1" x14ac:dyDescent="0.25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2:17" ht="15.75" customHeight="1" x14ac:dyDescent="0.25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2:17" ht="15.75" customHeight="1" x14ac:dyDescent="0.25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2:17" ht="15.75" customHeight="1" x14ac:dyDescent="0.25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2:17" ht="15.75" customHeight="1" x14ac:dyDescent="0.25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2:17" ht="15.75" customHeight="1" x14ac:dyDescent="0.25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2:17" ht="15.75" customHeight="1" x14ac:dyDescent="0.25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2:17" ht="15.75" customHeight="1" x14ac:dyDescent="0.25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2:17" ht="15.75" customHeight="1" x14ac:dyDescent="0.25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2:17" ht="15.75" customHeight="1" x14ac:dyDescent="0.25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2:17" ht="15.75" customHeight="1" x14ac:dyDescent="0.25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2:17" ht="15.75" customHeight="1" x14ac:dyDescent="0.25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2:17" ht="15.75" customHeight="1" x14ac:dyDescent="0.25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2:17" ht="15.75" customHeight="1" x14ac:dyDescent="0.25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2:17" ht="15.75" customHeight="1" x14ac:dyDescent="0.25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2:17" ht="15.75" customHeight="1" x14ac:dyDescent="0.25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2:17" ht="15.75" customHeight="1" x14ac:dyDescent="0.25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2:17" ht="15.75" customHeight="1" x14ac:dyDescent="0.25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2:17" ht="15.75" customHeight="1" x14ac:dyDescent="0.25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2:17" ht="15.75" customHeight="1" x14ac:dyDescent="0.25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2:17" ht="15.75" customHeight="1" x14ac:dyDescent="0.25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2:17" ht="15.75" customHeight="1" x14ac:dyDescent="0.25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2:17" ht="15.75" customHeight="1" x14ac:dyDescent="0.25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2:17" ht="15.75" customHeight="1" x14ac:dyDescent="0.25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2:17" ht="15.75" customHeight="1" x14ac:dyDescent="0.25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2:17" ht="15.75" customHeight="1" x14ac:dyDescent="0.25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2:17" ht="15.75" customHeight="1" x14ac:dyDescent="0.25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2:17" ht="15.75" customHeight="1" x14ac:dyDescent="0.25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2:17" ht="15.75" customHeight="1" x14ac:dyDescent="0.25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2:17" ht="15.75" customHeight="1" x14ac:dyDescent="0.25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2:17" ht="15.75" customHeight="1" x14ac:dyDescent="0.25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2:17" ht="15.75" customHeight="1" x14ac:dyDescent="0.2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2:17" ht="15.75" customHeight="1" x14ac:dyDescent="0.25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2:17" ht="15.75" customHeight="1" x14ac:dyDescent="0.25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2:17" ht="15.75" customHeight="1" x14ac:dyDescent="0.25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2:17" ht="15.75" customHeight="1" x14ac:dyDescent="0.25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2:17" ht="15.75" customHeight="1" x14ac:dyDescent="0.25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2:17" ht="15.75" customHeight="1" x14ac:dyDescent="0.25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2:17" ht="15.75" customHeight="1" x14ac:dyDescent="0.25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2:17" ht="15.75" customHeight="1" x14ac:dyDescent="0.25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2:17" ht="15.75" customHeight="1" x14ac:dyDescent="0.25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2:17" ht="15.75" customHeight="1" x14ac:dyDescent="0.25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2:17" ht="15.75" customHeight="1" x14ac:dyDescent="0.25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2:17" ht="15.75" customHeight="1" x14ac:dyDescent="0.25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2:17" ht="15.75" customHeight="1" x14ac:dyDescent="0.25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2:17" ht="15.75" customHeight="1" x14ac:dyDescent="0.25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2:17" ht="15.75" customHeight="1" x14ac:dyDescent="0.25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2:17" ht="15.75" customHeight="1" x14ac:dyDescent="0.25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2:17" ht="15.75" customHeight="1" x14ac:dyDescent="0.25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2:17" ht="15.75" customHeight="1" x14ac:dyDescent="0.25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2:17" ht="15.75" customHeight="1" x14ac:dyDescent="0.25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2:17" ht="15.75" customHeight="1" x14ac:dyDescent="0.25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2:17" ht="15.75" customHeight="1" x14ac:dyDescent="0.25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2:17" ht="15.75" customHeight="1" x14ac:dyDescent="0.25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2:17" ht="15.75" customHeight="1" x14ac:dyDescent="0.25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2:17" ht="15.75" customHeight="1" x14ac:dyDescent="0.25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2:17" ht="15.75" customHeight="1" x14ac:dyDescent="0.25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2:17" ht="15.75" customHeight="1" x14ac:dyDescent="0.25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2:17" ht="15.75" customHeight="1" x14ac:dyDescent="0.25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2:17" ht="15.75" customHeight="1" x14ac:dyDescent="0.25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2:17" ht="15.75" customHeight="1" x14ac:dyDescent="0.25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2:17" ht="15.75" customHeight="1" x14ac:dyDescent="0.25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2:17" ht="15.75" customHeight="1" x14ac:dyDescent="0.25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2:17" ht="15.75" customHeight="1" x14ac:dyDescent="0.25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2:17" ht="15.75" customHeight="1" x14ac:dyDescent="0.25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2:17" ht="15.75" customHeight="1" x14ac:dyDescent="0.25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2:17" ht="15.75" customHeight="1" x14ac:dyDescent="0.25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2:17" ht="15.75" customHeight="1" x14ac:dyDescent="0.25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 spans="2:17" ht="15.75" customHeight="1" x14ac:dyDescent="0.25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2:17" ht="15.75" customHeight="1" x14ac:dyDescent="0.25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 spans="2:17" ht="15.75" customHeight="1" x14ac:dyDescent="0.25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 spans="2:17" ht="15.75" customHeight="1" x14ac:dyDescent="0.25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 spans="2:17" ht="15.75" customHeight="1" x14ac:dyDescent="0.25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 spans="2:17" ht="15.75" customHeight="1" x14ac:dyDescent="0.25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2:17" ht="15.75" customHeight="1" x14ac:dyDescent="0.25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 spans="2:17" ht="15.75" customHeight="1" x14ac:dyDescent="0.25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2:17" ht="15.75" customHeight="1" x14ac:dyDescent="0.25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2:17" ht="15.75" customHeight="1" x14ac:dyDescent="0.25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2:17" ht="15.75" customHeight="1" x14ac:dyDescent="0.25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2:17" ht="15.75" customHeight="1" x14ac:dyDescent="0.25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2:17" ht="15.75" customHeight="1" x14ac:dyDescent="0.25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2:17" ht="15.75" customHeight="1" x14ac:dyDescent="0.25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2:17" ht="15.75" customHeight="1" x14ac:dyDescent="0.25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 spans="2:17" ht="15.75" customHeight="1" x14ac:dyDescent="0.25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 spans="2:17" ht="15.75" customHeight="1" x14ac:dyDescent="0.25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 spans="2:17" ht="15.75" customHeight="1" x14ac:dyDescent="0.25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 spans="2:17" ht="15.75" customHeight="1" x14ac:dyDescent="0.25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 spans="2:17" ht="15.75" customHeight="1" x14ac:dyDescent="0.25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 spans="2:17" ht="15.75" customHeight="1" x14ac:dyDescent="0.25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 spans="2:17" ht="15.75" customHeight="1" x14ac:dyDescent="0.25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2:17" ht="15.75" customHeight="1" x14ac:dyDescent="0.25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 spans="2:17" ht="15.75" customHeight="1" x14ac:dyDescent="0.25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 spans="2:17" ht="15.75" customHeight="1" x14ac:dyDescent="0.25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 spans="2:17" ht="15.75" customHeight="1" x14ac:dyDescent="0.25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 spans="2:17" ht="15.75" customHeight="1" x14ac:dyDescent="0.25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 spans="2:17" ht="15.75" customHeight="1" x14ac:dyDescent="0.25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 spans="2:17" ht="15.75" customHeight="1" x14ac:dyDescent="0.25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 spans="2:17" ht="15.75" customHeight="1" x14ac:dyDescent="0.25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 spans="2:17" ht="15.75" customHeight="1" x14ac:dyDescent="0.25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 spans="2:17" ht="15.75" customHeight="1" x14ac:dyDescent="0.25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 spans="2:17" ht="15.75" customHeight="1" x14ac:dyDescent="0.25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 spans="2:17" ht="15.75" customHeight="1" x14ac:dyDescent="0.25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2:17" ht="15.75" customHeight="1" x14ac:dyDescent="0.25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2:17" ht="15.75" customHeight="1" x14ac:dyDescent="0.25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 spans="2:17" ht="15.75" customHeight="1" x14ac:dyDescent="0.25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 spans="2:17" ht="15.75" customHeight="1" x14ac:dyDescent="0.25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2:17" ht="15.75" customHeight="1" x14ac:dyDescent="0.25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 spans="2:17" ht="15.75" customHeight="1" x14ac:dyDescent="0.25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 spans="2:17" ht="15.75" customHeight="1" x14ac:dyDescent="0.25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 spans="2:17" ht="15.75" customHeight="1" x14ac:dyDescent="0.25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 spans="2:17" ht="15.75" customHeight="1" x14ac:dyDescent="0.25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 spans="2:17" ht="15.75" customHeight="1" x14ac:dyDescent="0.25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 spans="2:17" ht="15.75" customHeight="1" x14ac:dyDescent="0.25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 spans="2:17" ht="15.75" customHeight="1" x14ac:dyDescent="0.25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 spans="2:17" ht="15.75" customHeight="1" x14ac:dyDescent="0.25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 spans="2:17" ht="15.75" customHeight="1" x14ac:dyDescent="0.25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 spans="2:17" ht="15.75" customHeight="1" x14ac:dyDescent="0.25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 spans="2:17" ht="15.75" customHeight="1" x14ac:dyDescent="0.25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 spans="2:17" ht="15.75" customHeight="1" x14ac:dyDescent="0.25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 spans="2:17" ht="15.75" customHeight="1" x14ac:dyDescent="0.25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 spans="2:17" ht="15.75" customHeight="1" x14ac:dyDescent="0.25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 spans="2:17" ht="15.75" customHeight="1" x14ac:dyDescent="0.2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 spans="2:17" ht="15.75" customHeight="1" x14ac:dyDescent="0.25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 spans="2:17" ht="15.75" customHeight="1" x14ac:dyDescent="0.25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 spans="2:17" ht="15.75" customHeight="1" x14ac:dyDescent="0.25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 spans="2:17" ht="15.75" customHeight="1" x14ac:dyDescent="0.25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 spans="2:17" ht="15.75" customHeight="1" x14ac:dyDescent="0.25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 spans="2:17" ht="15.75" customHeight="1" x14ac:dyDescent="0.25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 spans="2:17" ht="15.75" customHeight="1" x14ac:dyDescent="0.25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 spans="2:17" ht="15.75" customHeight="1" x14ac:dyDescent="0.25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 spans="2:17" ht="15.75" customHeight="1" x14ac:dyDescent="0.25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 spans="2:17" ht="15.75" customHeight="1" x14ac:dyDescent="0.25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 spans="2:17" ht="15.75" customHeight="1" x14ac:dyDescent="0.25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 spans="2:17" ht="15.75" customHeight="1" x14ac:dyDescent="0.25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 spans="2:17" ht="15.75" customHeight="1" x14ac:dyDescent="0.25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 spans="2:17" ht="15.75" customHeight="1" x14ac:dyDescent="0.25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 spans="2:17" ht="15.75" customHeight="1" x14ac:dyDescent="0.25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 spans="2:17" ht="15.75" customHeight="1" x14ac:dyDescent="0.25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 spans="2:17" ht="15.75" customHeight="1" x14ac:dyDescent="0.25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 spans="2:17" ht="15.75" customHeight="1" x14ac:dyDescent="0.25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 spans="2:17" ht="15.75" customHeight="1" x14ac:dyDescent="0.25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 spans="2:17" ht="15.75" customHeight="1" x14ac:dyDescent="0.25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 spans="2:17" ht="15.75" customHeight="1" x14ac:dyDescent="0.25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 spans="2:17" ht="15.75" customHeight="1" x14ac:dyDescent="0.25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 spans="2:17" ht="15.75" customHeight="1" x14ac:dyDescent="0.25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 spans="2:17" ht="15.75" customHeight="1" x14ac:dyDescent="0.25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 spans="2:17" ht="15.75" customHeight="1" x14ac:dyDescent="0.25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 spans="2:17" ht="15.75" customHeight="1" x14ac:dyDescent="0.25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 spans="2:17" ht="15.75" customHeight="1" x14ac:dyDescent="0.25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 spans="2:17" ht="15.75" customHeight="1" x14ac:dyDescent="0.25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 spans="2:17" ht="15.75" customHeight="1" x14ac:dyDescent="0.25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 spans="2:17" ht="15.75" customHeight="1" x14ac:dyDescent="0.25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 spans="2:17" ht="15.75" customHeight="1" x14ac:dyDescent="0.25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 spans="2:17" ht="15.75" customHeight="1" x14ac:dyDescent="0.25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 spans="2:17" ht="15.75" customHeight="1" x14ac:dyDescent="0.25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 spans="2:17" ht="15.75" customHeight="1" x14ac:dyDescent="0.25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 spans="2:17" ht="15.75" customHeight="1" x14ac:dyDescent="0.25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 spans="2:17" ht="15.75" customHeight="1" x14ac:dyDescent="0.25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 spans="2:17" ht="15.75" customHeight="1" x14ac:dyDescent="0.25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 spans="2:17" ht="15.75" customHeight="1" x14ac:dyDescent="0.25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 spans="2:17" ht="15.75" customHeight="1" x14ac:dyDescent="0.25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 spans="2:17" ht="15.75" customHeight="1" x14ac:dyDescent="0.25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 spans="2:17" ht="15.75" customHeight="1" x14ac:dyDescent="0.25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 spans="2:17" ht="15.75" customHeight="1" x14ac:dyDescent="0.25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 spans="2:17" ht="15.75" customHeight="1" x14ac:dyDescent="0.25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 spans="2:17" ht="15.75" customHeight="1" x14ac:dyDescent="0.25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 spans="2:17" ht="15.75" customHeight="1" x14ac:dyDescent="0.25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 spans="2:17" ht="15.75" customHeight="1" x14ac:dyDescent="0.25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 spans="2:17" ht="15.75" customHeight="1" x14ac:dyDescent="0.25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 spans="2:17" ht="15.75" customHeight="1" x14ac:dyDescent="0.25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 spans="2:17" ht="15.75" customHeight="1" x14ac:dyDescent="0.25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 spans="2:17" ht="15.75" customHeight="1" x14ac:dyDescent="0.25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 spans="2:17" ht="15.75" customHeight="1" x14ac:dyDescent="0.25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 spans="2:17" ht="15.75" customHeight="1" x14ac:dyDescent="0.25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 spans="2:17" ht="15.75" customHeight="1" x14ac:dyDescent="0.25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 spans="2:17" ht="15.75" customHeight="1" x14ac:dyDescent="0.25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 spans="2:17" ht="15.75" customHeight="1" x14ac:dyDescent="0.25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 spans="2:17" ht="15.75" customHeight="1" x14ac:dyDescent="0.25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 spans="2:17" ht="15.75" customHeight="1" x14ac:dyDescent="0.25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 spans="2:17" ht="15.75" customHeight="1" x14ac:dyDescent="0.25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 spans="2:17" ht="15.75" customHeight="1" x14ac:dyDescent="0.25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 spans="2:17" ht="15.75" customHeight="1" x14ac:dyDescent="0.2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 spans="2:17" ht="15.75" customHeight="1" x14ac:dyDescent="0.25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 spans="2:17" ht="15.75" customHeight="1" x14ac:dyDescent="0.25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 spans="2:17" ht="15.75" customHeight="1" x14ac:dyDescent="0.25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 spans="2:17" ht="15.75" customHeight="1" x14ac:dyDescent="0.25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 spans="2:17" ht="15.75" customHeight="1" x14ac:dyDescent="0.25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 spans="2:17" ht="15.75" customHeight="1" x14ac:dyDescent="0.25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 spans="2:17" ht="15.75" customHeight="1" x14ac:dyDescent="0.25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 spans="2:17" ht="15.75" customHeight="1" x14ac:dyDescent="0.25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 spans="2:17" ht="15.75" customHeight="1" x14ac:dyDescent="0.25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 spans="2:17" ht="15.75" customHeight="1" x14ac:dyDescent="0.25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 spans="2:17" ht="15.75" customHeight="1" x14ac:dyDescent="0.25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 spans="2:17" ht="15.75" customHeight="1" x14ac:dyDescent="0.25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 spans="2:17" ht="15.75" customHeight="1" x14ac:dyDescent="0.25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 spans="2:17" ht="15.75" customHeight="1" x14ac:dyDescent="0.25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 spans="2:17" ht="15.75" customHeight="1" x14ac:dyDescent="0.25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 spans="2:17" ht="15.75" customHeight="1" x14ac:dyDescent="0.25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 spans="2:17" ht="15.75" customHeight="1" x14ac:dyDescent="0.25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 spans="2:17" ht="15.75" customHeight="1" x14ac:dyDescent="0.25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 spans="2:17" ht="15.75" customHeight="1" x14ac:dyDescent="0.25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 spans="2:17" ht="15.75" customHeight="1" x14ac:dyDescent="0.25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 spans="2:17" ht="15.75" customHeight="1" x14ac:dyDescent="0.25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 spans="2:17" ht="15.75" customHeight="1" x14ac:dyDescent="0.25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 spans="2:17" ht="15.75" customHeight="1" x14ac:dyDescent="0.25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 spans="2:17" ht="15.75" customHeight="1" x14ac:dyDescent="0.25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 spans="2:17" ht="15.75" customHeight="1" x14ac:dyDescent="0.25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 spans="2:17" ht="15.75" customHeight="1" x14ac:dyDescent="0.25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 spans="2:17" ht="15.75" customHeight="1" x14ac:dyDescent="0.25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 spans="2:17" ht="15.75" customHeight="1" x14ac:dyDescent="0.25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 spans="2:17" ht="15.75" customHeight="1" x14ac:dyDescent="0.25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 spans="2:17" ht="15.75" customHeight="1" x14ac:dyDescent="0.25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 spans="2:17" ht="15.75" customHeight="1" x14ac:dyDescent="0.25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 spans="2:17" ht="15.75" customHeight="1" x14ac:dyDescent="0.25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 spans="2:17" ht="15.75" customHeight="1" x14ac:dyDescent="0.25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 spans="2:17" ht="15.75" customHeight="1" x14ac:dyDescent="0.25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 spans="2:17" ht="15.75" customHeight="1" x14ac:dyDescent="0.25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 spans="2:17" ht="15.75" customHeight="1" x14ac:dyDescent="0.25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 spans="2:17" ht="15.75" customHeight="1" x14ac:dyDescent="0.25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 spans="2:17" ht="15.75" customHeight="1" x14ac:dyDescent="0.25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 spans="2:17" ht="15.75" customHeight="1" x14ac:dyDescent="0.25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 spans="2:17" ht="15.75" customHeight="1" x14ac:dyDescent="0.25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 spans="2:17" ht="15.75" customHeight="1" x14ac:dyDescent="0.25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 spans="2:17" ht="15.75" customHeight="1" x14ac:dyDescent="0.25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 spans="2:17" ht="15.75" customHeight="1" x14ac:dyDescent="0.25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 spans="2:17" ht="15.75" customHeight="1" x14ac:dyDescent="0.25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 spans="2:17" ht="15.75" customHeight="1" x14ac:dyDescent="0.25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 spans="2:17" ht="15.75" customHeight="1" x14ac:dyDescent="0.25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 spans="2:17" ht="15.75" customHeight="1" x14ac:dyDescent="0.25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 spans="2:17" ht="15.75" customHeight="1" x14ac:dyDescent="0.25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 spans="2:17" ht="15.75" customHeight="1" x14ac:dyDescent="0.25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 spans="2:17" ht="15.75" customHeight="1" x14ac:dyDescent="0.25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 spans="2:17" ht="15.75" customHeight="1" x14ac:dyDescent="0.25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 spans="2:17" ht="15.75" customHeight="1" x14ac:dyDescent="0.25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 spans="2:17" ht="15.75" customHeight="1" x14ac:dyDescent="0.25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 spans="2:17" ht="15.75" customHeight="1" x14ac:dyDescent="0.25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 spans="2:17" ht="15.75" customHeight="1" x14ac:dyDescent="0.25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 spans="2:17" ht="15.75" customHeight="1" x14ac:dyDescent="0.25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 spans="2:17" ht="15.75" customHeight="1" x14ac:dyDescent="0.25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 spans="2:17" ht="15.75" customHeight="1" x14ac:dyDescent="0.25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 spans="2:17" ht="15.75" customHeight="1" x14ac:dyDescent="0.25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 spans="2:17" ht="15.75" customHeight="1" x14ac:dyDescent="0.25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 spans="2:17" ht="15.75" customHeight="1" x14ac:dyDescent="0.25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 spans="2:17" ht="15.75" customHeight="1" x14ac:dyDescent="0.25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 spans="2:17" ht="15.75" customHeight="1" x14ac:dyDescent="0.25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 spans="2:17" ht="15.75" customHeight="1" x14ac:dyDescent="0.25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 spans="2:17" ht="15.75" customHeight="1" x14ac:dyDescent="0.25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 spans="2:17" ht="15.75" customHeight="1" x14ac:dyDescent="0.25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 spans="2:17" ht="15.75" customHeight="1" x14ac:dyDescent="0.25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 spans="2:17" ht="15.75" customHeight="1" x14ac:dyDescent="0.25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 spans="2:17" ht="15.75" customHeight="1" x14ac:dyDescent="0.25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 spans="2:17" ht="15.75" customHeight="1" x14ac:dyDescent="0.25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 spans="2:17" ht="15.75" customHeight="1" x14ac:dyDescent="0.25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 spans="2:17" ht="15.75" customHeight="1" x14ac:dyDescent="0.25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 spans="2:17" ht="15.75" customHeight="1" x14ac:dyDescent="0.25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 spans="2:17" ht="15.75" customHeight="1" x14ac:dyDescent="0.25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 spans="2:17" ht="15.75" customHeight="1" x14ac:dyDescent="0.25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 spans="2:17" ht="15.75" customHeight="1" x14ac:dyDescent="0.25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 spans="2:17" ht="15.75" customHeight="1" x14ac:dyDescent="0.25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 spans="2:17" ht="15.75" customHeight="1" x14ac:dyDescent="0.25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 spans="2:17" ht="15.75" customHeight="1" x14ac:dyDescent="0.25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 spans="2:17" ht="15.75" customHeight="1" x14ac:dyDescent="0.25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 spans="2:17" ht="15.75" customHeight="1" x14ac:dyDescent="0.25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 spans="2:17" ht="15.75" customHeight="1" x14ac:dyDescent="0.25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 spans="2:17" ht="15.75" customHeight="1" x14ac:dyDescent="0.25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 spans="2:17" ht="15.75" customHeight="1" x14ac:dyDescent="0.25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 spans="2:17" ht="15.75" customHeight="1" x14ac:dyDescent="0.25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 spans="2:17" ht="15.75" customHeight="1" x14ac:dyDescent="0.25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 spans="2:17" ht="15.75" customHeight="1" x14ac:dyDescent="0.25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 spans="2:17" ht="15.75" customHeight="1" x14ac:dyDescent="0.25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 spans="2:17" ht="15.75" customHeight="1" x14ac:dyDescent="0.25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 spans="2:17" ht="15.75" customHeight="1" x14ac:dyDescent="0.25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 spans="2:17" ht="15.75" customHeight="1" x14ac:dyDescent="0.25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 spans="2:17" ht="15.75" customHeight="1" x14ac:dyDescent="0.25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 spans="2:17" ht="15.75" customHeight="1" x14ac:dyDescent="0.25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 spans="2:17" ht="15.75" customHeight="1" x14ac:dyDescent="0.25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 spans="2:17" ht="15.75" customHeight="1" x14ac:dyDescent="0.25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 spans="2:17" ht="15.75" customHeight="1" x14ac:dyDescent="0.25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 spans="2:17" ht="15.75" customHeight="1" x14ac:dyDescent="0.25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 spans="2:17" ht="15.75" customHeight="1" x14ac:dyDescent="0.25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 spans="2:17" ht="15.75" customHeight="1" x14ac:dyDescent="0.25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 spans="2:17" ht="15.75" customHeight="1" x14ac:dyDescent="0.25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 spans="2:17" ht="15.75" customHeight="1" x14ac:dyDescent="0.25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 spans="2:17" ht="15.75" customHeight="1" x14ac:dyDescent="0.25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 spans="2:17" ht="15.75" customHeight="1" x14ac:dyDescent="0.25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 spans="2:17" ht="15.75" customHeight="1" x14ac:dyDescent="0.25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 spans="2:17" ht="15.75" customHeight="1" x14ac:dyDescent="0.25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 spans="2:17" ht="15.75" customHeight="1" x14ac:dyDescent="0.25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 spans="2:17" ht="15.75" customHeight="1" x14ac:dyDescent="0.25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 spans="2:17" ht="15.75" customHeight="1" x14ac:dyDescent="0.25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 spans="2:17" ht="15.75" customHeight="1" x14ac:dyDescent="0.25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 spans="2:17" ht="15.75" customHeight="1" x14ac:dyDescent="0.25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 spans="2:17" ht="15.75" customHeight="1" x14ac:dyDescent="0.25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 spans="2:17" ht="15.75" customHeight="1" x14ac:dyDescent="0.25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 spans="2:17" ht="15.75" customHeight="1" x14ac:dyDescent="0.25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 spans="2:17" ht="15.75" customHeight="1" x14ac:dyDescent="0.25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 spans="2:17" ht="15.75" customHeight="1" x14ac:dyDescent="0.25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 spans="2:17" ht="15.75" customHeight="1" x14ac:dyDescent="0.25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 spans="2:17" ht="15.75" customHeight="1" x14ac:dyDescent="0.25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 spans="2:17" ht="15.75" customHeight="1" x14ac:dyDescent="0.25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 spans="2:17" ht="15.75" customHeight="1" x14ac:dyDescent="0.25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 spans="2:17" ht="15.75" customHeight="1" x14ac:dyDescent="0.25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 spans="2:17" ht="15.75" customHeight="1" x14ac:dyDescent="0.25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 spans="2:17" ht="15.75" customHeight="1" x14ac:dyDescent="0.25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 spans="2:17" ht="15.75" customHeight="1" x14ac:dyDescent="0.25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 spans="2:17" ht="15.75" customHeight="1" x14ac:dyDescent="0.25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 spans="2:17" ht="15.75" customHeight="1" x14ac:dyDescent="0.25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 spans="2:17" ht="15.75" customHeight="1" x14ac:dyDescent="0.25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 spans="2:17" ht="15.75" customHeight="1" x14ac:dyDescent="0.25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 spans="2:17" ht="15.75" customHeight="1" x14ac:dyDescent="0.25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 spans="2:17" ht="15.75" customHeight="1" x14ac:dyDescent="0.25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 spans="2:17" ht="15.75" customHeight="1" x14ac:dyDescent="0.25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 spans="2:17" ht="15.75" customHeight="1" x14ac:dyDescent="0.25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 spans="2:17" ht="15.75" customHeight="1" x14ac:dyDescent="0.25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 spans="2:17" ht="15.75" customHeight="1" x14ac:dyDescent="0.25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 spans="2:17" ht="15.75" customHeight="1" x14ac:dyDescent="0.25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 spans="2:17" ht="15.75" customHeight="1" x14ac:dyDescent="0.25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 spans="2:17" ht="15.75" customHeight="1" x14ac:dyDescent="0.25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 spans="2:17" ht="15.75" customHeight="1" x14ac:dyDescent="0.25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 spans="2:17" ht="15.75" customHeight="1" x14ac:dyDescent="0.25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 spans="2:17" ht="15.75" customHeight="1" x14ac:dyDescent="0.25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 spans="2:17" ht="15.75" customHeight="1" x14ac:dyDescent="0.2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 spans="2:17" ht="15.75" customHeight="1" x14ac:dyDescent="0.25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 spans="2:17" ht="15.75" customHeight="1" x14ac:dyDescent="0.25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 spans="2:17" ht="15.75" customHeight="1" x14ac:dyDescent="0.25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 spans="2:17" ht="15.75" customHeight="1" x14ac:dyDescent="0.25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 spans="2:17" ht="15.75" customHeight="1" x14ac:dyDescent="0.25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 spans="2:17" ht="15.75" customHeight="1" x14ac:dyDescent="0.25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 spans="2:17" ht="15.75" customHeight="1" x14ac:dyDescent="0.25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 spans="2:17" ht="15.75" customHeight="1" x14ac:dyDescent="0.25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 spans="2:17" ht="15.75" customHeight="1" x14ac:dyDescent="0.25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 spans="2:17" ht="15.75" customHeight="1" x14ac:dyDescent="0.25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 spans="2:17" ht="15.75" customHeight="1" x14ac:dyDescent="0.25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 spans="2:17" ht="15.75" customHeight="1" x14ac:dyDescent="0.25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 spans="2:17" ht="15.75" customHeight="1" x14ac:dyDescent="0.25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 spans="2:17" ht="15.75" customHeight="1" x14ac:dyDescent="0.25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 spans="2:17" ht="15.75" customHeight="1" x14ac:dyDescent="0.25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 spans="2:17" ht="15.75" customHeight="1" x14ac:dyDescent="0.25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 spans="2:17" ht="15.75" customHeight="1" x14ac:dyDescent="0.25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 spans="2:17" ht="15.75" customHeight="1" x14ac:dyDescent="0.25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 spans="2:17" ht="15.75" customHeight="1" x14ac:dyDescent="0.25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 spans="2:17" ht="15.75" customHeight="1" x14ac:dyDescent="0.25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 spans="2:17" ht="15.75" customHeight="1" x14ac:dyDescent="0.25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 spans="2:17" ht="15.75" customHeight="1" x14ac:dyDescent="0.25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 spans="2:17" ht="15.75" customHeight="1" x14ac:dyDescent="0.25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 spans="2:17" ht="15.75" customHeight="1" x14ac:dyDescent="0.25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 spans="2:17" ht="15.75" customHeight="1" x14ac:dyDescent="0.25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 spans="2:17" ht="15.75" customHeight="1" x14ac:dyDescent="0.25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 spans="2:17" ht="15.75" customHeight="1" x14ac:dyDescent="0.25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 spans="2:17" ht="15.75" customHeight="1" x14ac:dyDescent="0.25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 spans="2:17" ht="15.75" customHeight="1" x14ac:dyDescent="0.25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 spans="2:17" ht="15.75" customHeight="1" x14ac:dyDescent="0.25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 spans="2:17" ht="15.75" customHeight="1" x14ac:dyDescent="0.25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 spans="2:17" ht="15.75" customHeight="1" x14ac:dyDescent="0.25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 spans="2:17" ht="15.75" customHeight="1" x14ac:dyDescent="0.25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 spans="2:17" ht="15.75" customHeight="1" x14ac:dyDescent="0.25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 spans="2:17" ht="15.75" customHeight="1" x14ac:dyDescent="0.25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 spans="2:17" ht="15.75" customHeight="1" x14ac:dyDescent="0.25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 spans="2:17" ht="15.75" customHeight="1" x14ac:dyDescent="0.25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 spans="2:17" ht="15.75" customHeight="1" x14ac:dyDescent="0.25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 spans="2:17" ht="15.75" customHeight="1" x14ac:dyDescent="0.25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 spans="2:17" ht="15.75" customHeight="1" x14ac:dyDescent="0.25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 spans="2:17" ht="15.75" customHeight="1" x14ac:dyDescent="0.25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 spans="2:17" ht="15.75" customHeight="1" x14ac:dyDescent="0.25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 spans="2:17" ht="15.75" customHeight="1" x14ac:dyDescent="0.25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 spans="2:17" ht="15.75" customHeight="1" x14ac:dyDescent="0.25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 spans="2:17" ht="15.75" customHeight="1" x14ac:dyDescent="0.25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 spans="2:17" ht="15.75" customHeight="1" x14ac:dyDescent="0.25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 spans="2:17" ht="15.75" customHeight="1" x14ac:dyDescent="0.25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 spans="2:17" ht="15.75" customHeight="1" x14ac:dyDescent="0.25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 spans="2:17" ht="15.75" customHeight="1" x14ac:dyDescent="0.25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 spans="2:17" ht="15.75" customHeight="1" x14ac:dyDescent="0.25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 spans="2:17" ht="15.75" customHeight="1" x14ac:dyDescent="0.25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 spans="2:17" ht="15.75" customHeight="1" x14ac:dyDescent="0.25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 spans="2:17" ht="15.75" customHeight="1" x14ac:dyDescent="0.25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 spans="2:17" ht="15.75" customHeight="1" x14ac:dyDescent="0.25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 spans="2:17" ht="15.75" customHeight="1" x14ac:dyDescent="0.25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 spans="2:17" ht="15.75" customHeight="1" x14ac:dyDescent="0.25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 spans="2:17" ht="15.75" customHeight="1" x14ac:dyDescent="0.25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 spans="2:17" ht="15.75" customHeight="1" x14ac:dyDescent="0.25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 spans="2:17" ht="15.75" customHeight="1" x14ac:dyDescent="0.25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 spans="2:17" ht="15.75" customHeight="1" x14ac:dyDescent="0.25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 spans="2:17" ht="15.75" customHeight="1" x14ac:dyDescent="0.25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 spans="2:17" ht="15.75" customHeight="1" x14ac:dyDescent="0.25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 spans="2:17" ht="15.75" customHeight="1" x14ac:dyDescent="0.25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 spans="2:17" ht="15.75" customHeight="1" x14ac:dyDescent="0.25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 spans="2:17" ht="15.75" customHeight="1" x14ac:dyDescent="0.25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 spans="2:17" ht="15.75" customHeight="1" x14ac:dyDescent="0.25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 spans="2:17" ht="15.75" customHeight="1" x14ac:dyDescent="0.25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 spans="2:17" ht="15.75" customHeight="1" x14ac:dyDescent="0.25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 spans="2:17" ht="15.75" customHeight="1" x14ac:dyDescent="0.25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 spans="2:17" ht="15.75" customHeight="1" x14ac:dyDescent="0.25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 spans="2:17" ht="15.75" customHeight="1" x14ac:dyDescent="0.25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 spans="2:17" ht="15.75" customHeight="1" x14ac:dyDescent="0.25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 spans="2:17" ht="15.75" customHeight="1" x14ac:dyDescent="0.25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 spans="2:17" ht="15.75" customHeight="1" x14ac:dyDescent="0.25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 spans="2:17" ht="15.75" customHeight="1" x14ac:dyDescent="0.25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 spans="2:17" ht="15.75" customHeight="1" x14ac:dyDescent="0.25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 spans="2:17" ht="15.75" customHeight="1" x14ac:dyDescent="0.25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 spans="2:17" ht="15.75" customHeight="1" x14ac:dyDescent="0.25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 spans="2:17" ht="15.75" customHeight="1" x14ac:dyDescent="0.25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 spans="2:17" ht="15.75" customHeight="1" x14ac:dyDescent="0.25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 spans="2:17" ht="15.75" customHeight="1" x14ac:dyDescent="0.25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 spans="2:17" ht="15.75" customHeight="1" x14ac:dyDescent="0.25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 spans="2:17" ht="15.75" customHeight="1" x14ac:dyDescent="0.25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 spans="2:17" ht="15.75" customHeight="1" x14ac:dyDescent="0.25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 spans="2:17" ht="15.75" customHeight="1" x14ac:dyDescent="0.25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 spans="2:17" ht="15.75" customHeight="1" x14ac:dyDescent="0.25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 spans="2:17" ht="15.75" customHeight="1" x14ac:dyDescent="0.25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 spans="2:17" ht="15.75" customHeight="1" x14ac:dyDescent="0.25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 spans="2:17" ht="15.75" customHeight="1" x14ac:dyDescent="0.25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 spans="2:17" ht="15.75" customHeight="1" x14ac:dyDescent="0.25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 spans="2:17" ht="15.75" customHeight="1" x14ac:dyDescent="0.25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 spans="2:17" ht="15.75" customHeight="1" x14ac:dyDescent="0.25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 spans="2:17" ht="15.75" customHeight="1" x14ac:dyDescent="0.25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 spans="2:17" ht="15.75" customHeight="1" x14ac:dyDescent="0.25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 spans="2:17" ht="15.75" customHeight="1" x14ac:dyDescent="0.25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 spans="2:17" ht="15.75" customHeight="1" x14ac:dyDescent="0.25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 spans="2:17" ht="15.75" customHeight="1" x14ac:dyDescent="0.25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 spans="2:17" ht="15.75" customHeight="1" x14ac:dyDescent="0.25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 spans="2:17" ht="15.75" customHeight="1" x14ac:dyDescent="0.25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 spans="2:17" ht="15.75" customHeight="1" x14ac:dyDescent="0.25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 spans="2:17" ht="15.75" customHeight="1" x14ac:dyDescent="0.25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 spans="2:17" ht="15.75" customHeight="1" x14ac:dyDescent="0.25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 spans="2:17" ht="15.75" customHeight="1" x14ac:dyDescent="0.25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 spans="2:17" ht="15.75" customHeight="1" x14ac:dyDescent="0.25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 spans="2:17" ht="15.75" customHeight="1" x14ac:dyDescent="0.25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 spans="2:17" ht="15.75" customHeight="1" x14ac:dyDescent="0.25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 spans="2:17" ht="15.75" customHeight="1" x14ac:dyDescent="0.25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 spans="2:17" ht="15.75" customHeight="1" x14ac:dyDescent="0.25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 spans="2:17" ht="15.75" customHeight="1" x14ac:dyDescent="0.25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 spans="2:17" ht="15.75" customHeight="1" x14ac:dyDescent="0.25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 spans="2:17" ht="15.75" customHeight="1" x14ac:dyDescent="0.25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 spans="2:17" ht="15.75" customHeight="1" x14ac:dyDescent="0.25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 spans="2:17" ht="15.75" customHeight="1" x14ac:dyDescent="0.25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 spans="2:17" ht="15.75" customHeight="1" x14ac:dyDescent="0.25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 spans="2:17" ht="15.75" customHeight="1" x14ac:dyDescent="0.25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 spans="2:17" ht="15.75" customHeight="1" x14ac:dyDescent="0.25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 spans="2:17" ht="15.75" customHeight="1" x14ac:dyDescent="0.25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 spans="2:17" ht="15.75" customHeight="1" x14ac:dyDescent="0.25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 spans="2:17" ht="15.75" customHeight="1" x14ac:dyDescent="0.25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 spans="2:17" ht="15.75" customHeight="1" x14ac:dyDescent="0.25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 spans="2:17" ht="15.75" customHeight="1" x14ac:dyDescent="0.25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 spans="2:17" ht="15.75" customHeight="1" x14ac:dyDescent="0.25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 spans="2:17" ht="15.75" customHeight="1" x14ac:dyDescent="0.25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 spans="2:17" ht="15.75" customHeight="1" x14ac:dyDescent="0.25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 spans="2:17" ht="15.75" customHeight="1" x14ac:dyDescent="0.25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 spans="2:17" ht="15.75" customHeight="1" x14ac:dyDescent="0.25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 spans="2:17" ht="15.75" customHeight="1" x14ac:dyDescent="0.25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 spans="2:17" ht="15.75" customHeight="1" x14ac:dyDescent="0.25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 spans="2:17" ht="15.75" customHeight="1" x14ac:dyDescent="0.25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 spans="2:17" ht="15.75" customHeight="1" x14ac:dyDescent="0.25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 spans="2:17" ht="15.75" customHeight="1" x14ac:dyDescent="0.25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 spans="2:17" ht="15.75" customHeight="1" x14ac:dyDescent="0.25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 spans="2:17" ht="15.75" customHeight="1" x14ac:dyDescent="0.25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 spans="2:17" ht="15.75" customHeight="1" x14ac:dyDescent="0.25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 spans="2:17" ht="15.75" customHeight="1" x14ac:dyDescent="0.25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 spans="2:17" ht="15.75" customHeight="1" x14ac:dyDescent="0.25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 spans="2:17" ht="15.75" customHeight="1" x14ac:dyDescent="0.25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 spans="2:17" ht="15.75" customHeight="1" x14ac:dyDescent="0.25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 spans="2:17" ht="15.75" customHeight="1" x14ac:dyDescent="0.25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 spans="2:17" ht="15.75" customHeight="1" x14ac:dyDescent="0.25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 spans="2:17" ht="15.75" customHeight="1" x14ac:dyDescent="0.25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 spans="2:17" ht="15.75" customHeight="1" x14ac:dyDescent="0.25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 spans="2:17" ht="15.75" customHeight="1" x14ac:dyDescent="0.25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 spans="2:17" ht="15.75" customHeight="1" x14ac:dyDescent="0.25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 spans="2:17" ht="15.75" customHeight="1" x14ac:dyDescent="0.25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 spans="2:17" ht="15.75" customHeight="1" x14ac:dyDescent="0.25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 spans="2:17" ht="15.75" customHeight="1" x14ac:dyDescent="0.25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 spans="2:17" ht="15.75" customHeight="1" x14ac:dyDescent="0.25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 spans="2:17" ht="15.75" customHeight="1" x14ac:dyDescent="0.25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 spans="2:17" ht="15.75" customHeight="1" x14ac:dyDescent="0.25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 spans="2:17" ht="15.75" customHeight="1" x14ac:dyDescent="0.25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 spans="2:17" ht="15.75" customHeight="1" x14ac:dyDescent="0.25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 spans="2:17" ht="15.75" customHeight="1" x14ac:dyDescent="0.25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 spans="2:17" ht="15.75" customHeight="1" x14ac:dyDescent="0.25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 spans="2:17" ht="15.75" customHeight="1" x14ac:dyDescent="0.25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 spans="2:17" ht="15.75" customHeight="1" x14ac:dyDescent="0.25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 spans="2:17" ht="15.75" customHeight="1" x14ac:dyDescent="0.25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 spans="2:17" ht="15.75" customHeight="1" x14ac:dyDescent="0.25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 spans="2:17" ht="15.75" customHeight="1" x14ac:dyDescent="0.25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 spans="2:17" ht="15.75" customHeight="1" x14ac:dyDescent="0.25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 spans="2:17" ht="15.75" customHeight="1" x14ac:dyDescent="0.25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 spans="2:17" ht="15.75" customHeight="1" x14ac:dyDescent="0.25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 spans="2:17" ht="15.75" customHeight="1" x14ac:dyDescent="0.25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 spans="2:17" ht="15.75" customHeight="1" x14ac:dyDescent="0.25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 spans="2:17" ht="15.75" customHeight="1" x14ac:dyDescent="0.25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 spans="2:17" ht="15.75" customHeight="1" x14ac:dyDescent="0.25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 spans="2:17" ht="15.75" customHeight="1" x14ac:dyDescent="0.25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 spans="2:17" ht="15.75" customHeight="1" x14ac:dyDescent="0.25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 spans="2:17" ht="15.75" customHeight="1" x14ac:dyDescent="0.25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 spans="2:17" ht="15.75" customHeight="1" x14ac:dyDescent="0.25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 spans="2:17" ht="15.75" customHeight="1" x14ac:dyDescent="0.25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 spans="2:17" ht="15.75" customHeight="1" x14ac:dyDescent="0.25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 spans="2:17" ht="15.75" customHeight="1" x14ac:dyDescent="0.25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 spans="2:17" ht="15.75" customHeight="1" x14ac:dyDescent="0.25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 spans="2:17" ht="15.75" customHeight="1" x14ac:dyDescent="0.25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 spans="2:17" ht="15.75" customHeight="1" x14ac:dyDescent="0.25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 spans="2:17" ht="15.75" customHeight="1" x14ac:dyDescent="0.25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 spans="2:17" ht="15.75" customHeight="1" x14ac:dyDescent="0.25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 spans="2:17" ht="15.75" customHeight="1" x14ac:dyDescent="0.25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 spans="2:17" ht="15.75" customHeight="1" x14ac:dyDescent="0.25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 spans="2:17" ht="15.75" customHeight="1" x14ac:dyDescent="0.25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 spans="2:17" ht="15.75" customHeight="1" x14ac:dyDescent="0.25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 spans="2:17" ht="15.75" customHeight="1" x14ac:dyDescent="0.25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 spans="2:17" ht="15.75" customHeight="1" x14ac:dyDescent="0.25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 spans="2:17" ht="15.75" customHeight="1" x14ac:dyDescent="0.25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 spans="2:17" ht="15.75" customHeight="1" x14ac:dyDescent="0.25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 spans="2:17" ht="15.75" customHeight="1" x14ac:dyDescent="0.25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 spans="2:17" ht="15.75" customHeight="1" x14ac:dyDescent="0.25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 spans="2:17" ht="15.75" customHeight="1" x14ac:dyDescent="0.25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 spans="2:17" ht="15.75" customHeight="1" x14ac:dyDescent="0.25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 spans="2:17" ht="15.75" customHeight="1" x14ac:dyDescent="0.25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 spans="2:17" ht="15.75" customHeight="1" x14ac:dyDescent="0.25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 spans="2:17" ht="15.75" customHeight="1" x14ac:dyDescent="0.25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 spans="2:17" ht="15.75" customHeight="1" x14ac:dyDescent="0.25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 spans="2:17" ht="15.75" customHeight="1" x14ac:dyDescent="0.25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 spans="2:17" ht="15.75" customHeight="1" x14ac:dyDescent="0.25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 spans="2:17" ht="15.75" customHeight="1" x14ac:dyDescent="0.25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 spans="2:17" ht="15.75" customHeight="1" x14ac:dyDescent="0.25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 spans="2:17" ht="15.75" customHeight="1" x14ac:dyDescent="0.25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 spans="2:17" ht="15.75" customHeight="1" x14ac:dyDescent="0.25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 spans="2:17" ht="15.75" customHeight="1" x14ac:dyDescent="0.25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 spans="2:17" ht="15.75" customHeight="1" x14ac:dyDescent="0.25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 spans="2:17" ht="15.75" customHeight="1" x14ac:dyDescent="0.25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 spans="2:17" ht="15.75" customHeight="1" x14ac:dyDescent="0.25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 spans="2:17" ht="15.75" customHeight="1" x14ac:dyDescent="0.25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 spans="2:17" ht="15.75" customHeight="1" x14ac:dyDescent="0.25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 spans="2:17" ht="15.75" customHeight="1" x14ac:dyDescent="0.25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 spans="2:17" ht="15.75" customHeight="1" x14ac:dyDescent="0.25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 spans="2:17" ht="15.75" customHeight="1" x14ac:dyDescent="0.25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 spans="2:17" ht="15.75" customHeight="1" x14ac:dyDescent="0.25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 spans="2:17" ht="15.75" customHeight="1" x14ac:dyDescent="0.25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 spans="2:17" ht="15.75" customHeight="1" x14ac:dyDescent="0.25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 spans="2:17" ht="15.75" customHeight="1" x14ac:dyDescent="0.25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 spans="2:17" ht="15.75" customHeight="1" x14ac:dyDescent="0.25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 spans="2:17" ht="15.75" customHeight="1" x14ac:dyDescent="0.25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 spans="2:17" ht="15.75" customHeight="1" x14ac:dyDescent="0.25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 spans="2:17" ht="15.75" customHeight="1" x14ac:dyDescent="0.25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 spans="2:17" ht="15.75" customHeight="1" x14ac:dyDescent="0.25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 spans="2:17" ht="15.75" customHeight="1" x14ac:dyDescent="0.25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 spans="2:17" ht="15.75" customHeight="1" x14ac:dyDescent="0.25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 spans="2:17" ht="15.75" customHeight="1" x14ac:dyDescent="0.25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 spans="2:17" ht="15.75" customHeight="1" x14ac:dyDescent="0.25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 spans="2:17" ht="15.75" customHeight="1" x14ac:dyDescent="0.25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 spans="2:17" ht="15.75" customHeight="1" x14ac:dyDescent="0.25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 spans="2:17" ht="15.75" customHeight="1" x14ac:dyDescent="0.25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 spans="2:17" ht="15.75" customHeight="1" x14ac:dyDescent="0.25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 spans="2:17" ht="15.75" customHeight="1" x14ac:dyDescent="0.25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 spans="2:17" ht="15.75" customHeight="1" x14ac:dyDescent="0.25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 spans="2:17" ht="15.75" customHeight="1" x14ac:dyDescent="0.25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 spans="2:17" ht="15.75" customHeight="1" x14ac:dyDescent="0.25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 spans="2:17" ht="15.75" customHeight="1" x14ac:dyDescent="0.25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 spans="2:17" ht="15.75" customHeight="1" x14ac:dyDescent="0.25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 spans="2:17" ht="15.75" customHeight="1" x14ac:dyDescent="0.25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 spans="2:17" ht="15.75" customHeight="1" x14ac:dyDescent="0.25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 spans="2:17" ht="15.75" customHeight="1" x14ac:dyDescent="0.25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 spans="2:17" ht="15.75" customHeight="1" x14ac:dyDescent="0.25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 spans="2:17" ht="15.75" customHeight="1" x14ac:dyDescent="0.25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 spans="2:17" ht="15.75" customHeight="1" x14ac:dyDescent="0.25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 spans="2:17" ht="15.75" customHeight="1" x14ac:dyDescent="0.25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 spans="2:17" ht="15.75" customHeight="1" x14ac:dyDescent="0.25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 spans="2:17" ht="15.75" customHeight="1" x14ac:dyDescent="0.25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 spans="2:17" ht="15.75" customHeight="1" x14ac:dyDescent="0.25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 spans="2:17" ht="15.75" customHeight="1" x14ac:dyDescent="0.25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 spans="2:17" ht="15.75" customHeight="1" x14ac:dyDescent="0.25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 spans="2:17" ht="15.75" customHeight="1" x14ac:dyDescent="0.25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 spans="2:17" ht="15.75" customHeight="1" x14ac:dyDescent="0.25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 spans="2:17" ht="15.75" customHeight="1" x14ac:dyDescent="0.25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 spans="2:17" ht="15.75" customHeight="1" x14ac:dyDescent="0.25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 spans="2:17" ht="15.75" customHeight="1" x14ac:dyDescent="0.25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 spans="2:17" ht="15.75" customHeight="1" x14ac:dyDescent="0.25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 spans="2:17" ht="15.75" customHeight="1" x14ac:dyDescent="0.25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 spans="2:17" ht="15.75" customHeight="1" x14ac:dyDescent="0.25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 spans="2:17" ht="15.75" customHeight="1" x14ac:dyDescent="0.25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 spans="2:17" ht="15.75" customHeight="1" x14ac:dyDescent="0.25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 spans="2:17" ht="15.75" customHeight="1" x14ac:dyDescent="0.25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 spans="2:17" ht="15.75" customHeight="1" x14ac:dyDescent="0.25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 spans="2:17" ht="15.75" customHeight="1" x14ac:dyDescent="0.25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 spans="2:17" ht="15.75" customHeight="1" x14ac:dyDescent="0.25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 spans="2:17" ht="15.75" customHeight="1" x14ac:dyDescent="0.25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 spans="2:17" ht="15.75" customHeight="1" x14ac:dyDescent="0.25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 spans="2:17" ht="15.75" customHeight="1" x14ac:dyDescent="0.25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 spans="2:17" ht="15.75" customHeight="1" x14ac:dyDescent="0.25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 spans="2:17" ht="15.75" customHeight="1" x14ac:dyDescent="0.25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 spans="2:17" ht="15.75" customHeight="1" x14ac:dyDescent="0.25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 spans="2:17" ht="15.75" customHeight="1" x14ac:dyDescent="0.25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 spans="2:17" ht="15.75" customHeight="1" x14ac:dyDescent="0.25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 spans="2:17" ht="15.75" customHeight="1" x14ac:dyDescent="0.25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 spans="2:17" ht="15.75" customHeight="1" x14ac:dyDescent="0.25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 spans="2:17" ht="15.75" customHeight="1" x14ac:dyDescent="0.25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 spans="2:17" ht="15.75" customHeight="1" x14ac:dyDescent="0.25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 spans="2:17" ht="15.75" customHeight="1" x14ac:dyDescent="0.25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 spans="2:17" ht="15.75" customHeight="1" x14ac:dyDescent="0.25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 spans="2:17" ht="15.75" customHeight="1" x14ac:dyDescent="0.25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 spans="2:17" ht="15.75" customHeight="1" x14ac:dyDescent="0.25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 spans="2:17" ht="15.75" customHeight="1" x14ac:dyDescent="0.25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 spans="2:17" ht="15.75" customHeight="1" x14ac:dyDescent="0.25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 spans="2:17" ht="15.75" customHeight="1" x14ac:dyDescent="0.25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 spans="2:17" ht="15.75" customHeight="1" x14ac:dyDescent="0.25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 spans="2:17" ht="15.75" customHeight="1" x14ac:dyDescent="0.25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 spans="2:17" ht="15.75" customHeight="1" x14ac:dyDescent="0.25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 spans="2:17" ht="15.75" customHeight="1" x14ac:dyDescent="0.25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 spans="2:17" ht="15.75" customHeight="1" x14ac:dyDescent="0.25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 spans="2:17" ht="15.75" customHeight="1" x14ac:dyDescent="0.25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 spans="2:17" ht="15.75" customHeight="1" x14ac:dyDescent="0.25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 spans="2:17" ht="15.75" customHeight="1" x14ac:dyDescent="0.25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 spans="2:17" ht="15.75" customHeight="1" x14ac:dyDescent="0.25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 spans="2:17" ht="15.75" customHeight="1" x14ac:dyDescent="0.25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 spans="2:17" ht="15.75" customHeight="1" x14ac:dyDescent="0.25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 spans="2:17" ht="15.75" customHeight="1" x14ac:dyDescent="0.25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 spans="2:17" ht="15.75" customHeight="1" x14ac:dyDescent="0.25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 spans="2:17" ht="15.75" customHeight="1" x14ac:dyDescent="0.25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 spans="2:17" ht="15.75" customHeight="1" x14ac:dyDescent="0.25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 spans="2:17" ht="15.75" customHeight="1" x14ac:dyDescent="0.25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 spans="2:17" ht="15.75" customHeight="1" x14ac:dyDescent="0.25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 spans="2:17" ht="15.75" customHeight="1" x14ac:dyDescent="0.25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 spans="2:17" ht="15.75" customHeight="1" x14ac:dyDescent="0.25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 spans="2:17" ht="15.75" customHeight="1" x14ac:dyDescent="0.25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 spans="2:17" ht="15.75" customHeight="1" x14ac:dyDescent="0.25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 spans="2:17" ht="15.75" customHeight="1" x14ac:dyDescent="0.25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 spans="2:17" ht="15.75" customHeight="1" x14ac:dyDescent="0.25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 spans="2:17" ht="15.75" customHeight="1" x14ac:dyDescent="0.25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 spans="2:17" ht="15.75" customHeight="1" x14ac:dyDescent="0.25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 spans="2:17" ht="15.75" customHeight="1" x14ac:dyDescent="0.25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 spans="2:17" ht="15.75" customHeight="1" x14ac:dyDescent="0.25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 spans="2:17" ht="15.75" customHeight="1" x14ac:dyDescent="0.25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 spans="2:17" ht="15.75" customHeight="1" x14ac:dyDescent="0.25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 spans="2:17" ht="15.75" customHeight="1" x14ac:dyDescent="0.25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 spans="2:17" ht="15.75" customHeight="1" x14ac:dyDescent="0.25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 spans="2:17" ht="15.75" customHeight="1" x14ac:dyDescent="0.25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 spans="2:17" ht="15.75" customHeight="1" x14ac:dyDescent="0.25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 spans="2:17" ht="15.75" customHeight="1" x14ac:dyDescent="0.25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 spans="2:17" ht="15.75" customHeight="1" x14ac:dyDescent="0.25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 spans="2:17" ht="15.75" customHeight="1" x14ac:dyDescent="0.25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 spans="2:17" ht="15.75" customHeight="1" x14ac:dyDescent="0.25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 spans="2:17" ht="15.75" customHeight="1" x14ac:dyDescent="0.25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 spans="2:17" ht="15.75" customHeight="1" x14ac:dyDescent="0.25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 spans="2:17" ht="15.75" customHeight="1" x14ac:dyDescent="0.25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 spans="2:17" ht="15.75" customHeight="1" x14ac:dyDescent="0.25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 spans="2:17" ht="15.75" customHeight="1" x14ac:dyDescent="0.25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 spans="2:17" ht="15.75" customHeight="1" x14ac:dyDescent="0.25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 spans="2:17" ht="15.75" customHeight="1" x14ac:dyDescent="0.25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 spans="2:17" ht="15.75" customHeight="1" x14ac:dyDescent="0.25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 spans="2:17" ht="15.75" customHeight="1" x14ac:dyDescent="0.25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 spans="2:17" ht="15.75" customHeight="1" x14ac:dyDescent="0.25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 spans="2:17" ht="15.75" customHeight="1" x14ac:dyDescent="0.25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 spans="2:17" ht="15.75" customHeight="1" x14ac:dyDescent="0.25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 spans="2:17" ht="15.75" customHeight="1" x14ac:dyDescent="0.25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 spans="2:17" ht="15.75" customHeight="1" x14ac:dyDescent="0.25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 spans="2:17" ht="15.75" customHeight="1" x14ac:dyDescent="0.25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 spans="2:17" ht="15.75" customHeight="1" x14ac:dyDescent="0.25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 spans="2:17" ht="15.75" customHeight="1" x14ac:dyDescent="0.25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 spans="2:17" ht="15.75" customHeight="1" x14ac:dyDescent="0.25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 spans="2:17" ht="15.75" customHeight="1" x14ac:dyDescent="0.25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 spans="2:17" ht="15.75" customHeight="1" x14ac:dyDescent="0.25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 spans="2:17" ht="15.75" customHeight="1" x14ac:dyDescent="0.25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 spans="2:17" ht="15.75" customHeight="1" x14ac:dyDescent="0.25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 spans="2:17" ht="15.75" customHeight="1" x14ac:dyDescent="0.25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 spans="2:17" ht="15.75" customHeight="1" x14ac:dyDescent="0.25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 spans="2:17" ht="15.75" customHeight="1" x14ac:dyDescent="0.25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 spans="2:17" ht="15.75" customHeight="1" x14ac:dyDescent="0.25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 spans="2:17" ht="15.75" customHeight="1" x14ac:dyDescent="0.25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 spans="2:17" ht="15.75" customHeight="1" x14ac:dyDescent="0.25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 spans="2:17" ht="15.75" customHeight="1" x14ac:dyDescent="0.25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 spans="2:17" ht="15.75" customHeight="1" x14ac:dyDescent="0.25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 spans="2:17" ht="15.75" customHeight="1" x14ac:dyDescent="0.25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 spans="2:17" ht="15.75" customHeight="1" x14ac:dyDescent="0.25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 spans="2:17" ht="15.75" customHeight="1" x14ac:dyDescent="0.25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 spans="2:17" ht="15.75" customHeight="1" x14ac:dyDescent="0.25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 spans="2:17" ht="15.75" customHeight="1" x14ac:dyDescent="0.25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 spans="2:17" ht="15.75" customHeight="1" x14ac:dyDescent="0.25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 spans="2:17" ht="15.75" customHeight="1" x14ac:dyDescent="0.25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 spans="2:17" ht="15.75" customHeight="1" x14ac:dyDescent="0.25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 spans="2:17" ht="15.75" customHeight="1" x14ac:dyDescent="0.25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 spans="2:17" ht="15.75" customHeight="1" x14ac:dyDescent="0.25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 spans="2:17" ht="15.75" customHeight="1" x14ac:dyDescent="0.25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 spans="2:17" ht="15.75" customHeight="1" x14ac:dyDescent="0.25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 spans="2:17" ht="15.75" customHeight="1" x14ac:dyDescent="0.25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 spans="2:17" ht="15.75" customHeight="1" x14ac:dyDescent="0.25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 spans="2:17" ht="15.75" customHeight="1" x14ac:dyDescent="0.25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 spans="2:17" ht="15.75" customHeight="1" x14ac:dyDescent="0.25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 spans="2:17" ht="15.75" customHeight="1" x14ac:dyDescent="0.25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 spans="2:17" ht="15.75" customHeight="1" x14ac:dyDescent="0.25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 spans="2:17" ht="15.75" customHeight="1" x14ac:dyDescent="0.25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 spans="2:17" ht="15.75" customHeight="1" x14ac:dyDescent="0.25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 spans="2:17" ht="15.75" customHeight="1" x14ac:dyDescent="0.25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 spans="2:17" ht="15.75" customHeight="1" x14ac:dyDescent="0.25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 spans="2:17" ht="15.75" customHeight="1" x14ac:dyDescent="0.25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 spans="2:17" ht="15.75" customHeight="1" x14ac:dyDescent="0.25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 spans="2:17" ht="15.75" customHeight="1" x14ac:dyDescent="0.25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 spans="2:17" ht="15.75" customHeight="1" x14ac:dyDescent="0.25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 spans="2:17" ht="15.75" customHeight="1" x14ac:dyDescent="0.25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 spans="2:17" ht="15.75" customHeight="1" x14ac:dyDescent="0.25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 spans="2:17" ht="15.75" customHeight="1" x14ac:dyDescent="0.25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 spans="2:17" ht="15.75" customHeight="1" x14ac:dyDescent="0.25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 spans="2:17" ht="15.75" customHeight="1" x14ac:dyDescent="0.25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 spans="2:17" ht="15.75" customHeight="1" x14ac:dyDescent="0.25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 spans="2:17" ht="15.75" customHeight="1" x14ac:dyDescent="0.25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 spans="2:17" ht="15.75" customHeight="1" x14ac:dyDescent="0.25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 spans="2:17" ht="15.75" customHeight="1" x14ac:dyDescent="0.25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 spans="2:17" ht="15.75" customHeight="1" x14ac:dyDescent="0.25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 spans="2:17" ht="15.75" customHeight="1" x14ac:dyDescent="0.25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 spans="2:17" ht="15.75" customHeight="1" x14ac:dyDescent="0.25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 spans="2:17" ht="15.75" customHeight="1" x14ac:dyDescent="0.25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 spans="2:17" ht="15.75" customHeight="1" x14ac:dyDescent="0.25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 spans="2:17" ht="15.75" customHeight="1" x14ac:dyDescent="0.25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 spans="2:17" ht="15.75" customHeight="1" x14ac:dyDescent="0.25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 spans="2:17" ht="15.75" customHeight="1" x14ac:dyDescent="0.25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 spans="2:17" ht="15.75" customHeight="1" x14ac:dyDescent="0.25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 spans="2:17" ht="15.75" customHeight="1" x14ac:dyDescent="0.25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 spans="2:17" ht="15.75" customHeight="1" x14ac:dyDescent="0.25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 spans="2:17" ht="15.75" customHeight="1" x14ac:dyDescent="0.25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 spans="2:17" ht="15.75" customHeight="1" x14ac:dyDescent="0.25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 spans="2:17" ht="15.75" customHeight="1" x14ac:dyDescent="0.25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 spans="2:17" ht="15.75" customHeight="1" x14ac:dyDescent="0.25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 spans="2:17" ht="15.75" customHeight="1" x14ac:dyDescent="0.25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 spans="2:17" ht="15.75" customHeight="1" x14ac:dyDescent="0.25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 spans="2:17" ht="15.75" customHeight="1" x14ac:dyDescent="0.25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 spans="2:17" ht="15.75" customHeight="1" x14ac:dyDescent="0.25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 spans="2:17" ht="15.75" customHeight="1" x14ac:dyDescent="0.25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 spans="2:17" ht="15.75" customHeight="1" x14ac:dyDescent="0.25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 spans="2:17" ht="15.75" customHeight="1" x14ac:dyDescent="0.25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 spans="2:17" ht="15.75" customHeight="1" x14ac:dyDescent="0.25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 spans="2:17" ht="15.75" customHeight="1" x14ac:dyDescent="0.25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 spans="2:17" ht="15.75" customHeight="1" x14ac:dyDescent="0.25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 spans="2:17" ht="15.75" customHeight="1" x14ac:dyDescent="0.25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 spans="2:17" ht="15.75" customHeight="1" x14ac:dyDescent="0.25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 spans="2:17" ht="15.75" customHeight="1" x14ac:dyDescent="0.25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 spans="2:17" ht="15.75" customHeight="1" x14ac:dyDescent="0.25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 spans="2:17" ht="15.75" customHeight="1" x14ac:dyDescent="0.25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 spans="2:17" ht="15.75" customHeight="1" x14ac:dyDescent="0.25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 spans="2:17" ht="15.75" customHeight="1" x14ac:dyDescent="0.25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 spans="2:17" ht="15.75" customHeight="1" x14ac:dyDescent="0.25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 spans="2:17" ht="15.75" customHeight="1" x14ac:dyDescent="0.25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 spans="2:17" ht="15.75" customHeight="1" x14ac:dyDescent="0.25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 spans="2:17" ht="15.75" customHeight="1" x14ac:dyDescent="0.25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 spans="2:17" ht="15.75" customHeight="1" x14ac:dyDescent="0.25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 spans="2:17" ht="15.75" customHeight="1" x14ac:dyDescent="0.25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 spans="2:17" ht="15.75" customHeight="1" x14ac:dyDescent="0.25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 spans="2:17" ht="15.75" customHeight="1" x14ac:dyDescent="0.25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 spans="2:17" ht="15.75" customHeight="1" x14ac:dyDescent="0.25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 spans="2:17" ht="15.75" customHeight="1" x14ac:dyDescent="0.25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 spans="2:17" ht="15.75" customHeight="1" x14ac:dyDescent="0.25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 spans="2:17" ht="15.75" customHeight="1" x14ac:dyDescent="0.25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 spans="2:17" ht="15.75" customHeight="1" x14ac:dyDescent="0.25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 spans="2:17" ht="15.75" customHeight="1" x14ac:dyDescent="0.25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 spans="2:17" ht="15.75" customHeight="1" x14ac:dyDescent="0.25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 spans="2:17" ht="15.75" customHeight="1" x14ac:dyDescent="0.25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 spans="2:17" ht="15.75" customHeight="1" x14ac:dyDescent="0.25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 spans="2:17" ht="15.75" customHeight="1" x14ac:dyDescent="0.25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 spans="2:17" ht="15.75" customHeight="1" x14ac:dyDescent="0.25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 spans="2:17" ht="15.75" customHeight="1" x14ac:dyDescent="0.25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 spans="2:17" ht="15.75" customHeight="1" x14ac:dyDescent="0.25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 spans="2:17" ht="15.75" customHeight="1" x14ac:dyDescent="0.25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 spans="2:17" ht="15.75" customHeight="1" x14ac:dyDescent="0.25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 spans="2:17" ht="15.75" customHeight="1" x14ac:dyDescent="0.25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 spans="2:17" ht="15.75" customHeight="1" x14ac:dyDescent="0.25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 spans="2:17" ht="15.75" customHeight="1" x14ac:dyDescent="0.25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 spans="2:17" ht="15.75" customHeight="1" x14ac:dyDescent="0.25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 spans="2:17" ht="15.75" customHeight="1" x14ac:dyDescent="0.25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 spans="2:17" ht="15.75" customHeight="1" x14ac:dyDescent="0.25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 spans="2:17" ht="15.75" customHeight="1" x14ac:dyDescent="0.25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 spans="2:17" ht="15.75" customHeight="1" x14ac:dyDescent="0.25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 spans="2:17" ht="15.75" customHeight="1" x14ac:dyDescent="0.25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 spans="2:17" ht="15.75" customHeight="1" x14ac:dyDescent="0.25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 spans="2:17" ht="15.75" customHeight="1" x14ac:dyDescent="0.25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 spans="2:17" ht="15.75" customHeight="1" x14ac:dyDescent="0.25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 spans="2:17" ht="15.75" customHeight="1" x14ac:dyDescent="0.25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 spans="2:17" ht="15.75" customHeight="1" x14ac:dyDescent="0.25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 spans="2:17" ht="15.75" customHeight="1" x14ac:dyDescent="0.25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 spans="2:17" ht="15.75" customHeight="1" x14ac:dyDescent="0.25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 spans="2:17" ht="15.75" customHeight="1" x14ac:dyDescent="0.25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 spans="2:17" ht="15.75" customHeight="1" x14ac:dyDescent="0.25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 spans="2:17" ht="15.75" customHeight="1" x14ac:dyDescent="0.25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 spans="2:17" ht="15.75" customHeight="1" x14ac:dyDescent="0.25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 spans="2:17" ht="15.75" customHeight="1" x14ac:dyDescent="0.25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 spans="2:17" ht="15.75" customHeight="1" x14ac:dyDescent="0.25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 spans="2:17" ht="15.75" customHeight="1" x14ac:dyDescent="0.25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 spans="2:17" ht="15.75" customHeight="1" x14ac:dyDescent="0.25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 spans="2:17" ht="15.75" customHeight="1" x14ac:dyDescent="0.25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 spans="2:17" ht="15.75" customHeight="1" x14ac:dyDescent="0.25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 spans="2:17" ht="15.75" customHeight="1" x14ac:dyDescent="0.25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 spans="2:17" ht="15.75" customHeight="1" x14ac:dyDescent="0.25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 spans="2:17" ht="15.75" customHeight="1" x14ac:dyDescent="0.25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 spans="2:17" ht="15.75" customHeight="1" x14ac:dyDescent="0.25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 spans="2:17" ht="15.75" customHeight="1" x14ac:dyDescent="0.25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 spans="2:17" ht="15.75" customHeight="1" x14ac:dyDescent="0.25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 spans="2:17" ht="15.75" customHeight="1" x14ac:dyDescent="0.25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 spans="2:17" ht="15.75" customHeight="1" x14ac:dyDescent="0.25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 spans="2:17" ht="15.75" customHeight="1" x14ac:dyDescent="0.25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 spans="2:17" ht="15.75" customHeight="1" x14ac:dyDescent="0.25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 spans="2:17" ht="15.75" customHeight="1" x14ac:dyDescent="0.25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 spans="2:17" ht="15.75" customHeight="1" x14ac:dyDescent="0.25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 spans="2:17" ht="15.75" customHeight="1" x14ac:dyDescent="0.25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 spans="2:17" ht="15.75" customHeight="1" x14ac:dyDescent="0.25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 spans="2:17" ht="15.75" customHeight="1" x14ac:dyDescent="0.25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 spans="2:17" ht="15.75" customHeight="1" x14ac:dyDescent="0.25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 spans="2:17" ht="15.75" customHeight="1" x14ac:dyDescent="0.25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 spans="2:17" ht="15.75" customHeight="1" x14ac:dyDescent="0.25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 spans="2:17" ht="15.75" customHeight="1" x14ac:dyDescent="0.25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 spans="2:17" ht="15.75" customHeight="1" x14ac:dyDescent="0.25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 spans="2:17" ht="15.75" customHeight="1" x14ac:dyDescent="0.25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 spans="2:17" ht="15.75" customHeight="1" x14ac:dyDescent="0.25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 spans="2:17" ht="15.75" customHeight="1" x14ac:dyDescent="0.25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 spans="2:17" ht="15.75" customHeight="1" x14ac:dyDescent="0.25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 spans="2:17" ht="15.75" customHeight="1" x14ac:dyDescent="0.25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  <row r="1001" spans="2:17" ht="15.75" customHeight="1" x14ac:dyDescent="0.25"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</row>
  </sheetData>
  <pageMargins left="0.7" right="0.7" top="0.78740157499999996" bottom="0.78740157499999996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Q1001"/>
  <sheetViews>
    <sheetView showGridLines="0" topLeftCell="B2" zoomScale="80" zoomScaleNormal="80" workbookViewId="0">
      <selection activeCell="C23" sqref="C23"/>
    </sheetView>
  </sheetViews>
  <sheetFormatPr baseColWidth="10" defaultColWidth="12.625" defaultRowHeight="15" customHeight="1" x14ac:dyDescent="0.2"/>
  <cols>
    <col min="1" max="1" width="30.625" style="40" hidden="1" customWidth="1"/>
    <col min="2" max="2" width="25.125" style="18" customWidth="1"/>
    <col min="3" max="3" width="62.75" style="18" bestFit="1" customWidth="1"/>
    <col min="4" max="4" width="63.625" style="18" customWidth="1"/>
    <col min="5" max="5" width="11.25" style="18" customWidth="1"/>
    <col min="6" max="6" width="12" style="18" customWidth="1"/>
    <col min="7" max="7" width="11.5" style="18" bestFit="1" customWidth="1"/>
    <col min="8" max="8" width="74.25" style="18" customWidth="1"/>
    <col min="9" max="17" width="10.125" style="18" customWidth="1"/>
    <col min="18" max="21" width="12.625" style="18" customWidth="1"/>
    <col min="22" max="16384" width="12.625" style="18"/>
  </cols>
  <sheetData>
    <row r="1" spans="1:17" s="40" customFormat="1" ht="15" hidden="1" customHeight="1" x14ac:dyDescent="0.2">
      <c r="C1" s="40" t="s">
        <v>5</v>
      </c>
    </row>
    <row r="2" spans="1:17" ht="6" customHeight="1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s="38" customFormat="1" ht="15.75" customHeight="1" x14ac:dyDescent="0.25">
      <c r="A3" s="40"/>
      <c r="B3" s="3" t="s">
        <v>8</v>
      </c>
      <c r="C3" s="4" t="e">
        <f t="array" ref="C3">"Patient """
&amp;INDEX(data!$1:$1048576,MATCH("id",data!$A:$A,0),MATCH("Referenzpatient",data!$1:$1,0))
&amp;"""/ "
&amp;INDEX(data!$1:$1048576,MATCH("kuerzel",data!$A:$A,0),MATCH("Referenzpatient",data!$1:$1,0))</f>
        <v>#N/A</v>
      </c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38" customFormat="1" ht="15.75" customHeight="1" x14ac:dyDescent="0.25">
      <c r="A4" s="40"/>
      <c r="B4" s="3" t="s">
        <v>61</v>
      </c>
      <c r="C4" s="1" t="e">
        <f>"Patient """
&amp;INDEX(data!$1:$1048576,MATCH("id",data!$A:$A,0),MATCH($C$1,data!$1:$1,0))
&amp;"""/ "
&amp;INDEX(data!$1:$1048576,MATCH("kuerzel",data!$A:$A,0),MATCH("Referenzpatient",data!$1:$1,0))</f>
        <v>#N/A</v>
      </c>
      <c r="D4" s="5"/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38" customFormat="1" ht="15.75" customHeight="1" x14ac:dyDescent="0.25">
      <c r="A5" s="40"/>
      <c r="B5" s="3" t="s">
        <v>62</v>
      </c>
      <c r="C5" s="16" t="e">
        <f>VALUE(INDEX(data!$1:$1048576,MATCH("Globale Gewichtung",data!$A:$A,0),MATCH($C$1,data!$1:$1,0)))</f>
        <v>#N/A</v>
      </c>
      <c r="D5" s="5"/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0.5" customHeight="1" x14ac:dyDescent="0.25">
      <c r="B6" s="20"/>
      <c r="C6" s="17"/>
      <c r="D6" s="19"/>
      <c r="E6" s="19"/>
      <c r="F6" s="1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s="38" customFormat="1" ht="31.5" customHeight="1" x14ac:dyDescent="0.25">
      <c r="A7" s="40"/>
      <c r="B7" s="34" t="s">
        <v>63</v>
      </c>
      <c r="C7" s="34" t="s">
        <v>64</v>
      </c>
      <c r="D7" s="34" t="s">
        <v>65</v>
      </c>
      <c r="E7" s="34" t="s">
        <v>66</v>
      </c>
      <c r="F7" s="34" t="s">
        <v>67</v>
      </c>
      <c r="G7" s="35" t="s">
        <v>68</v>
      </c>
      <c r="H7" s="34" t="s">
        <v>69</v>
      </c>
      <c r="I7" s="1"/>
      <c r="J7" s="1"/>
      <c r="K7" s="1"/>
      <c r="L7" s="1"/>
      <c r="M7" s="1"/>
      <c r="N7" s="1"/>
      <c r="O7" s="1"/>
      <c r="P7" s="1"/>
      <c r="Q7" s="1"/>
    </row>
    <row r="8" spans="1:17" ht="6" customHeight="1" x14ac:dyDescent="0.25">
      <c r="B8" s="21"/>
      <c r="C8" s="21"/>
      <c r="D8" s="21"/>
      <c r="E8" s="21"/>
      <c r="F8" s="21"/>
      <c r="G8" s="21"/>
      <c r="H8" s="21"/>
      <c r="I8" s="17"/>
      <c r="J8" s="17"/>
      <c r="K8" s="17"/>
      <c r="L8" s="17"/>
      <c r="M8" s="17"/>
      <c r="N8" s="17"/>
      <c r="O8" s="17"/>
      <c r="P8" s="17"/>
      <c r="Q8" s="17"/>
    </row>
    <row r="9" spans="1:17" ht="42" customHeight="1" x14ac:dyDescent="0.25">
      <c r="A9" s="40" t="s">
        <v>11</v>
      </c>
      <c r="B9" s="7" t="str">
        <f>VLOOKUP($A9,Bezeichnungen!$A$1:$B$25,2,0)</f>
        <v>Alter</v>
      </c>
      <c r="C9" s="22" t="e">
        <f>INDEX(data!$1:$1048576,MATCH($A9,data!$A:$A,0),MATCH("Referenzpatient",data!$1:$1,0))</f>
        <v>#N/A</v>
      </c>
      <c r="D9" s="22" t="e">
        <f>INDEX(data!$1:$1048576,MATCH($A9,data!$A:$A,0),MATCH($C$1,data!$1:$1,0))</f>
        <v>#N/A</v>
      </c>
      <c r="E9" s="23" t="e">
        <f t="array" ref="E9">VALUE(INDEX(data!$1:$1048576,MATCH($A9,data!$A:$A,0),MATCH($C$1,data!$1:$1,0)+1))</f>
        <v>#N/A</v>
      </c>
      <c r="F9" s="23" t="e">
        <f>VALUE(INDEX(data!$1:$1048576,MATCH($A9,data!$A:$A,0),MATCH("Gewichtung",data!$1:$1,0)))</f>
        <v>#N/A</v>
      </c>
      <c r="G9" s="24" t="e">
        <f t="array" ref="G9">VALUE(INDEX(data!$1:$1048576,MATCH($A9,data!$A:$A,0),MATCH($C$1,data!$1:$1,0)+2))</f>
        <v>#N/A</v>
      </c>
      <c r="H9" s="21" t="e">
        <f t="array" ref="H9">INDEX(data!$1:$1048576,MATCH($A9,data!$A:$A,0),MATCH($C$1,data!$1:$1,0)+3)</f>
        <v>#N/A</v>
      </c>
      <c r="I9" s="17"/>
      <c r="J9" s="17"/>
      <c r="K9" s="17"/>
      <c r="L9" s="17"/>
      <c r="M9" s="17"/>
      <c r="N9" s="17"/>
      <c r="O9" s="17"/>
      <c r="P9" s="17"/>
      <c r="Q9" s="17"/>
    </row>
    <row r="10" spans="1:17" ht="6" customHeight="1" x14ac:dyDescent="0.25">
      <c r="B10" s="7"/>
      <c r="C10" s="22"/>
      <c r="D10" s="22"/>
      <c r="E10" s="23"/>
      <c r="F10" s="23"/>
      <c r="G10" s="24"/>
      <c r="H10" s="21"/>
      <c r="I10" s="17"/>
      <c r="J10" s="17"/>
      <c r="K10" s="17"/>
      <c r="L10" s="17"/>
      <c r="M10" s="17"/>
      <c r="N10" s="17"/>
      <c r="O10" s="17"/>
      <c r="P10" s="17"/>
      <c r="Q10" s="17"/>
    </row>
    <row r="11" spans="1:17" ht="42" customHeight="1" x14ac:dyDescent="0.25">
      <c r="A11" s="40" t="s">
        <v>12</v>
      </c>
      <c r="B11" s="7" t="str">
        <f>VLOOKUP($A11,Bezeichnungen!$A$1:$B$25,2,0)</f>
        <v>Geschlecht</v>
      </c>
      <c r="C11" s="22" t="e">
        <f>INDEX(data!$1:$1048576,MATCH($A11,data!$A:$A,0),MATCH("Referenzpatient",data!$1:$1,0))</f>
        <v>#N/A</v>
      </c>
      <c r="D11" s="22" t="e">
        <f>INDEX(data!$1:$1048576,MATCH($A11,data!$A:$A,0),MATCH($C$1,data!$1:$1,0))</f>
        <v>#N/A</v>
      </c>
      <c r="E11" s="23" t="e">
        <f t="array" ref="E11">VALUE(INDEX(data!$1:$1048576,MATCH($A11,data!$A:$A,0),MATCH($C$1,data!$1:$1,0)+1))</f>
        <v>#N/A</v>
      </c>
      <c r="F11" s="23" t="e">
        <f>VALUE(INDEX(data!$1:$1048576,MATCH($A11,data!$A:$A,0),MATCH("Gewichtung",data!$1:$1,0)))</f>
        <v>#N/A</v>
      </c>
      <c r="G11" s="24" t="e">
        <f t="array" ref="G11">VALUE(INDEX(data!$1:$1048576,MATCH($A11,data!$A:$A,0),MATCH($C$1,data!$1:$1,0)+2))</f>
        <v>#N/A</v>
      </c>
      <c r="H11" s="21" t="e">
        <f t="array" ref="H11">INDEX(data!$1:$1048576,MATCH($A11,data!$A:$A,0),MATCH($C$1,data!$1:$1,0)+3)</f>
        <v>#N/A</v>
      </c>
      <c r="I11" s="17"/>
      <c r="J11" s="17"/>
      <c r="K11" s="17"/>
      <c r="L11" s="17"/>
      <c r="M11" s="17"/>
      <c r="N11" s="17"/>
      <c r="O11" s="17"/>
      <c r="P11" s="17"/>
      <c r="Q11" s="17"/>
    </row>
    <row r="12" spans="1:17" ht="6" customHeight="1" x14ac:dyDescent="0.25">
      <c r="B12" s="7"/>
      <c r="C12" s="25"/>
      <c r="D12" s="25"/>
      <c r="E12" s="23"/>
      <c r="F12" s="23"/>
      <c r="G12" s="24"/>
      <c r="H12" s="21"/>
      <c r="I12" s="17"/>
      <c r="J12" s="17"/>
      <c r="K12" s="17"/>
      <c r="L12" s="17"/>
      <c r="M12" s="17"/>
      <c r="N12" s="17"/>
      <c r="O12" s="17"/>
      <c r="P12" s="17"/>
      <c r="Q12" s="17"/>
    </row>
    <row r="13" spans="1:17" ht="42" customHeight="1" x14ac:dyDescent="0.25">
      <c r="A13" s="40" t="s">
        <v>13</v>
      </c>
      <c r="B13" s="41" t="str">
        <f>VLOOKUP($A13,Bezeichnungen!$A$1:$B$25,2,0)</f>
        <v>Hauptdiagnose</v>
      </c>
      <c r="C13" s="27" t="e">
        <f>INDEX(data!$1:$1048576,MATCH($A13,data!$A:$A,0),MATCH("Referenzpatient",data!$1:$1,0))</f>
        <v>#N/A</v>
      </c>
      <c r="D13" s="27" t="e">
        <f>INDEX(data!$1:$1048576,MATCH($A13,data!$A:$A,0),MATCH($C$1,data!$1:$1,0))</f>
        <v>#N/A</v>
      </c>
      <c r="E13" s="28" t="e">
        <f t="array" ref="E13">VALUE(INDEX(data!$1:$1048576,MATCH($A13,data!$A:$A,0),MATCH($C$1,data!$1:$1,0)+1))</f>
        <v>#N/A</v>
      </c>
      <c r="F13" s="28" t="e">
        <f>VALUE(INDEX(data!$1:$1048576,MATCH($A13,data!$A:$A,0),MATCH("Gewichtung",data!$1:$1,0)))</f>
        <v>#N/A</v>
      </c>
      <c r="G13" s="29" t="e">
        <f t="array" ref="G13">VALUE(INDEX(data!$1:$1048576,MATCH($A13,data!$A:$A,0),MATCH($C$1,data!$1:$1,0)+2))</f>
        <v>#N/A</v>
      </c>
      <c r="H13" s="26" t="e">
        <f t="array" ref="H13">INDEX(data!$1:$1048576,MATCH($A13,data!$A:$A,0),MATCH($C$1,data!$1:$1,0)+3)</f>
        <v>#N/A</v>
      </c>
      <c r="I13" s="17"/>
      <c r="J13" s="17"/>
      <c r="K13" s="17"/>
      <c r="L13" s="17"/>
      <c r="M13" s="17"/>
      <c r="N13" s="17"/>
      <c r="O13" s="17"/>
      <c r="P13" s="17"/>
      <c r="Q13" s="17"/>
    </row>
    <row r="14" spans="1:17" ht="6" customHeight="1" x14ac:dyDescent="0.25">
      <c r="B14" s="41"/>
      <c r="C14" s="31"/>
      <c r="D14" s="31"/>
      <c r="E14" s="32"/>
      <c r="F14" s="32"/>
      <c r="G14" s="33"/>
      <c r="H14" s="30"/>
      <c r="I14" s="17"/>
      <c r="J14" s="17"/>
      <c r="K14" s="17"/>
      <c r="L14" s="17"/>
      <c r="M14" s="17"/>
      <c r="N14" s="17"/>
      <c r="O14" s="17"/>
      <c r="P14" s="17"/>
      <c r="Q14" s="17"/>
    </row>
    <row r="15" spans="1:17" ht="45" customHeight="1" x14ac:dyDescent="0.25">
      <c r="A15" s="40" t="s">
        <v>14</v>
      </c>
      <c r="B15" s="7" t="str">
        <f>VLOOKUP($A15,Bezeichnungen!$A$1:$B$25,2,0)</f>
        <v>Nebendiagnose</v>
      </c>
      <c r="C15" s="22" t="e">
        <f>INDEX(data!$1:$1048576,MATCH($A15,data!$A:$A,0),MATCH("Referenzpatient",data!$1:$1,0))</f>
        <v>#N/A</v>
      </c>
      <c r="D15" s="22" t="e">
        <f>INDEX(data!$1:$1048576,MATCH($A15,data!$A:$A,0),MATCH($C$1,data!$1:$1,0))</f>
        <v>#N/A</v>
      </c>
      <c r="E15" s="23" t="e">
        <f t="array" ref="E15">VALUE(INDEX(data!$1:$1048576,MATCH($A15,data!$A:$A,0),MATCH($C$1,data!$1:$1,0)+1))</f>
        <v>#N/A</v>
      </c>
      <c r="F15" s="23" t="e">
        <f>VALUE(INDEX(data!$1:$1048576,MATCH($A15,data!$A:$A,0),MATCH("Gewichtung",data!$1:$1,0)))</f>
        <v>#N/A</v>
      </c>
      <c r="G15" s="24" t="e">
        <f t="array" ref="G15">VALUE(INDEX(data!$1:$1048576,MATCH($A15,data!$A:$A,0),MATCH($C$1,data!$1:$1,0)+2))</f>
        <v>#N/A</v>
      </c>
      <c r="H15" s="21" t="e">
        <f t="array" ref="H15">INDEX(data!$1:$1048576,MATCH($A15,data!$A:$A,0),MATCH($C$1,data!$1:$1,0)+3)</f>
        <v>#N/A</v>
      </c>
      <c r="I15" s="17"/>
      <c r="J15" s="17"/>
      <c r="K15" s="17"/>
      <c r="L15" s="17"/>
      <c r="M15" s="17"/>
      <c r="N15" s="17"/>
      <c r="O15" s="17"/>
      <c r="P15" s="17"/>
      <c r="Q15" s="17"/>
    </row>
    <row r="16" spans="1:17" ht="6" customHeight="1" x14ac:dyDescent="0.25">
      <c r="B16" s="7"/>
      <c r="C16" s="22"/>
      <c r="D16" s="22"/>
      <c r="E16" s="23"/>
      <c r="F16" s="23"/>
      <c r="G16" s="24"/>
      <c r="H16" s="21"/>
      <c r="I16" s="17"/>
      <c r="J16" s="17"/>
      <c r="K16" s="17"/>
      <c r="L16" s="17"/>
      <c r="M16" s="17"/>
      <c r="N16" s="17"/>
      <c r="O16" s="17"/>
      <c r="P16" s="17"/>
      <c r="Q16" s="17"/>
    </row>
    <row r="17" spans="1:17" ht="42" customHeight="1" x14ac:dyDescent="0.25">
      <c r="A17" s="40" t="s">
        <v>15</v>
      </c>
      <c r="B17" s="7" t="str">
        <f>VLOOKUP($A17,Bezeichnungen!$A$1:$B$25,2,0)</f>
        <v>Vorherige Erkrankungen</v>
      </c>
      <c r="C17" s="22" t="e">
        <f>INDEX(data!$1:$1048576,MATCH($A17,data!$A:$A,0),MATCH("Referenzpatient",data!$1:$1,0))</f>
        <v>#N/A</v>
      </c>
      <c r="D17" s="22" t="e">
        <f>INDEX(data!$1:$1048576,MATCH($A17,data!$A:$A,0),MATCH($C$1,data!$1:$1,0))</f>
        <v>#N/A</v>
      </c>
      <c r="E17" s="23" t="e">
        <f t="array" ref="E17">VALUE(INDEX(data!$1:$1048576,MATCH($A17,data!$A:$A,0),MATCH($C$1,data!$1:$1,0)+1))</f>
        <v>#N/A</v>
      </c>
      <c r="F17" s="23" t="e">
        <f>VALUE(INDEX(data!$1:$1048576,MATCH($A17,data!$A:$A,0),MATCH("Gewichtung",data!$1:$1,0)))</f>
        <v>#N/A</v>
      </c>
      <c r="G17" s="24" t="e">
        <f t="array" ref="G17">VALUE(INDEX(data!$1:$1048576,MATCH($A17,data!$A:$A,0),MATCH($C$1,data!$1:$1,0)+2))</f>
        <v>#N/A</v>
      </c>
      <c r="H17" s="21" t="e">
        <f t="array" ref="H17">INDEX(data!$1:$1048576,MATCH($A17,data!$A:$A,0),MATCH($C$1,data!$1:$1,0)+3)</f>
        <v>#N/A</v>
      </c>
      <c r="I17" s="17"/>
      <c r="J17" s="17"/>
      <c r="K17" s="17"/>
      <c r="L17" s="17"/>
      <c r="M17" s="17"/>
      <c r="N17" s="17"/>
      <c r="O17" s="17"/>
      <c r="P17" s="17"/>
      <c r="Q17" s="17"/>
    </row>
    <row r="18" spans="1:17" ht="6" customHeight="1" x14ac:dyDescent="0.25">
      <c r="B18" s="7"/>
      <c r="C18" s="22"/>
      <c r="D18" s="22"/>
      <c r="E18" s="23"/>
      <c r="F18" s="23"/>
      <c r="G18" s="24"/>
      <c r="H18" s="21"/>
      <c r="I18" s="17"/>
      <c r="J18" s="17"/>
      <c r="K18" s="17"/>
      <c r="L18" s="17"/>
      <c r="M18" s="17"/>
      <c r="N18" s="17"/>
      <c r="O18" s="17"/>
      <c r="P18" s="17"/>
      <c r="Q18" s="17"/>
    </row>
    <row r="19" spans="1:17" ht="42" customHeight="1" x14ac:dyDescent="0.25">
      <c r="A19" s="40" t="s">
        <v>16</v>
      </c>
      <c r="B19" s="7" t="str">
        <f>VLOOKUP($A19,Bezeichnungen!$A$1:$B$25,2,0)</f>
        <v>Sonstige Anamnese</v>
      </c>
      <c r="C19" s="22" t="e">
        <f>INDEX(data!$1:$1048576,MATCH($A19,data!$A:$A,0),MATCH("Referenzpatient",data!$1:$1,0))</f>
        <v>#N/A</v>
      </c>
      <c r="D19" s="22" t="e">
        <f>INDEX(data!$1:$1048576,MATCH($A19,data!$A:$A,0),MATCH($C$1,data!$1:$1,0))</f>
        <v>#N/A</v>
      </c>
      <c r="E19" s="23" t="e">
        <f t="array" ref="E19">VALUE(INDEX(data!$1:$1048576,MATCH($A19,data!$A:$A,0),MATCH($C$1,data!$1:$1,0)+1))</f>
        <v>#N/A</v>
      </c>
      <c r="F19" s="23" t="e">
        <f>VALUE(INDEX(data!$1:$1048576,MATCH($A19,data!$A:$A,0),MATCH("Gewichtung",data!$1:$1,0)))</f>
        <v>#N/A</v>
      </c>
      <c r="G19" s="24" t="e">
        <f t="array" ref="G19">VALUE(INDEX(data!$1:$1048576,MATCH($A19,data!$A:$A,0),MATCH($C$1,data!$1:$1,0)+2))</f>
        <v>#N/A</v>
      </c>
      <c r="H19" s="21" t="e">
        <f t="array" ref="H19">INDEX(data!$1:$1048576,MATCH($A19,data!$A:$A,0),MATCH($C$1,data!$1:$1,0)+3)</f>
        <v>#N/A</v>
      </c>
      <c r="I19" s="17"/>
      <c r="J19" s="17"/>
      <c r="K19" s="17"/>
      <c r="L19" s="17"/>
      <c r="M19" s="17"/>
      <c r="N19" s="17"/>
      <c r="O19" s="17"/>
      <c r="P19" s="17"/>
      <c r="Q19" s="17"/>
    </row>
    <row r="20" spans="1:17" ht="6" customHeight="1" x14ac:dyDescent="0.25">
      <c r="B20" s="7"/>
      <c r="C20" s="22"/>
      <c r="D20" s="22"/>
      <c r="E20" s="23"/>
      <c r="F20" s="23"/>
      <c r="G20" s="24"/>
      <c r="H20" s="21"/>
      <c r="I20" s="17"/>
      <c r="J20" s="17"/>
      <c r="K20" s="17"/>
      <c r="L20" s="17"/>
      <c r="M20" s="17"/>
      <c r="N20" s="17"/>
      <c r="O20" s="17"/>
      <c r="P20" s="17"/>
      <c r="Q20" s="17"/>
    </row>
    <row r="21" spans="1:17" ht="42" customHeight="1" x14ac:dyDescent="0.25">
      <c r="A21" s="40" t="s">
        <v>17</v>
      </c>
      <c r="B21" s="7" t="str">
        <f>VLOOKUP($A21,Bezeichnungen!$A$1:$B$25,2,0)</f>
        <v>Leistungsschwäche</v>
      </c>
      <c r="C21" s="22" t="e">
        <f>INDEX(data!$1:$1048576,MATCH($A21,data!$A:$A,0),MATCH("Referenzpatient",data!$1:$1,0))</f>
        <v>#N/A</v>
      </c>
      <c r="D21" s="22" t="e">
        <f>INDEX(data!$1:$1048576,MATCH($A21,data!$A:$A,0),MATCH($C$1,data!$1:$1,0))</f>
        <v>#N/A</v>
      </c>
      <c r="E21" s="23" t="e">
        <f t="array" ref="E21">VALUE(INDEX(data!$1:$1048576,MATCH($A21,data!$A:$A,0),MATCH($C$1,data!$1:$1,0)+1))</f>
        <v>#N/A</v>
      </c>
      <c r="F21" s="23" t="e">
        <f>VALUE(INDEX(data!$1:$1048576,MATCH($A21,data!$A:$A,0),MATCH("Gewichtung",data!$1:$1,0)))</f>
        <v>#N/A</v>
      </c>
      <c r="G21" s="24" t="e">
        <f t="array" ref="G21">VALUE(INDEX(data!$1:$1048576,MATCH($A21,data!$A:$A,0),MATCH($C$1,data!$1:$1,0)+2))</f>
        <v>#N/A</v>
      </c>
      <c r="H21" s="21" t="e">
        <f t="array" ref="H21">INDEX(data!$1:$1048576,MATCH($A21,data!$A:$A,0),MATCH($C$1,data!$1:$1,0)+3)</f>
        <v>#N/A</v>
      </c>
      <c r="I21" s="17"/>
      <c r="J21" s="17"/>
      <c r="K21" s="17"/>
      <c r="L21" s="17"/>
      <c r="M21" s="17"/>
      <c r="N21" s="17"/>
      <c r="O21" s="17"/>
      <c r="P21" s="17"/>
      <c r="Q21" s="17"/>
    </row>
    <row r="22" spans="1:17" ht="6" customHeight="1" x14ac:dyDescent="0.25">
      <c r="B22" s="7"/>
      <c r="C22" s="22"/>
      <c r="D22" s="22"/>
      <c r="E22" s="23"/>
      <c r="F22" s="23"/>
      <c r="G22" s="24"/>
      <c r="H22" s="21"/>
      <c r="I22" s="17"/>
      <c r="J22" s="17"/>
      <c r="K22" s="17"/>
      <c r="L22" s="17"/>
      <c r="M22" s="17"/>
      <c r="N22" s="17"/>
      <c r="O22" s="17"/>
      <c r="P22" s="17"/>
      <c r="Q22" s="17"/>
    </row>
    <row r="23" spans="1:17" ht="42" customHeight="1" x14ac:dyDescent="0.25">
      <c r="A23" s="40" t="s">
        <v>18</v>
      </c>
      <c r="B23" s="7" t="str">
        <f>VLOOKUP($A23,Bezeichnungen!$A$1:$B$25,2,0)</f>
        <v>Atembeschwerden</v>
      </c>
      <c r="C23" s="22" t="e">
        <f>INDEX(data!$1:$1048576,MATCH($A23,data!$A:$A,0),MATCH("Referenzpatient",data!$1:$1,0))</f>
        <v>#N/A</v>
      </c>
      <c r="D23" s="22" t="e">
        <f>INDEX(data!$1:$1048576,MATCH($A23,data!$A:$A,0),MATCH($C$1,data!$1:$1,0))</f>
        <v>#N/A</v>
      </c>
      <c r="E23" s="23" t="e">
        <f t="array" ref="E23">VALUE(INDEX(data!$1:$1048576,MATCH($A23,data!$A:$A,0),MATCH($C$1,data!$1:$1,0)+1))</f>
        <v>#N/A</v>
      </c>
      <c r="F23" s="23" t="e">
        <f>VALUE(INDEX(data!$1:$1048576,MATCH($A23,data!$A:$A,0),MATCH("Gewichtung",data!$1:$1,0)))</f>
        <v>#N/A</v>
      </c>
      <c r="G23" s="24" t="e">
        <f t="array" ref="G23">VALUE(INDEX(data!$1:$1048576,MATCH($A23,data!$A:$A,0),MATCH($C$1,data!$1:$1,0)+2))</f>
        <v>#N/A</v>
      </c>
      <c r="H23" s="21" t="e">
        <f t="array" ref="H23">INDEX(data!$1:$1048576,MATCH($A23,data!$A:$A,0),MATCH($C$1,data!$1:$1,0)+3)</f>
        <v>#N/A</v>
      </c>
      <c r="I23" s="17"/>
      <c r="J23" s="17"/>
      <c r="K23" s="17"/>
      <c r="L23" s="17"/>
      <c r="M23" s="17"/>
      <c r="N23" s="17"/>
      <c r="O23" s="17"/>
      <c r="P23" s="17"/>
      <c r="Q23" s="17"/>
    </row>
    <row r="24" spans="1:17" ht="6" customHeight="1" x14ac:dyDescent="0.25">
      <c r="B24" s="7"/>
      <c r="C24" s="22"/>
      <c r="D24" s="22"/>
      <c r="E24" s="23"/>
      <c r="F24" s="23"/>
      <c r="G24" s="24"/>
      <c r="H24" s="21"/>
      <c r="I24" s="17"/>
      <c r="J24" s="17"/>
      <c r="K24" s="17"/>
      <c r="L24" s="17"/>
      <c r="M24" s="17"/>
      <c r="N24" s="17"/>
      <c r="O24" s="17"/>
      <c r="P24" s="17"/>
      <c r="Q24" s="17"/>
    </row>
    <row r="25" spans="1:17" ht="42" customHeight="1" x14ac:dyDescent="0.25">
      <c r="A25" s="40" t="s">
        <v>19</v>
      </c>
      <c r="B25" s="7" t="str">
        <f>VLOOKUP($A25,Bezeichnungen!$A$1:$B$25,2,0)</f>
        <v>Produktiver Husten</v>
      </c>
      <c r="C25" s="22" t="e">
        <f>INDEX(data!$1:$1048576,MATCH($A25,data!$A:$A,0),MATCH("Referenzpatient",data!$1:$1,0))</f>
        <v>#N/A</v>
      </c>
      <c r="D25" s="22" t="e">
        <f>INDEX(data!$1:$1048576,MATCH($A25,data!$A:$A,0),MATCH($C$1,data!$1:$1,0))</f>
        <v>#N/A</v>
      </c>
      <c r="E25" s="23" t="e">
        <f t="array" ref="E25">VALUE(INDEX(data!$1:$1048576,MATCH($A25,data!$A:$A,0),MATCH($C$1,data!$1:$1,0)+1))</f>
        <v>#N/A</v>
      </c>
      <c r="F25" s="23" t="e">
        <f>VALUE(INDEX(data!$1:$1048576,MATCH($A25,data!$A:$A,0),MATCH("Gewichtung",data!$1:$1,0)))</f>
        <v>#N/A</v>
      </c>
      <c r="G25" s="24" t="e">
        <f t="array" ref="G25">VALUE(INDEX(data!$1:$1048576,MATCH($A25,data!$A:$A,0),MATCH($C$1,data!$1:$1,0)+2))</f>
        <v>#N/A</v>
      </c>
      <c r="H25" s="21" t="e">
        <f t="array" ref="H25">INDEX(data!$1:$1048576,MATCH($A25,data!$A:$A,0),MATCH($C$1,data!$1:$1,0)+3)</f>
        <v>#N/A</v>
      </c>
      <c r="I25" s="17"/>
      <c r="J25" s="17"/>
      <c r="K25" s="17"/>
      <c r="L25" s="17"/>
      <c r="M25" s="17"/>
      <c r="N25" s="17"/>
      <c r="O25" s="17"/>
      <c r="P25" s="17"/>
      <c r="Q25" s="17"/>
    </row>
    <row r="26" spans="1:17" ht="6" customHeight="1" x14ac:dyDescent="0.25">
      <c r="B26" s="7"/>
      <c r="C26" s="22"/>
      <c r="D26" s="22"/>
      <c r="E26" s="23"/>
      <c r="F26" s="23"/>
      <c r="G26" s="24"/>
      <c r="H26" s="21"/>
      <c r="I26" s="17"/>
      <c r="J26" s="17"/>
      <c r="K26" s="17"/>
      <c r="L26" s="17"/>
      <c r="M26" s="17"/>
      <c r="N26" s="17"/>
      <c r="O26" s="17"/>
      <c r="P26" s="17"/>
      <c r="Q26" s="17"/>
    </row>
    <row r="27" spans="1:17" ht="42" customHeight="1" x14ac:dyDescent="0.25">
      <c r="A27" s="40" t="s">
        <v>20</v>
      </c>
      <c r="B27" s="7" t="str">
        <f>VLOOKUP($A27,Bezeichnungen!$A$1:$B$25,2,0)</f>
        <v>Unproduktiver Husten</v>
      </c>
      <c r="C27" s="22" t="e">
        <f>INDEX(data!$1:$1048576,MATCH($A27,data!$A:$A,0),MATCH("Referenzpatient",data!$1:$1,0))</f>
        <v>#N/A</v>
      </c>
      <c r="D27" s="22" t="e">
        <f>INDEX(data!$1:$1048576,MATCH($A27,data!$A:$A,0),MATCH($C$1,data!$1:$1,0))</f>
        <v>#N/A</v>
      </c>
      <c r="E27" s="23" t="e">
        <f t="array" ref="E27">VALUE(INDEX(data!$1:$1048576,MATCH($A27,data!$A:$A,0),MATCH($C$1,data!$1:$1,0)+1))</f>
        <v>#N/A</v>
      </c>
      <c r="F27" s="23" t="e">
        <f>VALUE(INDEX(data!$1:$1048576,MATCH($A27,data!$A:$A,0),MATCH("Gewichtung",data!$1:$1,0)))</f>
        <v>#N/A</v>
      </c>
      <c r="G27" s="24" t="e">
        <f t="array" ref="G27">VALUE(INDEX(data!$1:$1048576,MATCH($A27,data!$A:$A,0),MATCH($C$1,data!$1:$1,0)+2))</f>
        <v>#N/A</v>
      </c>
      <c r="H27" s="21" t="e">
        <f t="array" ref="H27">INDEX(data!$1:$1048576,MATCH($A27,data!$A:$A,0),MATCH($C$1,data!$1:$1,0)+3)</f>
        <v>#N/A</v>
      </c>
      <c r="I27" s="17"/>
      <c r="J27" s="17"/>
      <c r="K27" s="17"/>
      <c r="L27" s="17"/>
      <c r="M27" s="17"/>
      <c r="N27" s="17"/>
      <c r="O27" s="17"/>
      <c r="P27" s="17"/>
      <c r="Q27" s="17"/>
    </row>
    <row r="28" spans="1:17" ht="6" customHeight="1" x14ac:dyDescent="0.25">
      <c r="B28" s="7"/>
      <c r="C28" s="22"/>
      <c r="D28" s="22"/>
      <c r="E28" s="23"/>
      <c r="F28" s="23"/>
      <c r="G28" s="24"/>
      <c r="H28" s="21"/>
      <c r="I28" s="17"/>
      <c r="J28" s="17"/>
      <c r="K28" s="17"/>
      <c r="L28" s="17"/>
      <c r="M28" s="17"/>
      <c r="N28" s="17"/>
      <c r="O28" s="17"/>
      <c r="P28" s="17"/>
      <c r="Q28" s="17"/>
    </row>
    <row r="29" spans="1:17" ht="42" customHeight="1" x14ac:dyDescent="0.25">
      <c r="A29" s="40" t="s">
        <v>21</v>
      </c>
      <c r="B29" s="7" t="str">
        <f>VLOOKUP($A29,Bezeichnungen!$A$1:$B$25,2,0)</f>
        <v>Sonstige Untersuchungsbefunde</v>
      </c>
      <c r="C29" s="22" t="e">
        <f>INDEX(data!$1:$1048576,MATCH($A29,data!$A:$A,0),MATCH("Referenzpatient",data!$1:$1,0))</f>
        <v>#N/A</v>
      </c>
      <c r="D29" s="22" t="e">
        <f>INDEX(data!$1:$1048576,MATCH($A29,data!$A:$A,0),MATCH($C$1,data!$1:$1,0))</f>
        <v>#N/A</v>
      </c>
      <c r="E29" s="23" t="e">
        <f t="array" ref="E29">VALUE(INDEX(data!$1:$1048576,MATCH($A29,data!$A:$A,0),MATCH($C$1,data!$1:$1,0)+1))</f>
        <v>#N/A</v>
      </c>
      <c r="F29" s="23" t="e">
        <f>VALUE(INDEX(data!$1:$1048576,MATCH($A29,data!$A:$A,0),MATCH("Gewichtung",data!$1:$1,0)))</f>
        <v>#N/A</v>
      </c>
      <c r="G29" s="24" t="e">
        <f t="array" ref="G29">VALUE(INDEX(data!$1:$1048576,MATCH($A29,data!$A:$A,0),MATCH($C$1,data!$1:$1,0)+2))</f>
        <v>#N/A</v>
      </c>
      <c r="H29" s="21" t="e">
        <f t="array" ref="H29">INDEX(data!$1:$1048576,MATCH($A29,data!$A:$A,0),MATCH($C$1,data!$1:$1,0)+3)</f>
        <v>#N/A</v>
      </c>
      <c r="I29" s="17"/>
      <c r="J29" s="17"/>
      <c r="K29" s="17"/>
      <c r="L29" s="17"/>
      <c r="M29" s="17"/>
      <c r="N29" s="17"/>
      <c r="O29" s="17"/>
      <c r="P29" s="17"/>
      <c r="Q29" s="17"/>
    </row>
    <row r="30" spans="1:17" ht="6" customHeight="1" x14ac:dyDescent="0.25">
      <c r="B30" s="7"/>
      <c r="C30" s="22"/>
      <c r="D30" s="22"/>
      <c r="E30" s="23"/>
      <c r="F30" s="23"/>
      <c r="G30" s="24"/>
      <c r="H30" s="21"/>
      <c r="I30" s="17"/>
      <c r="J30" s="17"/>
      <c r="K30" s="17"/>
      <c r="L30" s="17"/>
      <c r="M30" s="17"/>
      <c r="N30" s="17"/>
      <c r="O30" s="17"/>
      <c r="P30" s="17"/>
      <c r="Q30" s="17"/>
    </row>
    <row r="31" spans="1:17" ht="42" customHeight="1" x14ac:dyDescent="0.25">
      <c r="A31" s="40" t="s">
        <v>22</v>
      </c>
      <c r="B31" s="7" t="str">
        <f>VLOOKUP($A31,Bezeichnungen!$A$1:$B$25,2,0)</f>
        <v>Blutdruck</v>
      </c>
      <c r="C31" s="22" t="e">
        <f>INDEX(data!$1:$1048576,MATCH($A31,data!$A:$A,0),MATCH("Referenzpatient",data!$1:$1,0))</f>
        <v>#N/A</v>
      </c>
      <c r="D31" s="22" t="e">
        <f>INDEX(data!$1:$1048576,MATCH($A31,data!$A:$A,0),MATCH($C$1,data!$1:$1,0))</f>
        <v>#N/A</v>
      </c>
      <c r="E31" s="23" t="e">
        <f t="array" ref="E31">VALUE(INDEX(data!$1:$1048576,MATCH($A31,data!$A:$A,0),MATCH($C$1,data!$1:$1,0)+1))</f>
        <v>#N/A</v>
      </c>
      <c r="F31" s="23" t="e">
        <f>VALUE(INDEX(data!$1:$1048576,MATCH($A31,data!$A:$A,0),MATCH("Gewichtung",data!$1:$1,0)))</f>
        <v>#N/A</v>
      </c>
      <c r="G31" s="24" t="e">
        <f t="array" ref="G31">VALUE(INDEX(data!$1:$1048576,MATCH($A31,data!$A:$A,0),MATCH($C$1,data!$1:$1,0)+2))</f>
        <v>#N/A</v>
      </c>
      <c r="H31" s="21" t="e">
        <f t="array" ref="H31">INDEX(data!$1:$1048576,MATCH($A31,data!$A:$A,0),MATCH($C$1,data!$1:$1,0)+3)</f>
        <v>#N/A</v>
      </c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6" customHeight="1" x14ac:dyDescent="0.25">
      <c r="B32" s="7"/>
      <c r="C32" s="22"/>
      <c r="D32" s="22"/>
      <c r="E32" s="23"/>
      <c r="F32" s="23"/>
      <c r="G32" s="24"/>
      <c r="H32" s="21"/>
      <c r="I32" s="17"/>
      <c r="J32" s="17"/>
      <c r="K32" s="17"/>
      <c r="L32" s="17"/>
      <c r="M32" s="17"/>
      <c r="N32" s="17"/>
      <c r="O32" s="17"/>
      <c r="P32" s="17"/>
      <c r="Q32" s="17"/>
    </row>
    <row r="33" spans="1:17" ht="42" customHeight="1" x14ac:dyDescent="0.25">
      <c r="A33" s="40" t="s">
        <v>23</v>
      </c>
      <c r="B33" s="7" t="str">
        <f>VLOOKUP($A33,Bezeichnungen!$A$1:$B$25,2,0)</f>
        <v>Puls</v>
      </c>
      <c r="C33" s="22" t="e">
        <f>INDEX(data!$1:$1048576,MATCH($A33,data!$A:$A,0),MATCH("Referenzpatient",data!$1:$1,0))</f>
        <v>#N/A</v>
      </c>
      <c r="D33" s="22" t="e">
        <f>INDEX(data!$1:$1048576,MATCH($A33,data!$A:$A,0),MATCH($C$1,data!$1:$1,0))</f>
        <v>#N/A</v>
      </c>
      <c r="E33" s="23" t="e">
        <f t="array" ref="E33">VALUE(INDEX(data!$1:$1048576,MATCH($A33,data!$A:$A,0),MATCH($C$1,data!$1:$1,0)+1))</f>
        <v>#N/A</v>
      </c>
      <c r="F33" s="23" t="e">
        <f>VALUE(INDEX(data!$1:$1048576,MATCH($A33,data!$A:$A,0),MATCH("Gewichtung",data!$1:$1,0)))</f>
        <v>#N/A</v>
      </c>
      <c r="G33" s="24" t="e">
        <f t="array" ref="G33">VALUE(INDEX(data!$1:$1048576,MATCH($A33,data!$A:$A,0),MATCH($C$1,data!$1:$1,0)+2))</f>
        <v>#N/A</v>
      </c>
      <c r="H33" s="21" t="e">
        <f t="array" ref="H33">INDEX(data!$1:$1048576,MATCH($A33,data!$A:$A,0),MATCH($C$1,data!$1:$1,0)+3)</f>
        <v>#N/A</v>
      </c>
      <c r="I33" s="17"/>
      <c r="J33" s="17"/>
      <c r="K33" s="17"/>
      <c r="L33" s="17"/>
      <c r="M33" s="17"/>
      <c r="N33" s="17"/>
      <c r="O33" s="17"/>
      <c r="P33" s="17"/>
      <c r="Q33" s="17"/>
    </row>
    <row r="34" spans="1:17" ht="6" customHeight="1" x14ac:dyDescent="0.25">
      <c r="B34" s="7"/>
      <c r="C34" s="22"/>
      <c r="D34" s="22"/>
      <c r="E34" s="23"/>
      <c r="F34" s="23"/>
      <c r="G34" s="24"/>
      <c r="H34" s="21"/>
      <c r="I34" s="17"/>
      <c r="J34" s="17"/>
      <c r="K34" s="17"/>
      <c r="L34" s="17"/>
      <c r="M34" s="17"/>
      <c r="N34" s="17"/>
      <c r="O34" s="17"/>
      <c r="P34" s="17"/>
      <c r="Q34" s="17"/>
    </row>
    <row r="35" spans="1:17" ht="42" customHeight="1" x14ac:dyDescent="0.25">
      <c r="A35" s="40" t="s">
        <v>24</v>
      </c>
      <c r="B35" s="7" t="str">
        <f>VLOOKUP($A35,Bezeichnungen!$A$1:$B$25,2,0)</f>
        <v>Temperatur</v>
      </c>
      <c r="C35" s="22" t="e">
        <f>INDEX(data!$1:$1048576,MATCH($A35,data!$A:$A,0),MATCH("Referenzpatient",data!$1:$1,0))</f>
        <v>#N/A</v>
      </c>
      <c r="D35" s="22" t="e">
        <f>INDEX(data!$1:$1048576,MATCH($A35,data!$A:$A,0),MATCH($C$1,data!$1:$1,0))</f>
        <v>#N/A</v>
      </c>
      <c r="E35" s="23" t="e">
        <f t="array" ref="E35">VALUE(INDEX(data!$1:$1048576,MATCH($A35,data!$A:$A,0),MATCH($C$1,data!$1:$1,0)+1))</f>
        <v>#N/A</v>
      </c>
      <c r="F35" s="23" t="e">
        <f>VALUE(INDEX(data!$1:$1048576,MATCH($A35,data!$A:$A,0),MATCH("Gewichtung",data!$1:$1,0)))</f>
        <v>#N/A</v>
      </c>
      <c r="G35" s="24" t="e">
        <f t="array" ref="G35">VALUE(INDEX(data!$1:$1048576,MATCH($A35,data!$A:$A,0),MATCH($C$1,data!$1:$1,0)+2))</f>
        <v>#N/A</v>
      </c>
      <c r="H35" s="21" t="e">
        <f t="array" ref="H35">INDEX(data!$1:$1048576,MATCH($A35,data!$A:$A,0),MATCH($C$1,data!$1:$1,0)+3)</f>
        <v>#N/A</v>
      </c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6" customHeight="1" x14ac:dyDescent="0.25">
      <c r="B36" s="7"/>
      <c r="C36" s="22"/>
      <c r="D36" s="22"/>
      <c r="E36" s="23"/>
      <c r="F36" s="23"/>
      <c r="G36" s="24"/>
      <c r="H36" s="21"/>
      <c r="I36" s="17"/>
      <c r="J36" s="17"/>
      <c r="K36" s="17"/>
      <c r="L36" s="17"/>
      <c r="M36" s="17"/>
      <c r="N36" s="17"/>
      <c r="O36" s="17"/>
      <c r="P36" s="17"/>
      <c r="Q36" s="17"/>
    </row>
    <row r="37" spans="1:17" ht="42" customHeight="1" x14ac:dyDescent="0.25">
      <c r="A37" s="40" t="s">
        <v>25</v>
      </c>
      <c r="B37" s="7" t="str">
        <f>VLOOKUP($A37,Bezeichnungen!$A$1:$B$25,2,0)</f>
        <v>SpO2 mit O2 Zugabe</v>
      </c>
      <c r="C37" s="22" t="e">
        <f>INDEX(data!$1:$1048576,MATCH($A37,data!$A:$A,0),MATCH("Referenzpatient",data!$1:$1,0))</f>
        <v>#N/A</v>
      </c>
      <c r="D37" s="22" t="e">
        <f>INDEX(data!$1:$1048576,MATCH($A37,data!$A:$A,0),MATCH($C$1,data!$1:$1,0))</f>
        <v>#N/A</v>
      </c>
      <c r="E37" s="23" t="e">
        <f t="array" ref="E37">VALUE(INDEX(data!$1:$1048576,MATCH($A37,data!$A:$A,0),MATCH($C$1,data!$1:$1,0)+1))</f>
        <v>#N/A</v>
      </c>
      <c r="F37" s="23" t="e">
        <f>VALUE(INDEX(data!$1:$1048576,MATCH($A37,data!$A:$A,0),MATCH("Gewichtung",data!$1:$1,0)))</f>
        <v>#N/A</v>
      </c>
      <c r="G37" s="24" t="e">
        <f t="array" ref="G37">VALUE(INDEX(data!$1:$1048576,MATCH($A37,data!$A:$A,0),MATCH($C$1,data!$1:$1,0)+2))</f>
        <v>#N/A</v>
      </c>
      <c r="H37" s="21" t="e">
        <f t="array" ref="H37">INDEX(data!$1:$1048576,MATCH($A37,data!$A:$A,0),MATCH($C$1,data!$1:$1,0)+3)</f>
        <v>#N/A</v>
      </c>
      <c r="I37" s="17"/>
      <c r="J37" s="17"/>
      <c r="K37" s="17"/>
      <c r="L37" s="17"/>
      <c r="M37" s="17"/>
      <c r="N37" s="17"/>
      <c r="O37" s="17"/>
      <c r="P37" s="17"/>
      <c r="Q37" s="17"/>
    </row>
    <row r="38" spans="1:17" ht="6" customHeight="1" x14ac:dyDescent="0.25">
      <c r="B38" s="7"/>
      <c r="C38" s="22"/>
      <c r="D38" s="22"/>
      <c r="E38" s="23"/>
      <c r="F38" s="23"/>
      <c r="G38" s="24"/>
      <c r="H38" s="21"/>
      <c r="I38" s="17"/>
      <c r="J38" s="17"/>
      <c r="K38" s="17"/>
      <c r="L38" s="17"/>
      <c r="M38" s="17"/>
      <c r="N38" s="17"/>
      <c r="O38" s="17"/>
      <c r="P38" s="17"/>
      <c r="Q38" s="17"/>
    </row>
    <row r="39" spans="1:17" ht="42" customHeight="1" x14ac:dyDescent="0.25">
      <c r="A39" s="40" t="s">
        <v>26</v>
      </c>
      <c r="B39" s="7" t="str">
        <f>VLOOKUP($A39,Bezeichnungen!$A$1:$B$25,2,0)</f>
        <v>SpO2 ohne O2 Zugabe</v>
      </c>
      <c r="C39" s="22" t="e">
        <f>INDEX(data!$1:$1048576,MATCH($A39,data!$A:$A,0),MATCH("Referenzpatient",data!$1:$1,0))</f>
        <v>#N/A</v>
      </c>
      <c r="D39" s="22" t="e">
        <f>INDEX(data!$1:$1048576,MATCH($A39,data!$A:$A,0),MATCH($C$1,data!$1:$1,0))</f>
        <v>#N/A</v>
      </c>
      <c r="E39" s="23" t="e">
        <f t="array" ref="E39">VALUE(INDEX(data!$1:$1048576,MATCH($A39,data!$A:$A,0),MATCH($C$1,data!$1:$1,0)+1))</f>
        <v>#N/A</v>
      </c>
      <c r="F39" s="23" t="e">
        <f>VALUE(INDEX(data!$1:$1048576,MATCH($A39,data!$A:$A,0),MATCH("Gewichtung",data!$1:$1,0)))</f>
        <v>#N/A</v>
      </c>
      <c r="G39" s="24" t="e">
        <f t="array" ref="G39">VALUE(INDEX(data!$1:$1048576,MATCH($A39,data!$A:$A,0),MATCH($C$1,data!$1:$1,0)+2))</f>
        <v>#N/A</v>
      </c>
      <c r="H39" s="21" t="e">
        <f t="array" ref="H39">INDEX(data!$1:$1048576,MATCH($A39,data!$A:$A,0),MATCH($C$1,data!$1:$1,0)+3)</f>
        <v>#N/A</v>
      </c>
      <c r="I39" s="17"/>
      <c r="J39" s="17"/>
      <c r="K39" s="17"/>
      <c r="L39" s="17"/>
      <c r="M39" s="17"/>
      <c r="N39" s="17"/>
      <c r="O39" s="17"/>
      <c r="P39" s="17"/>
      <c r="Q39" s="17"/>
    </row>
    <row r="40" spans="1:17" ht="6" customHeight="1" x14ac:dyDescent="0.25">
      <c r="B40" s="7"/>
      <c r="C40" s="22"/>
      <c r="D40" s="22"/>
      <c r="E40" s="23"/>
      <c r="F40" s="23"/>
      <c r="G40" s="24"/>
      <c r="H40" s="21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42" customHeight="1" x14ac:dyDescent="0.25">
      <c r="A41" s="40" t="s">
        <v>27</v>
      </c>
      <c r="B41" s="7" t="str">
        <f>VLOOKUP($A41,Bezeichnungen!$A$1:$B$25,2,0)</f>
        <v>BMI</v>
      </c>
      <c r="C41" s="22" t="e">
        <f>INDEX(data!$1:$1048576,MATCH($A41,data!$A:$A,0),MATCH("Referenzpatient",data!$1:$1,0))</f>
        <v>#N/A</v>
      </c>
      <c r="D41" s="22" t="e">
        <f>INDEX(data!$1:$1048576,MATCH($A41,data!$A:$A,0),MATCH($C$1,data!$1:$1,0))</f>
        <v>#N/A</v>
      </c>
      <c r="E41" s="23" t="e">
        <f t="array" ref="E41">VALUE(INDEX(data!$1:$1048576,MATCH($A41,data!$A:$A,0),MATCH($C$1,data!$1:$1,0)+1))</f>
        <v>#N/A</v>
      </c>
      <c r="F41" s="23" t="e">
        <f>VALUE(INDEX(data!$1:$1048576,MATCH($A41,data!$A:$A,0),MATCH("Gewichtung",data!$1:$1,0)))</f>
        <v>#N/A</v>
      </c>
      <c r="G41" s="24" t="e">
        <f t="array" ref="G41">VALUE(INDEX(data!$1:$1048576,MATCH($A41,data!$A:$A,0),MATCH($C$1,data!$1:$1,0)+2))</f>
        <v>#N/A</v>
      </c>
      <c r="H41" s="21" t="e">
        <f t="array" ref="H41">INDEX(data!$1:$1048576,MATCH($A41,data!$A:$A,0),MATCH($C$1,data!$1:$1,0)+3)</f>
        <v>#N/A</v>
      </c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6" customHeight="1" x14ac:dyDescent="0.25">
      <c r="B42" s="7"/>
      <c r="C42" s="22"/>
      <c r="D42" s="22"/>
      <c r="E42" s="23"/>
      <c r="F42" s="23"/>
      <c r="G42" s="24"/>
      <c r="H42" s="21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42" customHeight="1" x14ac:dyDescent="0.25">
      <c r="A43" s="40" t="s">
        <v>28</v>
      </c>
      <c r="B43" s="7" t="str">
        <f>VLOOKUP($A43,Bezeichnungen!$A$1:$B$25,2,0)</f>
        <v>Pulmo</v>
      </c>
      <c r="C43" s="22" t="e">
        <f>INDEX(data!$1:$1048576,MATCH($A43,data!$A:$A,0),MATCH("Referenzpatient",data!$1:$1,0))</f>
        <v>#N/A</v>
      </c>
      <c r="D43" s="22" t="e">
        <f>INDEX(data!$1:$1048576,MATCH($A43,data!$A:$A,0),MATCH($C$1,data!$1:$1,0))</f>
        <v>#N/A</v>
      </c>
      <c r="E43" s="23" t="e">
        <f t="array" ref="E43">VALUE(INDEX(data!$1:$1048576,MATCH($A43,data!$A:$A,0),MATCH($C$1,data!$1:$1,0)+1))</f>
        <v>#N/A</v>
      </c>
      <c r="F43" s="23" t="e">
        <f>VALUE(INDEX(data!$1:$1048576,MATCH($A43,data!$A:$A,0),MATCH("Gewichtung",data!$1:$1,0)))</f>
        <v>#N/A</v>
      </c>
      <c r="G43" s="24" t="e">
        <f t="array" ref="G43">VALUE(INDEX(data!$1:$1048576,MATCH($A43,data!$A:$A,0),MATCH($C$1,data!$1:$1,0)+2))</f>
        <v>#N/A</v>
      </c>
      <c r="H43" s="21" t="e">
        <f t="array" ref="H43">INDEX(data!$1:$1048576,MATCH($A43,data!$A:$A,0),MATCH($C$1,data!$1:$1,0)+3)</f>
        <v>#N/A</v>
      </c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6" customHeight="1" x14ac:dyDescent="0.25">
      <c r="B44" s="7"/>
      <c r="C44" s="22"/>
      <c r="D44" s="22"/>
      <c r="E44" s="23"/>
      <c r="F44" s="23"/>
      <c r="G44" s="24"/>
      <c r="H44" s="21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42" customHeight="1" x14ac:dyDescent="0.25">
      <c r="A45" s="40" t="s">
        <v>29</v>
      </c>
      <c r="B45" s="7" t="str">
        <f>VLOOKUP($A45,Bezeichnungen!$A$1:$B$25,2,0)</f>
        <v>Erhöhte AF</v>
      </c>
      <c r="C45" s="22" t="e">
        <f>INDEX(data!$1:$1048576,MATCH($A45,data!$A:$A,0),MATCH("Referenzpatient",data!$1:$1,0))</f>
        <v>#N/A</v>
      </c>
      <c r="D45" s="22" t="e">
        <f>INDEX(data!$1:$1048576,MATCH($A45,data!$A:$A,0),MATCH($C$1,data!$1:$1,0))</f>
        <v>#N/A</v>
      </c>
      <c r="E45" s="23" t="e">
        <f t="array" ref="E45">VALUE(INDEX(data!$1:$1048576,MATCH($A45,data!$A:$A,0),MATCH($C$1,data!$1:$1,0)+1))</f>
        <v>#N/A</v>
      </c>
      <c r="F45" s="23" t="e">
        <f>VALUE(INDEX(data!$1:$1048576,MATCH($A45,data!$A:$A,0),MATCH("Gewichtung",data!$1:$1,0)))</f>
        <v>#N/A</v>
      </c>
      <c r="G45" s="24" t="e">
        <f t="array" ref="G45">VALUE(INDEX(data!$1:$1048576,MATCH($A45,data!$A:$A,0),MATCH($C$1,data!$1:$1,0)+2))</f>
        <v>#N/A</v>
      </c>
      <c r="H45" s="21" t="e">
        <f t="array" ref="H45">INDEX(data!$1:$1048576,MATCH($A45,data!$A:$A,0),MATCH($C$1,data!$1:$1,0)+3)</f>
        <v>#N/A</v>
      </c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6" customHeight="1" x14ac:dyDescent="0.25">
      <c r="B46" s="7"/>
      <c r="C46" s="22"/>
      <c r="D46" s="22"/>
      <c r="E46" s="23"/>
      <c r="F46" s="23"/>
      <c r="G46" s="24"/>
      <c r="H46" s="21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42" customHeight="1" x14ac:dyDescent="0.25">
      <c r="A47" s="40" t="s">
        <v>30</v>
      </c>
      <c r="B47" s="7" t="str">
        <f>VLOOKUP($A47,Bezeichnungen!$A$1:$B$25,2,0)</f>
        <v>Abdomen</v>
      </c>
      <c r="C47" s="22" t="e">
        <f>INDEX(data!$1:$1048576,MATCH($A47,data!$A:$A,0),MATCH("Referenzpatient",data!$1:$1,0))</f>
        <v>#N/A</v>
      </c>
      <c r="D47" s="22" t="e">
        <f>INDEX(data!$1:$1048576,MATCH($A47,data!$A:$A,0),MATCH($C$1,data!$1:$1,0))</f>
        <v>#N/A</v>
      </c>
      <c r="E47" s="23" t="e">
        <f t="array" ref="E47">VALUE(INDEX(data!$1:$1048576,MATCH($A47,data!$A:$A,0),MATCH($C$1,data!$1:$1,0)+1))</f>
        <v>#N/A</v>
      </c>
      <c r="F47" s="23" t="e">
        <f>VALUE(INDEX(data!$1:$1048576,MATCH($A47,data!$A:$A,0),MATCH("Gewichtung",data!$1:$1,0)))</f>
        <v>#N/A</v>
      </c>
      <c r="G47" s="24" t="e">
        <f t="array" ref="G47">VALUE(INDEX(data!$1:$1048576,MATCH($A47,data!$A:$A,0),MATCH($C$1,data!$1:$1,0)+2))</f>
        <v>#N/A</v>
      </c>
      <c r="H47" s="21" t="e">
        <f t="array" ref="H47">INDEX(data!$1:$1048576,MATCH($A47,data!$A:$A,0),MATCH($C$1,data!$1:$1,0)+3)</f>
        <v>#N/A</v>
      </c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6" customHeight="1" x14ac:dyDescent="0.25">
      <c r="B48" s="7"/>
      <c r="C48" s="22"/>
      <c r="D48" s="22"/>
      <c r="E48" s="23"/>
      <c r="F48" s="23"/>
      <c r="G48" s="24"/>
      <c r="H48" s="21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42" customHeight="1" x14ac:dyDescent="0.25">
      <c r="A49" s="40" t="s">
        <v>31</v>
      </c>
      <c r="B49" s="7" t="str">
        <f>VLOOKUP($A49,Bezeichnungen!$A$1:$B$25,2,0)</f>
        <v>Diagnostik</v>
      </c>
      <c r="C49" s="22" t="e">
        <f>INDEX(data!$1:$1048576,MATCH($A49,data!$A:$A,0),MATCH("Referenzpatient",data!$1:$1,0))</f>
        <v>#N/A</v>
      </c>
      <c r="D49" s="22" t="e">
        <f>INDEX(data!$1:$1048576,MATCH($A49,data!$A:$A,0),MATCH($C$1,data!$1:$1,0))</f>
        <v>#N/A</v>
      </c>
      <c r="E49" s="23" t="e">
        <f t="array" ref="E49">VALUE(INDEX(data!$1:$1048576,MATCH($A49,data!$A:$A,0),MATCH($C$1,data!$1:$1,0)+1))</f>
        <v>#N/A</v>
      </c>
      <c r="F49" s="23" t="e">
        <f>VALUE(INDEX(data!$1:$1048576,MATCH($A49,data!$A:$A,0),MATCH("Gewichtung",data!$1:$1,0)))</f>
        <v>#N/A</v>
      </c>
      <c r="G49" s="24" t="e">
        <f t="array" ref="G49">VALUE(INDEX(data!$1:$1048576,MATCH($A49,data!$A:$A,0),MATCH($C$1,data!$1:$1,0)+2))</f>
        <v>#N/A</v>
      </c>
      <c r="H49" s="21" t="e">
        <f t="array" ref="H49">INDEX(data!$1:$1048576,MATCH($A49,data!$A:$A,0),MATCH($C$1,data!$1:$1,0)+3)</f>
        <v>#N/A</v>
      </c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6" customHeight="1" x14ac:dyDescent="0.25">
      <c r="B50" s="7"/>
      <c r="C50" s="22"/>
      <c r="D50" s="22"/>
      <c r="E50" s="23"/>
      <c r="F50" s="23"/>
      <c r="G50" s="24"/>
      <c r="H50" s="21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42" customHeight="1" x14ac:dyDescent="0.25">
      <c r="A51" s="40" t="s">
        <v>32</v>
      </c>
      <c r="B51" s="7" t="str">
        <f>VLOOKUP($A51,Bezeichnungen!$A$1:$B$25,2,0)</f>
        <v>Laborwerte</v>
      </c>
      <c r="C51" s="22" t="e">
        <f>INDEX(data!$1:$1048576,MATCH($A51,data!$A:$A,0),MATCH("Referenzpatient",data!$1:$1,0))</f>
        <v>#N/A</v>
      </c>
      <c r="D51" s="22" t="e">
        <f>INDEX(data!$1:$1048576,MATCH($A51,data!$A:$A,0),MATCH($C$1,data!$1:$1,0))</f>
        <v>#N/A</v>
      </c>
      <c r="E51" s="23" t="e">
        <f t="array" ref="E51">VALUE(INDEX(data!$1:$1048576,MATCH($A51,data!$A:$A,0),MATCH($C$1,data!$1:$1,0)+1))</f>
        <v>#N/A</v>
      </c>
      <c r="F51" s="23" t="e">
        <f>VALUE(INDEX(data!$1:$1048576,MATCH($A51,data!$A:$A,0),MATCH("Gewichtung",data!$1:$1,0)))</f>
        <v>#N/A</v>
      </c>
      <c r="G51" s="24" t="e">
        <f t="array" ref="G51">VALUE(INDEX(data!$1:$1048576,MATCH($A51,data!$A:$A,0),MATCH($C$1,data!$1:$1,0)+2))</f>
        <v>#N/A</v>
      </c>
      <c r="H51" s="21" t="e">
        <f t="array" ref="H51">INDEX(data!$1:$1048576,MATCH($A51,data!$A:$A,0),MATCH($C$1,data!$1:$1,0)+3)</f>
        <v>#N/A</v>
      </c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6" customHeight="1" x14ac:dyDescent="0.25">
      <c r="B52" s="7"/>
      <c r="C52" s="22"/>
      <c r="D52" s="22"/>
      <c r="E52" s="23"/>
      <c r="F52" s="23"/>
      <c r="G52" s="24"/>
      <c r="H52" s="21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42" customHeight="1" x14ac:dyDescent="0.25">
      <c r="A53" s="40" t="s">
        <v>33</v>
      </c>
      <c r="B53" s="7" t="str">
        <f>VLOOKUP($A53,Bezeichnungen!$A$1:$B$25,2,0)</f>
        <v>Lungenfunktion</v>
      </c>
      <c r="C53" s="22" t="e">
        <f>INDEX(data!$1:$1048576,MATCH($A53,data!$A:$A,0),MATCH("Referenzpatient",data!$1:$1,0))</f>
        <v>#N/A</v>
      </c>
      <c r="D53" s="22" t="e">
        <f>INDEX(data!$1:$1048576,MATCH($A53,data!$A:$A,0),MATCH($C$1,data!$1:$1,0))</f>
        <v>#N/A</v>
      </c>
      <c r="E53" s="23" t="e">
        <f t="array" ref="E53">VALUE(INDEX(data!$1:$1048576,MATCH($A53,data!$A:$A,0),MATCH($C$1,data!$1:$1,0)+1))</f>
        <v>#N/A</v>
      </c>
      <c r="F53" s="23" t="e">
        <f>VALUE(INDEX(data!$1:$1048576,MATCH($A53,data!$A:$A,0),MATCH("Gewichtung",data!$1:$1,0)))</f>
        <v>#N/A</v>
      </c>
      <c r="G53" s="24" t="e">
        <f t="array" ref="G53">VALUE(INDEX(data!$1:$1048576,MATCH($A53,data!$A:$A,0),MATCH($C$1,data!$1:$1,0)+2))</f>
        <v>#N/A</v>
      </c>
      <c r="H53" s="21" t="e">
        <f t="array" ref="H53">INDEX(data!$1:$1048576,MATCH($A53,data!$A:$A,0),MATCH($C$1,data!$1:$1,0)+3)</f>
        <v>#N/A</v>
      </c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6" customHeight="1" x14ac:dyDescent="0.25">
      <c r="B54" s="7"/>
      <c r="C54" s="22"/>
      <c r="D54" s="22"/>
      <c r="E54" s="23"/>
      <c r="F54" s="23"/>
      <c r="G54" s="24"/>
      <c r="H54" s="21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42" customHeight="1" x14ac:dyDescent="0.25">
      <c r="A55" s="40" t="s">
        <v>34</v>
      </c>
      <c r="B55" s="7" t="str">
        <f>VLOOKUP($A55,Bezeichnungen!$A$1:$B$25,2,0)</f>
        <v>Röntgen</v>
      </c>
      <c r="C55" s="22" t="e">
        <f>INDEX(data!$1:$1048576,MATCH($A55,data!$A:$A,0),MATCH("Referenzpatient",data!$1:$1,0))</f>
        <v>#N/A</v>
      </c>
      <c r="D55" s="22" t="e">
        <f>INDEX(data!$1:$1048576,MATCH($A55,data!$A:$A,0),MATCH($C$1,data!$1:$1,0))</f>
        <v>#N/A</v>
      </c>
      <c r="E55" s="23" t="e">
        <f t="array" ref="E55">VALUE(INDEX(data!$1:$1048576,MATCH($A55,data!$A:$A,0),MATCH($C$1,data!$1:$1,0)+1))</f>
        <v>#N/A</v>
      </c>
      <c r="F55" s="23" t="e">
        <f>VALUE(INDEX(data!$1:$1048576,MATCH($A55,data!$A:$A,0),MATCH("Gewichtung",data!$1:$1,0)))</f>
        <v>#N/A</v>
      </c>
      <c r="G55" s="24" t="e">
        <f t="array" ref="G55">VALUE(INDEX(data!$1:$1048576,MATCH($A55,data!$A:$A,0),MATCH($C$1,data!$1:$1,0)+2))</f>
        <v>#N/A</v>
      </c>
      <c r="H55" s="21" t="e">
        <f t="array" ref="H55">INDEX(data!$1:$1048576,MATCH($A55,data!$A:$A,0),MATCH($C$1,data!$1:$1,0)+3)</f>
        <v>#N/A</v>
      </c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6" customHeight="1" x14ac:dyDescent="0.25">
      <c r="B56" s="7"/>
      <c r="C56" s="22"/>
      <c r="D56" s="22"/>
      <c r="E56" s="23"/>
      <c r="F56" s="23"/>
      <c r="G56" s="24"/>
      <c r="H56" s="21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42" customHeight="1" x14ac:dyDescent="0.25">
      <c r="A57" s="40" t="s">
        <v>35</v>
      </c>
      <c r="B57" s="7" t="str">
        <f>VLOOKUP($A57,Bezeichnungen!$A$1:$B$25,2,0)</f>
        <v>Medikation</v>
      </c>
      <c r="C57" s="22" t="e">
        <f>INDEX(data!$1:$1048576,MATCH($A57,data!$A:$A,0),MATCH("Referenzpatient",data!$1:$1,0))</f>
        <v>#N/A</v>
      </c>
      <c r="D57" s="22" t="e">
        <f>INDEX(data!$1:$1048576,MATCH($A57,data!$A:$A,0),MATCH($C$1,data!$1:$1,0))</f>
        <v>#N/A</v>
      </c>
      <c r="E57" s="23" t="e">
        <f t="array" ref="E57">VALUE(INDEX(data!$1:$1048576,MATCH($A57,data!$A:$A,0),MATCH($C$1,data!$1:$1,0)+1))</f>
        <v>#N/A</v>
      </c>
      <c r="F57" s="23" t="e">
        <f>VALUE(INDEX(data!$1:$1048576,MATCH($A57,data!$A:$A,0),MATCH("Gewichtung",data!$1:$1,0)))</f>
        <v>#N/A</v>
      </c>
      <c r="G57" s="24" t="e">
        <f t="array" ref="G57">VALUE(INDEX(data!$1:$1048576,MATCH($A57,data!$A:$A,0),MATCH($C$1,data!$1:$1,0)+2))</f>
        <v>#N/A</v>
      </c>
      <c r="H57" s="21" t="e">
        <f t="array" ref="H57">INDEX(data!$1:$1048576,MATCH($A57,data!$A:$A,0),MATCH($C$1,data!$1:$1,0)+3)</f>
        <v>#N/A</v>
      </c>
      <c r="I57" s="17"/>
      <c r="J57" s="17"/>
      <c r="K57" s="17"/>
      <c r="L57" s="17"/>
      <c r="M57" s="17"/>
      <c r="N57" s="17"/>
      <c r="O57" s="17"/>
      <c r="P57" s="17"/>
      <c r="Q57" s="17"/>
    </row>
    <row r="58" spans="1:17" ht="15.75" customHeight="1" x14ac:dyDescent="0.25">
      <c r="B58" s="1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ht="15.75" customHeight="1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ht="15.75" customHeight="1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ht="15.75" customHeight="1" x14ac:dyDescent="0.2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ht="15.75" customHeight="1" x14ac:dyDescent="0.2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ht="15.75" customHeight="1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ht="15.75" customHeight="1" x14ac:dyDescent="0.2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2:17" ht="15.75" customHeight="1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2:17" ht="15.75" customHeight="1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2:17" ht="15.75" customHeight="1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2:17" ht="15.75" customHeight="1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2:17" ht="15.75" customHeight="1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2:17" ht="15.75" customHeight="1" x14ac:dyDescent="0.2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2:17" ht="15.75" customHeight="1" x14ac:dyDescent="0.2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2:17" ht="15.75" customHeight="1" x14ac:dyDescent="0.2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2:17" ht="15.75" customHeight="1" x14ac:dyDescent="0.2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2:17" ht="15.75" customHeight="1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2:17" ht="15.75" customHeight="1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2:17" ht="15.75" customHeight="1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2:17" ht="15.75" customHeight="1" x14ac:dyDescent="0.2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2:17" ht="15.75" customHeight="1" x14ac:dyDescent="0.2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2:17" ht="15.75" customHeight="1" x14ac:dyDescent="0.2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2:17" ht="15.75" customHeight="1" x14ac:dyDescent="0.2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2:17" ht="15.75" customHeight="1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2:17" ht="15.75" customHeight="1" x14ac:dyDescent="0.2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2:17" ht="15.75" customHeight="1" x14ac:dyDescent="0.2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2:17" ht="15.75" customHeight="1" x14ac:dyDescent="0.2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2:17" ht="15.75" customHeight="1" x14ac:dyDescent="0.2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2:17" ht="15.75" customHeight="1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2:17" ht="15.75" customHeight="1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2:17" ht="15.75" customHeight="1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2:17" ht="15.75" customHeight="1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2:17" ht="15.75" customHeight="1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2:17" ht="15.75" customHeight="1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2:17" ht="15.75" customHeight="1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2:17" ht="15.75" customHeight="1" x14ac:dyDescent="0.25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2:17" ht="15.75" customHeight="1" x14ac:dyDescent="0.25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2:17" ht="15.75" customHeight="1" x14ac:dyDescent="0.2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2:17" ht="15.75" customHeight="1" x14ac:dyDescent="0.25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2:17" ht="15.75" customHeight="1" x14ac:dyDescent="0.2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2:17" ht="15.75" customHeight="1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2:17" ht="15.75" customHeight="1" x14ac:dyDescent="0.2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2:17" ht="15.75" customHeight="1" x14ac:dyDescent="0.2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2:17" ht="15.75" customHeight="1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2:17" ht="15.75" customHeight="1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2:17" ht="15.75" customHeight="1" x14ac:dyDescent="0.2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2:17" ht="15.75" customHeight="1" x14ac:dyDescent="0.2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2:17" ht="15.75" customHeight="1" x14ac:dyDescent="0.2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2:17" ht="15.75" customHeight="1" x14ac:dyDescent="0.2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2:17" ht="15.75" customHeight="1" x14ac:dyDescent="0.25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2:17" ht="15.75" customHeight="1" x14ac:dyDescent="0.25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2:17" ht="15.75" customHeight="1" x14ac:dyDescent="0.25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2:17" ht="15.75" customHeight="1" x14ac:dyDescent="0.25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2:17" ht="15.75" customHeight="1" x14ac:dyDescent="0.25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2:17" ht="15.75" customHeight="1" x14ac:dyDescent="0.2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2:17" ht="15.75" customHeight="1" x14ac:dyDescent="0.2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2:17" ht="15.75" customHeight="1" x14ac:dyDescent="0.2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2:17" ht="15.75" customHeight="1" x14ac:dyDescent="0.2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2:17" ht="15.75" customHeight="1" x14ac:dyDescent="0.25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2:17" ht="15.75" customHeight="1" x14ac:dyDescent="0.25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2:17" ht="15.75" customHeight="1" x14ac:dyDescent="0.25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2:17" ht="15.75" customHeight="1" x14ac:dyDescent="0.25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2:17" ht="15.75" customHeight="1" x14ac:dyDescent="0.25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2:17" ht="15.75" customHeight="1" x14ac:dyDescent="0.25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2:17" ht="15.75" customHeight="1" x14ac:dyDescent="0.25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2:17" ht="15.75" customHeight="1" x14ac:dyDescent="0.25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2:17" ht="15.75" customHeight="1" x14ac:dyDescent="0.25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2:17" ht="15.75" customHeight="1" x14ac:dyDescent="0.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2:17" ht="15.75" customHeight="1" x14ac:dyDescent="0.25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2:17" ht="15.75" customHeight="1" x14ac:dyDescent="0.2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2:17" ht="15.75" customHeight="1" x14ac:dyDescent="0.25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2:17" ht="15.75" customHeight="1" x14ac:dyDescent="0.25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2:17" ht="15.75" customHeight="1" x14ac:dyDescent="0.25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2:17" ht="15.75" customHeight="1" x14ac:dyDescent="0.25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2:17" ht="15.75" customHeight="1" x14ac:dyDescent="0.25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2:17" ht="15.75" customHeight="1" x14ac:dyDescent="0.25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2:17" ht="15.75" customHeight="1" x14ac:dyDescent="0.25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2:17" ht="15.75" customHeight="1" x14ac:dyDescent="0.2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2:17" ht="15.75" customHeight="1" x14ac:dyDescent="0.25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2:17" ht="15.75" customHeight="1" x14ac:dyDescent="0.2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2:17" ht="15.75" customHeight="1" x14ac:dyDescent="0.25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2:17" ht="15.75" customHeight="1" x14ac:dyDescent="0.25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2:17" ht="15.75" customHeight="1" x14ac:dyDescent="0.25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2:17" ht="15.75" customHeight="1" x14ac:dyDescent="0.25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2:17" ht="15.75" customHeight="1" x14ac:dyDescent="0.25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2:17" ht="15.75" customHeight="1" x14ac:dyDescent="0.25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2:17" ht="15.75" customHeight="1" x14ac:dyDescent="0.25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 spans="2:17" ht="15.75" customHeight="1" x14ac:dyDescent="0.25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2:17" ht="15.75" customHeight="1" x14ac:dyDescent="0.25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2:17" ht="15.75" customHeight="1" x14ac:dyDescent="0.25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2:17" ht="15.75" customHeight="1" x14ac:dyDescent="0.25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2:17" ht="15.75" customHeight="1" x14ac:dyDescent="0.2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2:17" ht="15.75" customHeight="1" x14ac:dyDescent="0.25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2:17" ht="15.75" customHeight="1" x14ac:dyDescent="0.25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2:17" ht="15.75" customHeight="1" x14ac:dyDescent="0.25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 spans="2:17" ht="15.75" customHeight="1" x14ac:dyDescent="0.25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 spans="2:17" ht="15.75" customHeight="1" x14ac:dyDescent="0.25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2:17" ht="15.75" customHeight="1" x14ac:dyDescent="0.2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2:17" ht="15.75" customHeight="1" x14ac:dyDescent="0.25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2:17" ht="15.75" customHeight="1" x14ac:dyDescent="0.25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2:17" ht="15.75" customHeight="1" x14ac:dyDescent="0.25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2:17" ht="15.75" customHeight="1" x14ac:dyDescent="0.25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2:17" ht="15.75" customHeight="1" x14ac:dyDescent="0.25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2:17" ht="15.75" customHeight="1" x14ac:dyDescent="0.25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2:17" ht="15.75" customHeight="1" x14ac:dyDescent="0.25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2:17" ht="15.75" customHeight="1" x14ac:dyDescent="0.25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2:17" ht="15.75" customHeight="1" x14ac:dyDescent="0.25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2:17" ht="15.75" customHeight="1" x14ac:dyDescent="0.25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2:17" ht="15.75" customHeight="1" x14ac:dyDescent="0.25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2:17" ht="15.75" customHeight="1" x14ac:dyDescent="0.25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2:17" ht="15.75" customHeight="1" x14ac:dyDescent="0.25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2:17" ht="15.75" customHeight="1" x14ac:dyDescent="0.25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2:17" ht="15.75" customHeight="1" x14ac:dyDescent="0.25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2:17" ht="15.75" customHeight="1" x14ac:dyDescent="0.25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2:17" ht="15.75" customHeight="1" x14ac:dyDescent="0.25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2:17" ht="15.75" customHeight="1" x14ac:dyDescent="0.25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2:17" ht="15.75" customHeight="1" x14ac:dyDescent="0.25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2:17" ht="15.75" customHeight="1" x14ac:dyDescent="0.2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2:17" ht="15.75" customHeight="1" x14ac:dyDescent="0.25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2:17" ht="15.75" customHeight="1" x14ac:dyDescent="0.25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2:17" ht="15.75" customHeight="1" x14ac:dyDescent="0.25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2:17" ht="15.75" customHeight="1" x14ac:dyDescent="0.25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2:17" ht="15.75" customHeight="1" x14ac:dyDescent="0.25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2:17" ht="15.75" customHeight="1" x14ac:dyDescent="0.25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2:17" ht="15.75" customHeight="1" x14ac:dyDescent="0.25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2:17" ht="15.75" customHeight="1" x14ac:dyDescent="0.25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2:17" ht="15.75" customHeight="1" x14ac:dyDescent="0.25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2:17" ht="15.75" customHeight="1" x14ac:dyDescent="0.2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2:17" ht="15.75" customHeight="1" x14ac:dyDescent="0.25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2:17" ht="15.75" customHeight="1" x14ac:dyDescent="0.25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2:17" ht="15.75" customHeight="1" x14ac:dyDescent="0.25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2:17" ht="15.75" customHeight="1" x14ac:dyDescent="0.25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2:17" ht="15.75" customHeight="1" x14ac:dyDescent="0.25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2:17" ht="15.75" customHeight="1" x14ac:dyDescent="0.2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2:17" ht="15.75" customHeight="1" x14ac:dyDescent="0.25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2:17" ht="15.75" customHeight="1" x14ac:dyDescent="0.25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2:17" ht="15.75" customHeight="1" x14ac:dyDescent="0.25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2:17" ht="15.75" customHeight="1" x14ac:dyDescent="0.25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2:17" ht="15.75" customHeight="1" x14ac:dyDescent="0.25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2:17" ht="15.75" customHeight="1" x14ac:dyDescent="0.25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2:17" ht="15.75" customHeight="1" x14ac:dyDescent="0.25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2:17" ht="15.75" customHeight="1" x14ac:dyDescent="0.25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2:17" ht="15.75" customHeight="1" x14ac:dyDescent="0.25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2:17" ht="15.75" customHeight="1" x14ac:dyDescent="0.25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2:17" ht="15.75" customHeight="1" x14ac:dyDescent="0.25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2:17" ht="15.75" customHeight="1" x14ac:dyDescent="0.25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2:17" ht="15.75" customHeight="1" x14ac:dyDescent="0.25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2:17" ht="15.75" customHeight="1" x14ac:dyDescent="0.25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2:17" ht="15.75" customHeight="1" x14ac:dyDescent="0.25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2:17" ht="15.75" customHeight="1" x14ac:dyDescent="0.25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2:17" ht="15.75" customHeight="1" x14ac:dyDescent="0.25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2:17" ht="15.75" customHeight="1" x14ac:dyDescent="0.25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2:17" ht="15.75" customHeight="1" x14ac:dyDescent="0.25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2:17" ht="15.75" customHeight="1" x14ac:dyDescent="0.25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2:17" ht="15.75" customHeight="1" x14ac:dyDescent="0.25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2:17" ht="15.75" customHeight="1" x14ac:dyDescent="0.25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2:17" ht="15.75" customHeight="1" x14ac:dyDescent="0.25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2:17" ht="15.75" customHeight="1" x14ac:dyDescent="0.25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2:17" ht="15.75" customHeight="1" x14ac:dyDescent="0.25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2:17" ht="15.75" customHeight="1" x14ac:dyDescent="0.25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2:17" ht="15.75" customHeight="1" x14ac:dyDescent="0.25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2:17" ht="15.75" customHeight="1" x14ac:dyDescent="0.25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2:17" ht="15.75" customHeight="1" x14ac:dyDescent="0.25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2:17" ht="15.75" customHeight="1" x14ac:dyDescent="0.25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2:17" ht="15.75" customHeight="1" x14ac:dyDescent="0.25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2:17" ht="15.75" customHeight="1" x14ac:dyDescent="0.25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2:17" ht="15.75" customHeight="1" x14ac:dyDescent="0.25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2:17" ht="15.75" customHeight="1" x14ac:dyDescent="0.2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2:17" ht="15.75" customHeight="1" x14ac:dyDescent="0.25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2:17" ht="15.75" customHeight="1" x14ac:dyDescent="0.25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2:17" ht="15.75" customHeight="1" x14ac:dyDescent="0.25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2:17" ht="15.75" customHeight="1" x14ac:dyDescent="0.25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2:17" ht="15.75" customHeight="1" x14ac:dyDescent="0.25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2:17" ht="15.75" customHeight="1" x14ac:dyDescent="0.25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2:17" ht="15.75" customHeight="1" x14ac:dyDescent="0.25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2:17" ht="15.75" customHeight="1" x14ac:dyDescent="0.25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2:17" ht="15.75" customHeight="1" x14ac:dyDescent="0.25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2:17" ht="15.75" customHeight="1" x14ac:dyDescent="0.25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2:17" ht="15.75" customHeight="1" x14ac:dyDescent="0.25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2:17" ht="15.75" customHeight="1" x14ac:dyDescent="0.25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2:17" ht="15.75" customHeight="1" x14ac:dyDescent="0.25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2:17" ht="15.75" customHeight="1" x14ac:dyDescent="0.25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2:17" ht="15.75" customHeight="1" x14ac:dyDescent="0.25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2:17" ht="15.75" customHeight="1" x14ac:dyDescent="0.25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2:17" ht="15.75" customHeight="1" x14ac:dyDescent="0.25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2:17" ht="15.75" customHeight="1" x14ac:dyDescent="0.25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2:17" ht="15.75" customHeight="1" x14ac:dyDescent="0.25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2:17" ht="15.75" customHeight="1" x14ac:dyDescent="0.25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2:17" ht="15.75" customHeight="1" x14ac:dyDescent="0.25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2:17" ht="15.75" customHeight="1" x14ac:dyDescent="0.25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2:17" ht="15.75" customHeight="1" x14ac:dyDescent="0.25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2:17" ht="15.75" customHeight="1" x14ac:dyDescent="0.25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2:17" ht="15.75" customHeight="1" x14ac:dyDescent="0.25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2:17" ht="15.75" customHeight="1" x14ac:dyDescent="0.25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2:17" ht="15.75" customHeight="1" x14ac:dyDescent="0.25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2:17" ht="15.75" customHeight="1" x14ac:dyDescent="0.25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2:17" ht="15.75" customHeight="1" x14ac:dyDescent="0.25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2:17" ht="15.75" customHeight="1" x14ac:dyDescent="0.25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2:17" ht="15.75" customHeight="1" x14ac:dyDescent="0.25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2:17" ht="15.75" customHeight="1" x14ac:dyDescent="0.25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2:17" ht="15.75" customHeight="1" x14ac:dyDescent="0.25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2:17" ht="15.75" customHeight="1" x14ac:dyDescent="0.25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2:17" ht="15.75" customHeight="1" x14ac:dyDescent="0.25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2:17" ht="15.75" customHeight="1" x14ac:dyDescent="0.25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 spans="2:17" ht="15.75" customHeight="1" x14ac:dyDescent="0.25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2:17" ht="15.75" customHeight="1" x14ac:dyDescent="0.25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 spans="2:17" ht="15.75" customHeight="1" x14ac:dyDescent="0.25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 spans="2:17" ht="15.75" customHeight="1" x14ac:dyDescent="0.25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 spans="2:17" ht="15.75" customHeight="1" x14ac:dyDescent="0.25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 spans="2:17" ht="15.75" customHeight="1" x14ac:dyDescent="0.25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2:17" ht="15.75" customHeight="1" x14ac:dyDescent="0.25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 spans="2:17" ht="15.75" customHeight="1" x14ac:dyDescent="0.25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2:17" ht="15.75" customHeight="1" x14ac:dyDescent="0.25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2:17" ht="15.75" customHeight="1" x14ac:dyDescent="0.25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2:17" ht="15.75" customHeight="1" x14ac:dyDescent="0.25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2:17" ht="15.75" customHeight="1" x14ac:dyDescent="0.25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2:17" ht="15.75" customHeight="1" x14ac:dyDescent="0.25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2:17" ht="15.75" customHeight="1" x14ac:dyDescent="0.25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2:17" ht="15.75" customHeight="1" x14ac:dyDescent="0.25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 spans="2:17" ht="15.75" customHeight="1" x14ac:dyDescent="0.25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 spans="2:17" ht="15.75" customHeight="1" x14ac:dyDescent="0.25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 spans="2:17" ht="15.75" customHeight="1" x14ac:dyDescent="0.25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 spans="2:17" ht="15.75" customHeight="1" x14ac:dyDescent="0.25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 spans="2:17" ht="15.75" customHeight="1" x14ac:dyDescent="0.25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 spans="2:17" ht="15.75" customHeight="1" x14ac:dyDescent="0.25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 spans="2:17" ht="15.75" customHeight="1" x14ac:dyDescent="0.25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2:17" ht="15.75" customHeight="1" x14ac:dyDescent="0.25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 spans="2:17" ht="15.75" customHeight="1" x14ac:dyDescent="0.25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 spans="2:17" ht="15.75" customHeight="1" x14ac:dyDescent="0.25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 spans="2:17" ht="15.75" customHeight="1" x14ac:dyDescent="0.25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 spans="2:17" ht="15.75" customHeight="1" x14ac:dyDescent="0.25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 spans="2:17" ht="15.75" customHeight="1" x14ac:dyDescent="0.25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 spans="2:17" ht="15.75" customHeight="1" x14ac:dyDescent="0.25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 spans="2:17" ht="15.75" customHeight="1" x14ac:dyDescent="0.25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 spans="2:17" ht="15.75" customHeight="1" x14ac:dyDescent="0.25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 spans="2:17" ht="15.75" customHeight="1" x14ac:dyDescent="0.25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 spans="2:17" ht="15.75" customHeight="1" x14ac:dyDescent="0.25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 spans="2:17" ht="15.75" customHeight="1" x14ac:dyDescent="0.25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2:17" ht="15.75" customHeight="1" x14ac:dyDescent="0.25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2:17" ht="15.75" customHeight="1" x14ac:dyDescent="0.25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 spans="2:17" ht="15.75" customHeight="1" x14ac:dyDescent="0.25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 spans="2:17" ht="15.75" customHeight="1" x14ac:dyDescent="0.25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2:17" ht="15.75" customHeight="1" x14ac:dyDescent="0.25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 spans="2:17" ht="15.75" customHeight="1" x14ac:dyDescent="0.25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 spans="2:17" ht="15.75" customHeight="1" x14ac:dyDescent="0.25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 spans="2:17" ht="15.75" customHeight="1" x14ac:dyDescent="0.25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 spans="2:17" ht="15.75" customHeight="1" x14ac:dyDescent="0.25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 spans="2:17" ht="15.75" customHeight="1" x14ac:dyDescent="0.25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 spans="2:17" ht="15.75" customHeight="1" x14ac:dyDescent="0.25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 spans="2:17" ht="15.75" customHeight="1" x14ac:dyDescent="0.25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 spans="2:17" ht="15.75" customHeight="1" x14ac:dyDescent="0.25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 spans="2:17" ht="15.75" customHeight="1" x14ac:dyDescent="0.25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 spans="2:17" ht="15.75" customHeight="1" x14ac:dyDescent="0.25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 spans="2:17" ht="15.75" customHeight="1" x14ac:dyDescent="0.25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 spans="2:17" ht="15.75" customHeight="1" x14ac:dyDescent="0.25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 spans="2:17" ht="15.75" customHeight="1" x14ac:dyDescent="0.25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 spans="2:17" ht="15.75" customHeight="1" x14ac:dyDescent="0.25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 spans="2:17" ht="15.75" customHeight="1" x14ac:dyDescent="0.2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 spans="2:17" ht="15.75" customHeight="1" x14ac:dyDescent="0.25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 spans="2:17" ht="15.75" customHeight="1" x14ac:dyDescent="0.25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 spans="2:17" ht="15.75" customHeight="1" x14ac:dyDescent="0.25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 spans="2:17" ht="15.75" customHeight="1" x14ac:dyDescent="0.25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 spans="2:17" ht="15.75" customHeight="1" x14ac:dyDescent="0.25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 spans="2:17" ht="15.75" customHeight="1" x14ac:dyDescent="0.25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 spans="2:17" ht="15.75" customHeight="1" x14ac:dyDescent="0.25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 spans="2:17" ht="15.75" customHeight="1" x14ac:dyDescent="0.25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 spans="2:17" ht="15.75" customHeight="1" x14ac:dyDescent="0.25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 spans="2:17" ht="15.75" customHeight="1" x14ac:dyDescent="0.25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 spans="2:17" ht="15.75" customHeight="1" x14ac:dyDescent="0.25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 spans="2:17" ht="15.75" customHeight="1" x14ac:dyDescent="0.25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 spans="2:17" ht="15.75" customHeight="1" x14ac:dyDescent="0.25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 spans="2:17" ht="15.75" customHeight="1" x14ac:dyDescent="0.25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 spans="2:17" ht="15.75" customHeight="1" x14ac:dyDescent="0.25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 spans="2:17" ht="15.75" customHeight="1" x14ac:dyDescent="0.25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 spans="2:17" ht="15.75" customHeight="1" x14ac:dyDescent="0.25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 spans="2:17" ht="15.75" customHeight="1" x14ac:dyDescent="0.25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 spans="2:17" ht="15.75" customHeight="1" x14ac:dyDescent="0.25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 spans="2:17" ht="15.75" customHeight="1" x14ac:dyDescent="0.25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 spans="2:17" ht="15.75" customHeight="1" x14ac:dyDescent="0.25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 spans="2:17" ht="15.75" customHeight="1" x14ac:dyDescent="0.25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 spans="2:17" ht="15.75" customHeight="1" x14ac:dyDescent="0.25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 spans="2:17" ht="15.75" customHeight="1" x14ac:dyDescent="0.25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 spans="2:17" ht="15.75" customHeight="1" x14ac:dyDescent="0.25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 spans="2:17" ht="15.75" customHeight="1" x14ac:dyDescent="0.25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 spans="2:17" ht="15.75" customHeight="1" x14ac:dyDescent="0.25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 spans="2:17" ht="15.75" customHeight="1" x14ac:dyDescent="0.25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 spans="2:17" ht="15.75" customHeight="1" x14ac:dyDescent="0.25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 spans="2:17" ht="15.75" customHeight="1" x14ac:dyDescent="0.25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 spans="2:17" ht="15.75" customHeight="1" x14ac:dyDescent="0.25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 spans="2:17" ht="15.75" customHeight="1" x14ac:dyDescent="0.25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 spans="2:17" ht="15.75" customHeight="1" x14ac:dyDescent="0.25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 spans="2:17" ht="15.75" customHeight="1" x14ac:dyDescent="0.25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 spans="2:17" ht="15.75" customHeight="1" x14ac:dyDescent="0.25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 spans="2:17" ht="15.75" customHeight="1" x14ac:dyDescent="0.25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 spans="2:17" ht="15.75" customHeight="1" x14ac:dyDescent="0.25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 spans="2:17" ht="15.75" customHeight="1" x14ac:dyDescent="0.25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 spans="2:17" ht="15.75" customHeight="1" x14ac:dyDescent="0.25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 spans="2:17" ht="15.75" customHeight="1" x14ac:dyDescent="0.25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 spans="2:17" ht="15.75" customHeight="1" x14ac:dyDescent="0.25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 spans="2:17" ht="15.75" customHeight="1" x14ac:dyDescent="0.25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 spans="2:17" ht="15.75" customHeight="1" x14ac:dyDescent="0.25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 spans="2:17" ht="15.75" customHeight="1" x14ac:dyDescent="0.25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 spans="2:17" ht="15.75" customHeight="1" x14ac:dyDescent="0.25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 spans="2:17" ht="15.75" customHeight="1" x14ac:dyDescent="0.25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 spans="2:17" ht="15.75" customHeight="1" x14ac:dyDescent="0.25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 spans="2:17" ht="15.75" customHeight="1" x14ac:dyDescent="0.25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 spans="2:17" ht="15.75" customHeight="1" x14ac:dyDescent="0.25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 spans="2:17" ht="15.75" customHeight="1" x14ac:dyDescent="0.25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 spans="2:17" ht="15.75" customHeight="1" x14ac:dyDescent="0.25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 spans="2:17" ht="15.75" customHeight="1" x14ac:dyDescent="0.25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 spans="2:17" ht="15.75" customHeight="1" x14ac:dyDescent="0.25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 spans="2:17" ht="15.75" customHeight="1" x14ac:dyDescent="0.25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 spans="2:17" ht="15.75" customHeight="1" x14ac:dyDescent="0.25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 spans="2:17" ht="15.75" customHeight="1" x14ac:dyDescent="0.25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 spans="2:17" ht="15.75" customHeight="1" x14ac:dyDescent="0.25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 spans="2:17" ht="15.75" customHeight="1" x14ac:dyDescent="0.25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 spans="2:17" ht="15.75" customHeight="1" x14ac:dyDescent="0.25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 spans="2:17" ht="15.75" customHeight="1" x14ac:dyDescent="0.2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 spans="2:17" ht="15.75" customHeight="1" x14ac:dyDescent="0.25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 spans="2:17" ht="15.75" customHeight="1" x14ac:dyDescent="0.25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 spans="2:17" ht="15.75" customHeight="1" x14ac:dyDescent="0.25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 spans="2:17" ht="15.75" customHeight="1" x14ac:dyDescent="0.25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 spans="2:17" ht="15.75" customHeight="1" x14ac:dyDescent="0.25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 spans="2:17" ht="15.75" customHeight="1" x14ac:dyDescent="0.25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 spans="2:17" ht="15.75" customHeight="1" x14ac:dyDescent="0.25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 spans="2:17" ht="15.75" customHeight="1" x14ac:dyDescent="0.25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 spans="2:17" ht="15.75" customHeight="1" x14ac:dyDescent="0.25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 spans="2:17" ht="15.75" customHeight="1" x14ac:dyDescent="0.25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 spans="2:17" ht="15.75" customHeight="1" x14ac:dyDescent="0.25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 spans="2:17" ht="15.75" customHeight="1" x14ac:dyDescent="0.25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 spans="2:17" ht="15.75" customHeight="1" x14ac:dyDescent="0.25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 spans="2:17" ht="15.75" customHeight="1" x14ac:dyDescent="0.25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 spans="2:17" ht="15.75" customHeight="1" x14ac:dyDescent="0.25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 spans="2:17" ht="15.75" customHeight="1" x14ac:dyDescent="0.25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 spans="2:17" ht="15.75" customHeight="1" x14ac:dyDescent="0.25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 spans="2:17" ht="15.75" customHeight="1" x14ac:dyDescent="0.25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 spans="2:17" ht="15.75" customHeight="1" x14ac:dyDescent="0.25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 spans="2:17" ht="15.75" customHeight="1" x14ac:dyDescent="0.25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 spans="2:17" ht="15.75" customHeight="1" x14ac:dyDescent="0.25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 spans="2:17" ht="15.75" customHeight="1" x14ac:dyDescent="0.25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 spans="2:17" ht="15.75" customHeight="1" x14ac:dyDescent="0.25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 spans="2:17" ht="15.75" customHeight="1" x14ac:dyDescent="0.25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 spans="2:17" ht="15.75" customHeight="1" x14ac:dyDescent="0.25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 spans="2:17" ht="15.75" customHeight="1" x14ac:dyDescent="0.25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 spans="2:17" ht="15.75" customHeight="1" x14ac:dyDescent="0.25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 spans="2:17" ht="15.75" customHeight="1" x14ac:dyDescent="0.25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 spans="2:17" ht="15.75" customHeight="1" x14ac:dyDescent="0.25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 spans="2:17" ht="15.75" customHeight="1" x14ac:dyDescent="0.25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 spans="2:17" ht="15.75" customHeight="1" x14ac:dyDescent="0.25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 spans="2:17" ht="15.75" customHeight="1" x14ac:dyDescent="0.25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 spans="2:17" ht="15.75" customHeight="1" x14ac:dyDescent="0.25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 spans="2:17" ht="15.75" customHeight="1" x14ac:dyDescent="0.25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 spans="2:17" ht="15.75" customHeight="1" x14ac:dyDescent="0.25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 spans="2:17" ht="15.75" customHeight="1" x14ac:dyDescent="0.25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 spans="2:17" ht="15.75" customHeight="1" x14ac:dyDescent="0.25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 spans="2:17" ht="15.75" customHeight="1" x14ac:dyDescent="0.25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 spans="2:17" ht="15.75" customHeight="1" x14ac:dyDescent="0.25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 spans="2:17" ht="15.75" customHeight="1" x14ac:dyDescent="0.25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 spans="2:17" ht="15.75" customHeight="1" x14ac:dyDescent="0.25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 spans="2:17" ht="15.75" customHeight="1" x14ac:dyDescent="0.25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 spans="2:17" ht="15.75" customHeight="1" x14ac:dyDescent="0.25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 spans="2:17" ht="15.75" customHeight="1" x14ac:dyDescent="0.25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 spans="2:17" ht="15.75" customHeight="1" x14ac:dyDescent="0.25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 spans="2:17" ht="15.75" customHeight="1" x14ac:dyDescent="0.25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 spans="2:17" ht="15.75" customHeight="1" x14ac:dyDescent="0.25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 spans="2:17" ht="15.75" customHeight="1" x14ac:dyDescent="0.25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 spans="2:17" ht="15.75" customHeight="1" x14ac:dyDescent="0.25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 spans="2:17" ht="15.75" customHeight="1" x14ac:dyDescent="0.25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 spans="2:17" ht="15.75" customHeight="1" x14ac:dyDescent="0.25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 spans="2:17" ht="15.75" customHeight="1" x14ac:dyDescent="0.25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 spans="2:17" ht="15.75" customHeight="1" x14ac:dyDescent="0.25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 spans="2:17" ht="15.75" customHeight="1" x14ac:dyDescent="0.25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 spans="2:17" ht="15.75" customHeight="1" x14ac:dyDescent="0.25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 spans="2:17" ht="15.75" customHeight="1" x14ac:dyDescent="0.25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 spans="2:17" ht="15.75" customHeight="1" x14ac:dyDescent="0.25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 spans="2:17" ht="15.75" customHeight="1" x14ac:dyDescent="0.25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 spans="2:17" ht="15.75" customHeight="1" x14ac:dyDescent="0.25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 spans="2:17" ht="15.75" customHeight="1" x14ac:dyDescent="0.25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 spans="2:17" ht="15.75" customHeight="1" x14ac:dyDescent="0.25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 spans="2:17" ht="15.75" customHeight="1" x14ac:dyDescent="0.25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 spans="2:17" ht="15.75" customHeight="1" x14ac:dyDescent="0.25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 spans="2:17" ht="15.75" customHeight="1" x14ac:dyDescent="0.25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 spans="2:17" ht="15.75" customHeight="1" x14ac:dyDescent="0.25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 spans="2:17" ht="15.75" customHeight="1" x14ac:dyDescent="0.25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 spans="2:17" ht="15.75" customHeight="1" x14ac:dyDescent="0.25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 spans="2:17" ht="15.75" customHeight="1" x14ac:dyDescent="0.25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 spans="2:17" ht="15.75" customHeight="1" x14ac:dyDescent="0.25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 spans="2:17" ht="15.75" customHeight="1" x14ac:dyDescent="0.25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 spans="2:17" ht="15.75" customHeight="1" x14ac:dyDescent="0.25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 spans="2:17" ht="15.75" customHeight="1" x14ac:dyDescent="0.25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 spans="2:17" ht="15.75" customHeight="1" x14ac:dyDescent="0.25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 spans="2:17" ht="15.75" customHeight="1" x14ac:dyDescent="0.25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 spans="2:17" ht="15.75" customHeight="1" x14ac:dyDescent="0.25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 spans="2:17" ht="15.75" customHeight="1" x14ac:dyDescent="0.25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 spans="2:17" ht="15.75" customHeight="1" x14ac:dyDescent="0.25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 spans="2:17" ht="15.75" customHeight="1" x14ac:dyDescent="0.25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 spans="2:17" ht="15.75" customHeight="1" x14ac:dyDescent="0.25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 spans="2:17" ht="15.75" customHeight="1" x14ac:dyDescent="0.25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 spans="2:17" ht="15.75" customHeight="1" x14ac:dyDescent="0.25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 spans="2:17" ht="15.75" customHeight="1" x14ac:dyDescent="0.25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 spans="2:17" ht="15.75" customHeight="1" x14ac:dyDescent="0.25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 spans="2:17" ht="15.75" customHeight="1" x14ac:dyDescent="0.25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 spans="2:17" ht="15.75" customHeight="1" x14ac:dyDescent="0.25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 spans="2:17" ht="15.75" customHeight="1" x14ac:dyDescent="0.25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 spans="2:17" ht="15.75" customHeight="1" x14ac:dyDescent="0.25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 spans="2:17" ht="15.75" customHeight="1" x14ac:dyDescent="0.25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 spans="2:17" ht="15.75" customHeight="1" x14ac:dyDescent="0.25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 spans="2:17" ht="15.75" customHeight="1" x14ac:dyDescent="0.25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 spans="2:17" ht="15.75" customHeight="1" x14ac:dyDescent="0.25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 spans="2:17" ht="15.75" customHeight="1" x14ac:dyDescent="0.25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 spans="2:17" ht="15.75" customHeight="1" x14ac:dyDescent="0.25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 spans="2:17" ht="15.75" customHeight="1" x14ac:dyDescent="0.25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 spans="2:17" ht="15.75" customHeight="1" x14ac:dyDescent="0.25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 spans="2:17" ht="15.75" customHeight="1" x14ac:dyDescent="0.25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 spans="2:17" ht="15.75" customHeight="1" x14ac:dyDescent="0.25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 spans="2:17" ht="15.75" customHeight="1" x14ac:dyDescent="0.25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 spans="2:17" ht="15.75" customHeight="1" x14ac:dyDescent="0.25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 spans="2:17" ht="15.75" customHeight="1" x14ac:dyDescent="0.25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 spans="2:17" ht="15.75" customHeight="1" x14ac:dyDescent="0.25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 spans="2:17" ht="15.75" customHeight="1" x14ac:dyDescent="0.25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 spans="2:17" ht="15.75" customHeight="1" x14ac:dyDescent="0.25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 spans="2:17" ht="15.75" customHeight="1" x14ac:dyDescent="0.25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 spans="2:17" ht="15.75" customHeight="1" x14ac:dyDescent="0.25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 spans="2:17" ht="15.75" customHeight="1" x14ac:dyDescent="0.25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 spans="2:17" ht="15.75" customHeight="1" x14ac:dyDescent="0.25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 spans="2:17" ht="15.75" customHeight="1" x14ac:dyDescent="0.25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 spans="2:17" ht="15.75" customHeight="1" x14ac:dyDescent="0.25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 spans="2:17" ht="15.75" customHeight="1" x14ac:dyDescent="0.25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 spans="2:17" ht="15.75" customHeight="1" x14ac:dyDescent="0.25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 spans="2:17" ht="15.75" customHeight="1" x14ac:dyDescent="0.25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 spans="2:17" ht="15.75" customHeight="1" x14ac:dyDescent="0.25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 spans="2:17" ht="15.75" customHeight="1" x14ac:dyDescent="0.25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 spans="2:17" ht="15.75" customHeight="1" x14ac:dyDescent="0.25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 spans="2:17" ht="15.75" customHeight="1" x14ac:dyDescent="0.25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 spans="2:17" ht="15.75" customHeight="1" x14ac:dyDescent="0.25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 spans="2:17" ht="15.75" customHeight="1" x14ac:dyDescent="0.25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 spans="2:17" ht="15.75" customHeight="1" x14ac:dyDescent="0.25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 spans="2:17" ht="15.75" customHeight="1" x14ac:dyDescent="0.25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 spans="2:17" ht="15.75" customHeight="1" x14ac:dyDescent="0.25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 spans="2:17" ht="15.75" customHeight="1" x14ac:dyDescent="0.25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 spans="2:17" ht="15.75" customHeight="1" x14ac:dyDescent="0.25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 spans="2:17" ht="15.75" customHeight="1" x14ac:dyDescent="0.25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 spans="2:17" ht="15.75" customHeight="1" x14ac:dyDescent="0.25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 spans="2:17" ht="15.75" customHeight="1" x14ac:dyDescent="0.25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 spans="2:17" ht="15.75" customHeight="1" x14ac:dyDescent="0.25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 spans="2:17" ht="15.75" customHeight="1" x14ac:dyDescent="0.25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 spans="2:17" ht="15.75" customHeight="1" x14ac:dyDescent="0.25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 spans="2:17" ht="15.75" customHeight="1" x14ac:dyDescent="0.25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 spans="2:17" ht="15.75" customHeight="1" x14ac:dyDescent="0.25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 spans="2:17" ht="15.75" customHeight="1" x14ac:dyDescent="0.25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 spans="2:17" ht="15.75" customHeight="1" x14ac:dyDescent="0.25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 spans="2:17" ht="15.75" customHeight="1" x14ac:dyDescent="0.25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 spans="2:17" ht="15.75" customHeight="1" x14ac:dyDescent="0.25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 spans="2:17" ht="15.75" customHeight="1" x14ac:dyDescent="0.25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 spans="2:17" ht="15.75" customHeight="1" x14ac:dyDescent="0.25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 spans="2:17" ht="15.75" customHeight="1" x14ac:dyDescent="0.25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 spans="2:17" ht="15.75" customHeight="1" x14ac:dyDescent="0.25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 spans="2:17" ht="15.75" customHeight="1" x14ac:dyDescent="0.2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 spans="2:17" ht="15.75" customHeight="1" x14ac:dyDescent="0.25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 spans="2:17" ht="15.75" customHeight="1" x14ac:dyDescent="0.25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 spans="2:17" ht="15.75" customHeight="1" x14ac:dyDescent="0.25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 spans="2:17" ht="15.75" customHeight="1" x14ac:dyDescent="0.25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 spans="2:17" ht="15.75" customHeight="1" x14ac:dyDescent="0.25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 spans="2:17" ht="15.75" customHeight="1" x14ac:dyDescent="0.25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 spans="2:17" ht="15.75" customHeight="1" x14ac:dyDescent="0.25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 spans="2:17" ht="15.75" customHeight="1" x14ac:dyDescent="0.25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 spans="2:17" ht="15.75" customHeight="1" x14ac:dyDescent="0.25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 spans="2:17" ht="15.75" customHeight="1" x14ac:dyDescent="0.25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 spans="2:17" ht="15.75" customHeight="1" x14ac:dyDescent="0.25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 spans="2:17" ht="15.75" customHeight="1" x14ac:dyDescent="0.25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 spans="2:17" ht="15.75" customHeight="1" x14ac:dyDescent="0.25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 spans="2:17" ht="15.75" customHeight="1" x14ac:dyDescent="0.25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 spans="2:17" ht="15.75" customHeight="1" x14ac:dyDescent="0.25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 spans="2:17" ht="15.75" customHeight="1" x14ac:dyDescent="0.25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 spans="2:17" ht="15.75" customHeight="1" x14ac:dyDescent="0.25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 spans="2:17" ht="15.75" customHeight="1" x14ac:dyDescent="0.25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 spans="2:17" ht="15.75" customHeight="1" x14ac:dyDescent="0.25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 spans="2:17" ht="15.75" customHeight="1" x14ac:dyDescent="0.25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 spans="2:17" ht="15.75" customHeight="1" x14ac:dyDescent="0.25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 spans="2:17" ht="15.75" customHeight="1" x14ac:dyDescent="0.25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 spans="2:17" ht="15.75" customHeight="1" x14ac:dyDescent="0.25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 spans="2:17" ht="15.75" customHeight="1" x14ac:dyDescent="0.25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 spans="2:17" ht="15.75" customHeight="1" x14ac:dyDescent="0.25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 spans="2:17" ht="15.75" customHeight="1" x14ac:dyDescent="0.25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 spans="2:17" ht="15.75" customHeight="1" x14ac:dyDescent="0.25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 spans="2:17" ht="15.75" customHeight="1" x14ac:dyDescent="0.25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 spans="2:17" ht="15.75" customHeight="1" x14ac:dyDescent="0.25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 spans="2:17" ht="15.75" customHeight="1" x14ac:dyDescent="0.25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 spans="2:17" ht="15.75" customHeight="1" x14ac:dyDescent="0.25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 spans="2:17" ht="15.75" customHeight="1" x14ac:dyDescent="0.25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 spans="2:17" ht="15.75" customHeight="1" x14ac:dyDescent="0.25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 spans="2:17" ht="15.75" customHeight="1" x14ac:dyDescent="0.25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 spans="2:17" ht="15.75" customHeight="1" x14ac:dyDescent="0.25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 spans="2:17" ht="15.75" customHeight="1" x14ac:dyDescent="0.25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 spans="2:17" ht="15.75" customHeight="1" x14ac:dyDescent="0.25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 spans="2:17" ht="15.75" customHeight="1" x14ac:dyDescent="0.25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 spans="2:17" ht="15.75" customHeight="1" x14ac:dyDescent="0.25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 spans="2:17" ht="15.75" customHeight="1" x14ac:dyDescent="0.25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 spans="2:17" ht="15.75" customHeight="1" x14ac:dyDescent="0.25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 spans="2:17" ht="15.75" customHeight="1" x14ac:dyDescent="0.25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 spans="2:17" ht="15.75" customHeight="1" x14ac:dyDescent="0.25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 spans="2:17" ht="15.75" customHeight="1" x14ac:dyDescent="0.25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 spans="2:17" ht="15.75" customHeight="1" x14ac:dyDescent="0.25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 spans="2:17" ht="15.75" customHeight="1" x14ac:dyDescent="0.25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 spans="2:17" ht="15.75" customHeight="1" x14ac:dyDescent="0.25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 spans="2:17" ht="15.75" customHeight="1" x14ac:dyDescent="0.25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 spans="2:17" ht="15.75" customHeight="1" x14ac:dyDescent="0.25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 spans="2:17" ht="15.75" customHeight="1" x14ac:dyDescent="0.25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 spans="2:17" ht="15.75" customHeight="1" x14ac:dyDescent="0.25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 spans="2:17" ht="15.75" customHeight="1" x14ac:dyDescent="0.25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 spans="2:17" ht="15.75" customHeight="1" x14ac:dyDescent="0.25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 spans="2:17" ht="15.75" customHeight="1" x14ac:dyDescent="0.25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 spans="2:17" ht="15.75" customHeight="1" x14ac:dyDescent="0.25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 spans="2:17" ht="15.75" customHeight="1" x14ac:dyDescent="0.25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 spans="2:17" ht="15.75" customHeight="1" x14ac:dyDescent="0.25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 spans="2:17" ht="15.75" customHeight="1" x14ac:dyDescent="0.25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 spans="2:17" ht="15.75" customHeight="1" x14ac:dyDescent="0.25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 spans="2:17" ht="15.75" customHeight="1" x14ac:dyDescent="0.25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 spans="2:17" ht="15.75" customHeight="1" x14ac:dyDescent="0.25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 spans="2:17" ht="15.75" customHeight="1" x14ac:dyDescent="0.25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 spans="2:17" ht="15.75" customHeight="1" x14ac:dyDescent="0.25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 spans="2:17" ht="15.75" customHeight="1" x14ac:dyDescent="0.25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 spans="2:17" ht="15.75" customHeight="1" x14ac:dyDescent="0.25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 spans="2:17" ht="15.75" customHeight="1" x14ac:dyDescent="0.25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 spans="2:17" ht="15.75" customHeight="1" x14ac:dyDescent="0.25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 spans="2:17" ht="15.75" customHeight="1" x14ac:dyDescent="0.25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 spans="2:17" ht="15.75" customHeight="1" x14ac:dyDescent="0.25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 spans="2:17" ht="15.75" customHeight="1" x14ac:dyDescent="0.25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 spans="2:17" ht="15.75" customHeight="1" x14ac:dyDescent="0.25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 spans="2:17" ht="15.75" customHeight="1" x14ac:dyDescent="0.25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 spans="2:17" ht="15.75" customHeight="1" x14ac:dyDescent="0.25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 spans="2:17" ht="15.75" customHeight="1" x14ac:dyDescent="0.25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 spans="2:17" ht="15.75" customHeight="1" x14ac:dyDescent="0.25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 spans="2:17" ht="15.75" customHeight="1" x14ac:dyDescent="0.25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 spans="2:17" ht="15.75" customHeight="1" x14ac:dyDescent="0.25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 spans="2:17" ht="15.75" customHeight="1" x14ac:dyDescent="0.25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 spans="2:17" ht="15.75" customHeight="1" x14ac:dyDescent="0.25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 spans="2:17" ht="15.75" customHeight="1" x14ac:dyDescent="0.25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 spans="2:17" ht="15.75" customHeight="1" x14ac:dyDescent="0.25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 spans="2:17" ht="15.75" customHeight="1" x14ac:dyDescent="0.25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 spans="2:17" ht="15.75" customHeight="1" x14ac:dyDescent="0.25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 spans="2:17" ht="15.75" customHeight="1" x14ac:dyDescent="0.25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 spans="2:17" ht="15.75" customHeight="1" x14ac:dyDescent="0.25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 spans="2:17" ht="15.75" customHeight="1" x14ac:dyDescent="0.25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 spans="2:17" ht="15.75" customHeight="1" x14ac:dyDescent="0.25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 spans="2:17" ht="15.75" customHeight="1" x14ac:dyDescent="0.25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 spans="2:17" ht="15.75" customHeight="1" x14ac:dyDescent="0.25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 spans="2:17" ht="15.75" customHeight="1" x14ac:dyDescent="0.25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 spans="2:17" ht="15.75" customHeight="1" x14ac:dyDescent="0.25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 spans="2:17" ht="15.75" customHeight="1" x14ac:dyDescent="0.25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 spans="2:17" ht="15.75" customHeight="1" x14ac:dyDescent="0.25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 spans="2:17" ht="15.75" customHeight="1" x14ac:dyDescent="0.25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 spans="2:17" ht="15.75" customHeight="1" x14ac:dyDescent="0.25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 spans="2:17" ht="15.75" customHeight="1" x14ac:dyDescent="0.25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 spans="2:17" ht="15.75" customHeight="1" x14ac:dyDescent="0.25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 spans="2:17" ht="15.75" customHeight="1" x14ac:dyDescent="0.25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 spans="2:17" ht="15.75" customHeight="1" x14ac:dyDescent="0.25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 spans="2:17" ht="15.75" customHeight="1" x14ac:dyDescent="0.25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 spans="2:17" ht="15.75" customHeight="1" x14ac:dyDescent="0.25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 spans="2:17" ht="15.75" customHeight="1" x14ac:dyDescent="0.25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 spans="2:17" ht="15.75" customHeight="1" x14ac:dyDescent="0.25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 spans="2:17" ht="15.75" customHeight="1" x14ac:dyDescent="0.25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 spans="2:17" ht="15.75" customHeight="1" x14ac:dyDescent="0.25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 spans="2:17" ht="15.75" customHeight="1" x14ac:dyDescent="0.25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 spans="2:17" ht="15.75" customHeight="1" x14ac:dyDescent="0.25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 spans="2:17" ht="15.75" customHeight="1" x14ac:dyDescent="0.25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 spans="2:17" ht="15.75" customHeight="1" x14ac:dyDescent="0.25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 spans="2:17" ht="15.75" customHeight="1" x14ac:dyDescent="0.25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 spans="2:17" ht="15.75" customHeight="1" x14ac:dyDescent="0.25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 spans="2:17" ht="15.75" customHeight="1" x14ac:dyDescent="0.25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 spans="2:17" ht="15.75" customHeight="1" x14ac:dyDescent="0.25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 spans="2:17" ht="15.75" customHeight="1" x14ac:dyDescent="0.25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 spans="2:17" ht="15.75" customHeight="1" x14ac:dyDescent="0.25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 spans="2:17" ht="15.75" customHeight="1" x14ac:dyDescent="0.25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 spans="2:17" ht="15.75" customHeight="1" x14ac:dyDescent="0.25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 spans="2:17" ht="15.75" customHeight="1" x14ac:dyDescent="0.25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 spans="2:17" ht="15.75" customHeight="1" x14ac:dyDescent="0.25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 spans="2:17" ht="15.75" customHeight="1" x14ac:dyDescent="0.25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 spans="2:17" ht="15.75" customHeight="1" x14ac:dyDescent="0.25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 spans="2:17" ht="15.75" customHeight="1" x14ac:dyDescent="0.25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 spans="2:17" ht="15.75" customHeight="1" x14ac:dyDescent="0.25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 spans="2:17" ht="15.75" customHeight="1" x14ac:dyDescent="0.25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 spans="2:17" ht="15.75" customHeight="1" x14ac:dyDescent="0.25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 spans="2:17" ht="15.75" customHeight="1" x14ac:dyDescent="0.25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 spans="2:17" ht="15.75" customHeight="1" x14ac:dyDescent="0.25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 spans="2:17" ht="15.75" customHeight="1" x14ac:dyDescent="0.25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 spans="2:17" ht="15.75" customHeight="1" x14ac:dyDescent="0.25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 spans="2:17" ht="15.75" customHeight="1" x14ac:dyDescent="0.25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 spans="2:17" ht="15.75" customHeight="1" x14ac:dyDescent="0.25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 spans="2:17" ht="15.75" customHeight="1" x14ac:dyDescent="0.25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 spans="2:17" ht="15.75" customHeight="1" x14ac:dyDescent="0.25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 spans="2:17" ht="15.75" customHeight="1" x14ac:dyDescent="0.25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 spans="2:17" ht="15.75" customHeight="1" x14ac:dyDescent="0.25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 spans="2:17" ht="15.75" customHeight="1" x14ac:dyDescent="0.25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 spans="2:17" ht="15.75" customHeight="1" x14ac:dyDescent="0.25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 spans="2:17" ht="15.75" customHeight="1" x14ac:dyDescent="0.25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 spans="2:17" ht="15.75" customHeight="1" x14ac:dyDescent="0.25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 spans="2:17" ht="15.75" customHeight="1" x14ac:dyDescent="0.25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 spans="2:17" ht="15.75" customHeight="1" x14ac:dyDescent="0.25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 spans="2:17" ht="15.75" customHeight="1" x14ac:dyDescent="0.25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 spans="2:17" ht="15.75" customHeight="1" x14ac:dyDescent="0.25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 spans="2:17" ht="15.75" customHeight="1" x14ac:dyDescent="0.25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 spans="2:17" ht="15.75" customHeight="1" x14ac:dyDescent="0.25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 spans="2:17" ht="15.75" customHeight="1" x14ac:dyDescent="0.25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 spans="2:17" ht="15.75" customHeight="1" x14ac:dyDescent="0.25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 spans="2:17" ht="15.75" customHeight="1" x14ac:dyDescent="0.25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 spans="2:17" ht="15.75" customHeight="1" x14ac:dyDescent="0.25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 spans="2:17" ht="15.75" customHeight="1" x14ac:dyDescent="0.25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 spans="2:17" ht="15.75" customHeight="1" x14ac:dyDescent="0.25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 spans="2:17" ht="15.75" customHeight="1" x14ac:dyDescent="0.25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 spans="2:17" ht="15.75" customHeight="1" x14ac:dyDescent="0.25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 spans="2:17" ht="15.75" customHeight="1" x14ac:dyDescent="0.25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 spans="2:17" ht="15.75" customHeight="1" x14ac:dyDescent="0.25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 spans="2:17" ht="15.75" customHeight="1" x14ac:dyDescent="0.25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 spans="2:17" ht="15.75" customHeight="1" x14ac:dyDescent="0.25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 spans="2:17" ht="15.75" customHeight="1" x14ac:dyDescent="0.25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 spans="2:17" ht="15.75" customHeight="1" x14ac:dyDescent="0.25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 spans="2:17" ht="15.75" customHeight="1" x14ac:dyDescent="0.25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 spans="2:17" ht="15.75" customHeight="1" x14ac:dyDescent="0.25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 spans="2:17" ht="15.75" customHeight="1" x14ac:dyDescent="0.25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 spans="2:17" ht="15.75" customHeight="1" x14ac:dyDescent="0.25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 spans="2:17" ht="15.75" customHeight="1" x14ac:dyDescent="0.25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 spans="2:17" ht="15.75" customHeight="1" x14ac:dyDescent="0.25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 spans="2:17" ht="15.75" customHeight="1" x14ac:dyDescent="0.25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 spans="2:17" ht="15.75" customHeight="1" x14ac:dyDescent="0.25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 spans="2:17" ht="15.75" customHeight="1" x14ac:dyDescent="0.25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 spans="2:17" ht="15.75" customHeight="1" x14ac:dyDescent="0.25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 spans="2:17" ht="15.75" customHeight="1" x14ac:dyDescent="0.25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 spans="2:17" ht="15.75" customHeight="1" x14ac:dyDescent="0.25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 spans="2:17" ht="15.75" customHeight="1" x14ac:dyDescent="0.25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 spans="2:17" ht="15.75" customHeight="1" x14ac:dyDescent="0.25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 spans="2:17" ht="15.75" customHeight="1" x14ac:dyDescent="0.25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 spans="2:17" ht="15.75" customHeight="1" x14ac:dyDescent="0.25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 spans="2:17" ht="15.75" customHeight="1" x14ac:dyDescent="0.25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 spans="2:17" ht="15.75" customHeight="1" x14ac:dyDescent="0.25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 spans="2:17" ht="15.75" customHeight="1" x14ac:dyDescent="0.25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 spans="2:17" ht="15.75" customHeight="1" x14ac:dyDescent="0.25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 spans="2:17" ht="15.75" customHeight="1" x14ac:dyDescent="0.25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 spans="2:17" ht="15.75" customHeight="1" x14ac:dyDescent="0.25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 spans="2:17" ht="15.75" customHeight="1" x14ac:dyDescent="0.25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 spans="2:17" ht="15.75" customHeight="1" x14ac:dyDescent="0.25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 spans="2:17" ht="15.75" customHeight="1" x14ac:dyDescent="0.25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 spans="2:17" ht="15.75" customHeight="1" x14ac:dyDescent="0.25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 spans="2:17" ht="15.75" customHeight="1" x14ac:dyDescent="0.25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 spans="2:17" ht="15.75" customHeight="1" x14ac:dyDescent="0.25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 spans="2:17" ht="15.75" customHeight="1" x14ac:dyDescent="0.25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 spans="2:17" ht="15.75" customHeight="1" x14ac:dyDescent="0.25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 spans="2:17" ht="15.75" customHeight="1" x14ac:dyDescent="0.25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 spans="2:17" ht="15.75" customHeight="1" x14ac:dyDescent="0.25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 spans="2:17" ht="15.75" customHeight="1" x14ac:dyDescent="0.25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 spans="2:17" ht="15.75" customHeight="1" x14ac:dyDescent="0.25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 spans="2:17" ht="15.75" customHeight="1" x14ac:dyDescent="0.25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 spans="2:17" ht="15.75" customHeight="1" x14ac:dyDescent="0.25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 spans="2:17" ht="15.75" customHeight="1" x14ac:dyDescent="0.25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 spans="2:17" ht="15.75" customHeight="1" x14ac:dyDescent="0.25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 spans="2:17" ht="15.75" customHeight="1" x14ac:dyDescent="0.25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 spans="2:17" ht="15.75" customHeight="1" x14ac:dyDescent="0.25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 spans="2:17" ht="15.75" customHeight="1" x14ac:dyDescent="0.25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 spans="2:17" ht="15.75" customHeight="1" x14ac:dyDescent="0.25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 spans="2:17" ht="15.75" customHeight="1" x14ac:dyDescent="0.25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 spans="2:17" ht="15.75" customHeight="1" x14ac:dyDescent="0.25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 spans="2:17" ht="15.75" customHeight="1" x14ac:dyDescent="0.25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 spans="2:17" ht="15.75" customHeight="1" x14ac:dyDescent="0.25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 spans="2:17" ht="15.75" customHeight="1" x14ac:dyDescent="0.25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 spans="2:17" ht="15.75" customHeight="1" x14ac:dyDescent="0.25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 spans="2:17" ht="15.75" customHeight="1" x14ac:dyDescent="0.25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 spans="2:17" ht="15.75" customHeight="1" x14ac:dyDescent="0.25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 spans="2:17" ht="15.75" customHeight="1" x14ac:dyDescent="0.25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 spans="2:17" ht="15.75" customHeight="1" x14ac:dyDescent="0.25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 spans="2:17" ht="15.75" customHeight="1" x14ac:dyDescent="0.25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 spans="2:17" ht="15.75" customHeight="1" x14ac:dyDescent="0.25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 spans="2:17" ht="15.75" customHeight="1" x14ac:dyDescent="0.25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 spans="2:17" ht="15.75" customHeight="1" x14ac:dyDescent="0.25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 spans="2:17" ht="15.75" customHeight="1" x14ac:dyDescent="0.25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 spans="2:17" ht="15.75" customHeight="1" x14ac:dyDescent="0.25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 spans="2:17" ht="15.75" customHeight="1" x14ac:dyDescent="0.25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 spans="2:17" ht="15.75" customHeight="1" x14ac:dyDescent="0.25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 spans="2:17" ht="15.75" customHeight="1" x14ac:dyDescent="0.25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 spans="2:17" ht="15.75" customHeight="1" x14ac:dyDescent="0.25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 spans="2:17" ht="15.75" customHeight="1" x14ac:dyDescent="0.25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 spans="2:17" ht="15.75" customHeight="1" x14ac:dyDescent="0.25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 spans="2:17" ht="15.75" customHeight="1" x14ac:dyDescent="0.25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 spans="2:17" ht="15.75" customHeight="1" x14ac:dyDescent="0.25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 spans="2:17" ht="15.75" customHeight="1" x14ac:dyDescent="0.25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 spans="2:17" ht="15.75" customHeight="1" x14ac:dyDescent="0.25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 spans="2:17" ht="15.75" customHeight="1" x14ac:dyDescent="0.25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 spans="2:17" ht="15.75" customHeight="1" x14ac:dyDescent="0.25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 spans="2:17" ht="15.75" customHeight="1" x14ac:dyDescent="0.25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 spans="2:17" ht="15.75" customHeight="1" x14ac:dyDescent="0.25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 spans="2:17" ht="15.75" customHeight="1" x14ac:dyDescent="0.25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 spans="2:17" ht="15.75" customHeight="1" x14ac:dyDescent="0.25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 spans="2:17" ht="15.75" customHeight="1" x14ac:dyDescent="0.25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 spans="2:17" ht="15.75" customHeight="1" x14ac:dyDescent="0.25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 spans="2:17" ht="15.75" customHeight="1" x14ac:dyDescent="0.25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 spans="2:17" ht="15.75" customHeight="1" x14ac:dyDescent="0.25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 spans="2:17" ht="15.75" customHeight="1" x14ac:dyDescent="0.25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 spans="2:17" ht="15.75" customHeight="1" x14ac:dyDescent="0.25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 spans="2:17" ht="15.75" customHeight="1" x14ac:dyDescent="0.25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 spans="2:17" ht="15.75" customHeight="1" x14ac:dyDescent="0.25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 spans="2:17" ht="15.75" customHeight="1" x14ac:dyDescent="0.25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 spans="2:17" ht="15.75" customHeight="1" x14ac:dyDescent="0.25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 spans="2:17" ht="15.75" customHeight="1" x14ac:dyDescent="0.25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 spans="2:17" ht="15.75" customHeight="1" x14ac:dyDescent="0.25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 spans="2:17" ht="15.75" customHeight="1" x14ac:dyDescent="0.25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 spans="2:17" ht="15.75" customHeight="1" x14ac:dyDescent="0.25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 spans="2:17" ht="15.75" customHeight="1" x14ac:dyDescent="0.25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 spans="2:17" ht="15.75" customHeight="1" x14ac:dyDescent="0.25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 spans="2:17" ht="15.75" customHeight="1" x14ac:dyDescent="0.25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 spans="2:17" ht="15.75" customHeight="1" x14ac:dyDescent="0.25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 spans="2:17" ht="15.75" customHeight="1" x14ac:dyDescent="0.25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 spans="2:17" ht="15.75" customHeight="1" x14ac:dyDescent="0.25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 spans="2:17" ht="15.75" customHeight="1" x14ac:dyDescent="0.25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 spans="2:17" ht="15.75" customHeight="1" x14ac:dyDescent="0.25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 spans="2:17" ht="15.75" customHeight="1" x14ac:dyDescent="0.25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 spans="2:17" ht="15.75" customHeight="1" x14ac:dyDescent="0.25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 spans="2:17" ht="15.75" customHeight="1" x14ac:dyDescent="0.25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 spans="2:17" ht="15.75" customHeight="1" x14ac:dyDescent="0.25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 spans="2:17" ht="15.75" customHeight="1" x14ac:dyDescent="0.25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 spans="2:17" ht="15.75" customHeight="1" x14ac:dyDescent="0.25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 spans="2:17" ht="15.75" customHeight="1" x14ac:dyDescent="0.25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 spans="2:17" ht="15.75" customHeight="1" x14ac:dyDescent="0.25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 spans="2:17" ht="15.75" customHeight="1" x14ac:dyDescent="0.25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 spans="2:17" ht="15.75" customHeight="1" x14ac:dyDescent="0.25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 spans="2:17" ht="15.75" customHeight="1" x14ac:dyDescent="0.25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 spans="2:17" ht="15.75" customHeight="1" x14ac:dyDescent="0.25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 spans="2:17" ht="15.75" customHeight="1" x14ac:dyDescent="0.25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 spans="2:17" ht="15.75" customHeight="1" x14ac:dyDescent="0.25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 spans="2:17" ht="15.75" customHeight="1" x14ac:dyDescent="0.25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 spans="2:17" ht="15.75" customHeight="1" x14ac:dyDescent="0.25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 spans="2:17" ht="15.75" customHeight="1" x14ac:dyDescent="0.25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 spans="2:17" ht="15.75" customHeight="1" x14ac:dyDescent="0.25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 spans="2:17" ht="15.75" customHeight="1" x14ac:dyDescent="0.25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 spans="2:17" ht="15.75" customHeight="1" x14ac:dyDescent="0.25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 spans="2:17" ht="15.75" customHeight="1" x14ac:dyDescent="0.25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 spans="2:17" ht="15.75" customHeight="1" x14ac:dyDescent="0.25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 spans="2:17" ht="15.75" customHeight="1" x14ac:dyDescent="0.25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 spans="2:17" ht="15.75" customHeight="1" x14ac:dyDescent="0.25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 spans="2:17" ht="15.75" customHeight="1" x14ac:dyDescent="0.25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 spans="2:17" ht="15.75" customHeight="1" x14ac:dyDescent="0.25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 spans="2:17" ht="15.75" customHeight="1" x14ac:dyDescent="0.25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 spans="2:17" ht="15.75" customHeight="1" x14ac:dyDescent="0.25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 spans="2:17" ht="15.75" customHeight="1" x14ac:dyDescent="0.25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 spans="2:17" ht="15.75" customHeight="1" x14ac:dyDescent="0.25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 spans="2:17" ht="15.75" customHeight="1" x14ac:dyDescent="0.25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 spans="2:17" ht="15.75" customHeight="1" x14ac:dyDescent="0.25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 spans="2:17" ht="15.75" customHeight="1" x14ac:dyDescent="0.25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 spans="2:17" ht="15.75" customHeight="1" x14ac:dyDescent="0.25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 spans="2:17" ht="15.75" customHeight="1" x14ac:dyDescent="0.25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 spans="2:17" ht="15.75" customHeight="1" x14ac:dyDescent="0.25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 spans="2:17" ht="15.75" customHeight="1" x14ac:dyDescent="0.25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 spans="2:17" ht="15.75" customHeight="1" x14ac:dyDescent="0.25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 spans="2:17" ht="15.75" customHeight="1" x14ac:dyDescent="0.25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 spans="2:17" ht="15.75" customHeight="1" x14ac:dyDescent="0.25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 spans="2:17" ht="15.75" customHeight="1" x14ac:dyDescent="0.25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 spans="2:17" ht="15.75" customHeight="1" x14ac:dyDescent="0.25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 spans="2:17" ht="15.75" customHeight="1" x14ac:dyDescent="0.25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 spans="2:17" ht="15.75" customHeight="1" x14ac:dyDescent="0.25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 spans="2:17" ht="15.75" customHeight="1" x14ac:dyDescent="0.25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 spans="2:17" ht="15.75" customHeight="1" x14ac:dyDescent="0.25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 spans="2:17" ht="15.75" customHeight="1" x14ac:dyDescent="0.25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 spans="2:17" ht="15.75" customHeight="1" x14ac:dyDescent="0.25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 spans="2:17" ht="15.75" customHeight="1" x14ac:dyDescent="0.25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 spans="2:17" ht="15.75" customHeight="1" x14ac:dyDescent="0.25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 spans="2:17" ht="15.75" customHeight="1" x14ac:dyDescent="0.25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 spans="2:17" ht="15.75" customHeight="1" x14ac:dyDescent="0.25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 spans="2:17" ht="15.75" customHeight="1" x14ac:dyDescent="0.25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 spans="2:17" ht="15.75" customHeight="1" x14ac:dyDescent="0.25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 spans="2:17" ht="15.75" customHeight="1" x14ac:dyDescent="0.25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 spans="2:17" ht="15.75" customHeight="1" x14ac:dyDescent="0.25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 spans="2:17" ht="15.75" customHeight="1" x14ac:dyDescent="0.25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 spans="2:17" ht="15.75" customHeight="1" x14ac:dyDescent="0.25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 spans="2:17" ht="15.75" customHeight="1" x14ac:dyDescent="0.25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 spans="2:17" ht="15.75" customHeight="1" x14ac:dyDescent="0.25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 spans="2:17" ht="15.75" customHeight="1" x14ac:dyDescent="0.25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 spans="2:17" ht="15.75" customHeight="1" x14ac:dyDescent="0.25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 spans="2:17" ht="15.75" customHeight="1" x14ac:dyDescent="0.25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 spans="2:17" ht="15.75" customHeight="1" x14ac:dyDescent="0.25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 spans="2:17" ht="15.75" customHeight="1" x14ac:dyDescent="0.25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 spans="2:17" ht="15.75" customHeight="1" x14ac:dyDescent="0.25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 spans="2:17" ht="15.75" customHeight="1" x14ac:dyDescent="0.25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 spans="2:17" ht="15.75" customHeight="1" x14ac:dyDescent="0.25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 spans="2:17" ht="15.75" customHeight="1" x14ac:dyDescent="0.25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 spans="2:17" ht="15.75" customHeight="1" x14ac:dyDescent="0.25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 spans="2:17" ht="15.75" customHeight="1" x14ac:dyDescent="0.25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 spans="2:17" ht="15.75" customHeight="1" x14ac:dyDescent="0.25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 spans="2:17" ht="15.75" customHeight="1" x14ac:dyDescent="0.25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 spans="2:17" ht="15.75" customHeight="1" x14ac:dyDescent="0.25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 spans="2:17" ht="15.75" customHeight="1" x14ac:dyDescent="0.25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 spans="2:17" ht="15.75" customHeight="1" x14ac:dyDescent="0.25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 spans="2:17" ht="15.75" customHeight="1" x14ac:dyDescent="0.25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 spans="2:17" ht="15.75" customHeight="1" x14ac:dyDescent="0.25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 spans="2:17" ht="15.75" customHeight="1" x14ac:dyDescent="0.25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 spans="2:17" ht="15.75" customHeight="1" x14ac:dyDescent="0.25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 spans="2:17" ht="15.75" customHeight="1" x14ac:dyDescent="0.25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 spans="2:17" ht="15.75" customHeight="1" x14ac:dyDescent="0.25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 spans="2:17" ht="15.75" customHeight="1" x14ac:dyDescent="0.25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 spans="2:17" ht="15.75" customHeight="1" x14ac:dyDescent="0.25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 spans="2:17" ht="15.75" customHeight="1" x14ac:dyDescent="0.25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 spans="2:17" ht="15.75" customHeight="1" x14ac:dyDescent="0.25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 spans="2:17" ht="15.75" customHeight="1" x14ac:dyDescent="0.25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 spans="2:17" ht="15.75" customHeight="1" x14ac:dyDescent="0.25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 spans="2:17" ht="15.75" customHeight="1" x14ac:dyDescent="0.25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 spans="2:17" ht="15.75" customHeight="1" x14ac:dyDescent="0.25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 spans="2:17" ht="15.75" customHeight="1" x14ac:dyDescent="0.25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 spans="2:17" ht="15.75" customHeight="1" x14ac:dyDescent="0.25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 spans="2:17" ht="15.75" customHeight="1" x14ac:dyDescent="0.25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 spans="2:17" ht="15.75" customHeight="1" x14ac:dyDescent="0.25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 spans="2:17" ht="15.75" customHeight="1" x14ac:dyDescent="0.25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 spans="2:17" ht="15.75" customHeight="1" x14ac:dyDescent="0.25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 spans="2:17" ht="15.75" customHeight="1" x14ac:dyDescent="0.25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 spans="2:17" ht="15.75" customHeight="1" x14ac:dyDescent="0.25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 spans="2:17" ht="15.75" customHeight="1" x14ac:dyDescent="0.25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 spans="2:17" ht="15.75" customHeight="1" x14ac:dyDescent="0.25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 spans="2:17" ht="15.75" customHeight="1" x14ac:dyDescent="0.25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 spans="2:17" ht="15.75" customHeight="1" x14ac:dyDescent="0.25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 spans="2:17" ht="15.75" customHeight="1" x14ac:dyDescent="0.25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 spans="2:17" ht="15.75" customHeight="1" x14ac:dyDescent="0.25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 spans="2:17" ht="15.75" customHeight="1" x14ac:dyDescent="0.25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 spans="2:17" ht="15.75" customHeight="1" x14ac:dyDescent="0.25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 spans="2:17" ht="15.75" customHeight="1" x14ac:dyDescent="0.25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 spans="2:17" ht="15.75" customHeight="1" x14ac:dyDescent="0.25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 spans="2:17" ht="15.75" customHeight="1" x14ac:dyDescent="0.25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 spans="2:17" ht="15.75" customHeight="1" x14ac:dyDescent="0.25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 spans="2:17" ht="15.75" customHeight="1" x14ac:dyDescent="0.25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 spans="2:17" ht="15.75" customHeight="1" x14ac:dyDescent="0.25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 spans="2:17" ht="15.75" customHeight="1" x14ac:dyDescent="0.25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 spans="2:17" ht="15.75" customHeight="1" x14ac:dyDescent="0.25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 spans="2:17" ht="15.75" customHeight="1" x14ac:dyDescent="0.25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 spans="2:17" ht="15.75" customHeight="1" x14ac:dyDescent="0.25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 spans="2:17" ht="15.75" customHeight="1" x14ac:dyDescent="0.25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 spans="2:17" ht="15.75" customHeight="1" x14ac:dyDescent="0.25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 spans="2:17" ht="15.75" customHeight="1" x14ac:dyDescent="0.25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 spans="2:17" ht="15.75" customHeight="1" x14ac:dyDescent="0.25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 spans="2:17" ht="15.75" customHeight="1" x14ac:dyDescent="0.25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 spans="2:17" ht="15.75" customHeight="1" x14ac:dyDescent="0.25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 spans="2:17" ht="15.75" customHeight="1" x14ac:dyDescent="0.25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 spans="2:17" ht="15.75" customHeight="1" x14ac:dyDescent="0.25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 spans="2:17" ht="15.75" customHeight="1" x14ac:dyDescent="0.25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 spans="2:17" ht="15.75" customHeight="1" x14ac:dyDescent="0.25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 spans="2:17" ht="15.75" customHeight="1" x14ac:dyDescent="0.25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 spans="2:17" ht="15.75" customHeight="1" x14ac:dyDescent="0.25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 spans="2:17" ht="15.75" customHeight="1" x14ac:dyDescent="0.25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 spans="2:17" ht="15.75" customHeight="1" x14ac:dyDescent="0.25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 spans="2:17" ht="15.75" customHeight="1" x14ac:dyDescent="0.25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 spans="2:17" ht="15.75" customHeight="1" x14ac:dyDescent="0.25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 spans="2:17" ht="15.75" customHeight="1" x14ac:dyDescent="0.25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 spans="2:17" ht="15.75" customHeight="1" x14ac:dyDescent="0.25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 spans="2:17" ht="15.75" customHeight="1" x14ac:dyDescent="0.25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 spans="2:17" ht="15.75" customHeight="1" x14ac:dyDescent="0.25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 spans="2:17" ht="15.75" customHeight="1" x14ac:dyDescent="0.25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 spans="2:17" ht="15.75" customHeight="1" x14ac:dyDescent="0.25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 spans="2:17" ht="15.75" customHeight="1" x14ac:dyDescent="0.25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 spans="2:17" ht="15.75" customHeight="1" x14ac:dyDescent="0.25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 spans="2:17" ht="15.75" customHeight="1" x14ac:dyDescent="0.25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 spans="2:17" ht="15.75" customHeight="1" x14ac:dyDescent="0.25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 spans="2:17" ht="15.75" customHeight="1" x14ac:dyDescent="0.25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 spans="2:17" ht="15.75" customHeight="1" x14ac:dyDescent="0.25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 spans="2:17" ht="15.75" customHeight="1" x14ac:dyDescent="0.25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 spans="2:17" ht="15.75" customHeight="1" x14ac:dyDescent="0.25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 spans="2:17" ht="15.75" customHeight="1" x14ac:dyDescent="0.25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 spans="2:17" ht="15.75" customHeight="1" x14ac:dyDescent="0.25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 spans="2:17" ht="15.75" customHeight="1" x14ac:dyDescent="0.25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 spans="2:17" ht="15.75" customHeight="1" x14ac:dyDescent="0.25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 spans="2:17" ht="15.75" customHeight="1" x14ac:dyDescent="0.25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 spans="2:17" ht="15.75" customHeight="1" x14ac:dyDescent="0.25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 spans="2:17" ht="15.75" customHeight="1" x14ac:dyDescent="0.25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 spans="2:17" ht="15.75" customHeight="1" x14ac:dyDescent="0.25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 spans="2:17" ht="15.75" customHeight="1" x14ac:dyDescent="0.25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 spans="2:17" ht="15.75" customHeight="1" x14ac:dyDescent="0.25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 spans="2:17" ht="15.75" customHeight="1" x14ac:dyDescent="0.25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 spans="2:17" ht="15.75" customHeight="1" x14ac:dyDescent="0.25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 spans="2:17" ht="15.75" customHeight="1" x14ac:dyDescent="0.25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 spans="2:17" ht="15.75" customHeight="1" x14ac:dyDescent="0.25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 spans="2:17" ht="15.75" customHeight="1" x14ac:dyDescent="0.25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 spans="2:17" ht="15.75" customHeight="1" x14ac:dyDescent="0.25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 spans="2:17" ht="15.75" customHeight="1" x14ac:dyDescent="0.25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 spans="2:17" ht="15.75" customHeight="1" x14ac:dyDescent="0.25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 spans="2:17" ht="15.75" customHeight="1" x14ac:dyDescent="0.25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 spans="2:17" ht="15.75" customHeight="1" x14ac:dyDescent="0.25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 spans="2:17" ht="15.75" customHeight="1" x14ac:dyDescent="0.25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 spans="2:17" ht="15.75" customHeight="1" x14ac:dyDescent="0.25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 spans="2:17" ht="15.75" customHeight="1" x14ac:dyDescent="0.25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 spans="2:17" ht="15.75" customHeight="1" x14ac:dyDescent="0.25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 spans="2:17" ht="15.75" customHeight="1" x14ac:dyDescent="0.25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 spans="2:17" ht="15.75" customHeight="1" x14ac:dyDescent="0.25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 spans="2:17" ht="15.75" customHeight="1" x14ac:dyDescent="0.25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 spans="2:17" ht="15.75" customHeight="1" x14ac:dyDescent="0.25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 spans="2:17" ht="15.75" customHeight="1" x14ac:dyDescent="0.25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 spans="2:17" ht="15.75" customHeight="1" x14ac:dyDescent="0.25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 spans="2:17" ht="15.75" customHeight="1" x14ac:dyDescent="0.25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 spans="2:17" ht="15.75" customHeight="1" x14ac:dyDescent="0.25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 spans="2:17" ht="15.75" customHeight="1" x14ac:dyDescent="0.25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 spans="2:17" ht="15.75" customHeight="1" x14ac:dyDescent="0.25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 spans="2:17" ht="15.75" customHeight="1" x14ac:dyDescent="0.25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 spans="2:17" ht="15.75" customHeight="1" x14ac:dyDescent="0.25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 spans="2:17" ht="15.75" customHeight="1" x14ac:dyDescent="0.25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 spans="2:17" ht="15.75" customHeight="1" x14ac:dyDescent="0.25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 spans="2:17" ht="15.75" customHeight="1" x14ac:dyDescent="0.25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 spans="2:17" ht="15.75" customHeight="1" x14ac:dyDescent="0.25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 spans="2:17" ht="15.75" customHeight="1" x14ac:dyDescent="0.25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 spans="2:17" ht="15.75" customHeight="1" x14ac:dyDescent="0.25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 spans="2:17" ht="15.75" customHeight="1" x14ac:dyDescent="0.25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 spans="2:17" ht="15.75" customHeight="1" x14ac:dyDescent="0.25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 spans="2:17" ht="15.75" customHeight="1" x14ac:dyDescent="0.25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 spans="2:17" ht="15.75" customHeight="1" x14ac:dyDescent="0.25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 spans="2:17" ht="15.75" customHeight="1" x14ac:dyDescent="0.25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 spans="2:17" ht="15.75" customHeight="1" x14ac:dyDescent="0.25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 spans="2:17" ht="15.75" customHeight="1" x14ac:dyDescent="0.25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 spans="2:17" ht="15.75" customHeight="1" x14ac:dyDescent="0.25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 spans="2:17" ht="15.75" customHeight="1" x14ac:dyDescent="0.25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 spans="2:17" ht="15.75" customHeight="1" x14ac:dyDescent="0.25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 spans="2:17" ht="15.75" customHeight="1" x14ac:dyDescent="0.25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 spans="2:17" ht="15.75" customHeight="1" x14ac:dyDescent="0.25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 spans="2:17" ht="15.75" customHeight="1" x14ac:dyDescent="0.25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 spans="2:17" ht="15.75" customHeight="1" x14ac:dyDescent="0.25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 spans="2:17" ht="15.75" customHeight="1" x14ac:dyDescent="0.25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 spans="2:17" ht="15.75" customHeight="1" x14ac:dyDescent="0.25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 spans="2:17" ht="15.75" customHeight="1" x14ac:dyDescent="0.25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 spans="2:17" ht="15.75" customHeight="1" x14ac:dyDescent="0.25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 spans="2:17" ht="15.75" customHeight="1" x14ac:dyDescent="0.25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 spans="2:17" ht="15.75" customHeight="1" x14ac:dyDescent="0.25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 spans="2:17" ht="15.75" customHeight="1" x14ac:dyDescent="0.25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 spans="2:17" ht="15.75" customHeight="1" x14ac:dyDescent="0.25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 spans="2:17" ht="15.75" customHeight="1" x14ac:dyDescent="0.25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 spans="2:17" ht="15.75" customHeight="1" x14ac:dyDescent="0.25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 spans="2:17" ht="15.75" customHeight="1" x14ac:dyDescent="0.25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 spans="2:17" ht="15.75" customHeight="1" x14ac:dyDescent="0.25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 spans="2:17" ht="15.75" customHeight="1" x14ac:dyDescent="0.25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 spans="2:17" ht="15.75" customHeight="1" x14ac:dyDescent="0.25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 spans="2:17" ht="15.75" customHeight="1" x14ac:dyDescent="0.25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 spans="2:17" ht="15.75" customHeight="1" x14ac:dyDescent="0.25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 spans="2:17" ht="15.75" customHeight="1" x14ac:dyDescent="0.25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 spans="2:17" ht="15.75" customHeight="1" x14ac:dyDescent="0.25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 spans="2:17" ht="15.75" customHeight="1" x14ac:dyDescent="0.25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 spans="2:17" ht="15.75" customHeight="1" x14ac:dyDescent="0.25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 spans="2:17" ht="15.75" customHeight="1" x14ac:dyDescent="0.25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 spans="2:17" ht="15.75" customHeight="1" x14ac:dyDescent="0.25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 spans="2:17" ht="15.75" customHeight="1" x14ac:dyDescent="0.25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 spans="2:17" ht="15.75" customHeight="1" x14ac:dyDescent="0.25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 spans="2:17" ht="15.75" customHeight="1" x14ac:dyDescent="0.25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 spans="2:17" ht="15.75" customHeight="1" x14ac:dyDescent="0.25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 spans="2:17" ht="15.75" customHeight="1" x14ac:dyDescent="0.25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 spans="2:17" ht="15.75" customHeight="1" x14ac:dyDescent="0.25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  <row r="1001" spans="2:17" ht="15.75" customHeight="1" x14ac:dyDescent="0.25"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</row>
  </sheetData>
  <pageMargins left="0.7" right="0.7" top="0.78740157499999996" bottom="0.78740157499999996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Q1001"/>
  <sheetViews>
    <sheetView showGridLines="0" topLeftCell="B2" zoomScale="80" zoomScaleNormal="80" workbookViewId="0">
      <selection activeCell="C23" sqref="C23"/>
    </sheetView>
  </sheetViews>
  <sheetFormatPr baseColWidth="10" defaultColWidth="12.625" defaultRowHeight="15" customHeight="1" x14ac:dyDescent="0.2"/>
  <cols>
    <col min="1" max="1" width="30.625" style="40" hidden="1" customWidth="1"/>
    <col min="2" max="2" width="25.125" style="18" customWidth="1"/>
    <col min="3" max="3" width="62.75" style="18" bestFit="1" customWidth="1"/>
    <col min="4" max="4" width="63.625" style="18" customWidth="1"/>
    <col min="5" max="5" width="11.25" style="18" customWidth="1"/>
    <col min="6" max="6" width="12" style="18" customWidth="1"/>
    <col min="7" max="7" width="11.5" style="18" bestFit="1" customWidth="1"/>
    <col min="8" max="8" width="74.25" style="18" customWidth="1"/>
    <col min="9" max="17" width="10.125" style="18" customWidth="1"/>
    <col min="18" max="21" width="12.625" style="18" customWidth="1"/>
    <col min="22" max="16384" width="12.625" style="18"/>
  </cols>
  <sheetData>
    <row r="1" spans="1:17" s="40" customFormat="1" ht="15" hidden="1" customHeight="1" x14ac:dyDescent="0.2">
      <c r="C1" s="40" t="s">
        <v>6</v>
      </c>
    </row>
    <row r="2" spans="1:17" ht="6" customHeight="1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s="38" customFormat="1" ht="15.75" customHeight="1" x14ac:dyDescent="0.25">
      <c r="A3" s="40"/>
      <c r="B3" s="3" t="s">
        <v>8</v>
      </c>
      <c r="C3" s="4" t="e">
        <f t="array" ref="C3">"Patient """
&amp;INDEX(data!$1:$1048576,MATCH("id",data!$A:$A,0),MATCH("Referenzpatient",data!$1:$1,0))
&amp;"""/ "
&amp;INDEX(data!$1:$1048576,MATCH("kuerzel",data!$A:$A,0),MATCH("Referenzpatient",data!$1:$1,0))</f>
        <v>#N/A</v>
      </c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38" customFormat="1" ht="15.75" customHeight="1" x14ac:dyDescent="0.25">
      <c r="A4" s="40"/>
      <c r="B4" s="3" t="s">
        <v>61</v>
      </c>
      <c r="C4" s="1" t="e">
        <f>"Patient """
&amp;INDEX(data!$1:$1048576,MATCH("id",data!$A:$A,0),MATCH($C$1,data!$1:$1,0))
&amp;"""/ "
&amp;INDEX(data!$1:$1048576,MATCH("kuerzel",data!$A:$A,0),MATCH("Referenzpatient",data!$1:$1,0))</f>
        <v>#N/A</v>
      </c>
      <c r="D4" s="5"/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38" customFormat="1" ht="15.75" customHeight="1" x14ac:dyDescent="0.25">
      <c r="A5" s="40"/>
      <c r="B5" s="3" t="s">
        <v>62</v>
      </c>
      <c r="C5" s="16" t="e">
        <f>VALUE(INDEX(data!$1:$1048576,MATCH("Globale Gewichtung",data!$A:$A,0),MATCH($C$1,data!$1:$1,0)))</f>
        <v>#N/A</v>
      </c>
      <c r="D5" s="5"/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0.5" customHeight="1" x14ac:dyDescent="0.25">
      <c r="B6" s="20"/>
      <c r="C6" s="17"/>
      <c r="D6" s="19"/>
      <c r="E6" s="19"/>
      <c r="F6" s="1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s="38" customFormat="1" ht="31.5" customHeight="1" x14ac:dyDescent="0.25">
      <c r="A7" s="40"/>
      <c r="B7" s="34" t="s">
        <v>63</v>
      </c>
      <c r="C7" s="34" t="s">
        <v>64</v>
      </c>
      <c r="D7" s="34" t="s">
        <v>65</v>
      </c>
      <c r="E7" s="34" t="s">
        <v>66</v>
      </c>
      <c r="F7" s="34" t="s">
        <v>67</v>
      </c>
      <c r="G7" s="35" t="s">
        <v>68</v>
      </c>
      <c r="H7" s="34" t="s">
        <v>69</v>
      </c>
      <c r="I7" s="1"/>
      <c r="J7" s="1"/>
      <c r="K7" s="1"/>
      <c r="L7" s="1"/>
      <c r="M7" s="1"/>
      <c r="N7" s="1"/>
      <c r="O7" s="1"/>
      <c r="P7" s="1"/>
      <c r="Q7" s="1"/>
    </row>
    <row r="8" spans="1:17" ht="6" customHeight="1" x14ac:dyDescent="0.25">
      <c r="B8" s="21"/>
      <c r="C8" s="21"/>
      <c r="D8" s="21"/>
      <c r="E8" s="21"/>
      <c r="F8" s="21"/>
      <c r="G8" s="21"/>
      <c r="H8" s="21"/>
      <c r="I8" s="17"/>
      <c r="J8" s="17"/>
      <c r="K8" s="17"/>
      <c r="L8" s="17"/>
      <c r="M8" s="17"/>
      <c r="N8" s="17"/>
      <c r="O8" s="17"/>
      <c r="P8" s="17"/>
      <c r="Q8" s="17"/>
    </row>
    <row r="9" spans="1:17" ht="42" customHeight="1" x14ac:dyDescent="0.25">
      <c r="A9" s="40" t="s">
        <v>11</v>
      </c>
      <c r="B9" s="7" t="str">
        <f>VLOOKUP($A9,Bezeichnungen!$A$1:$B$25,2,0)</f>
        <v>Alter</v>
      </c>
      <c r="C9" s="22" t="e">
        <f>INDEX(data!$1:$1048576,MATCH($A9,data!$A:$A,0),MATCH("Referenzpatient",data!$1:$1,0))</f>
        <v>#N/A</v>
      </c>
      <c r="D9" s="22" t="e">
        <f>INDEX(data!$1:$1048576,MATCH($A9,data!$A:$A,0),MATCH($C$1,data!$1:$1,0))</f>
        <v>#N/A</v>
      </c>
      <c r="E9" s="23" t="e">
        <f t="array" ref="E9">VALUE(INDEX(data!$1:$1048576,MATCH($A9,data!$A:$A,0),MATCH($C$1,data!$1:$1,0)+1))</f>
        <v>#N/A</v>
      </c>
      <c r="F9" s="23" t="e">
        <f>VALUE(INDEX(data!$1:$1048576,MATCH($A9,data!$A:$A,0),MATCH("Gewichtung",data!$1:$1,0)))</f>
        <v>#N/A</v>
      </c>
      <c r="G9" s="24" t="e">
        <f t="array" ref="G9">VALUE(INDEX(data!$1:$1048576,MATCH($A9,data!$A:$A,0),MATCH($C$1,data!$1:$1,0)+2))</f>
        <v>#N/A</v>
      </c>
      <c r="H9" s="21" t="e">
        <f t="array" ref="H9">INDEX(data!$1:$1048576,MATCH($A9,data!$A:$A,0),MATCH($C$1,data!$1:$1,0)+3)</f>
        <v>#N/A</v>
      </c>
      <c r="I9" s="17"/>
      <c r="J9" s="17"/>
      <c r="K9" s="17"/>
      <c r="L9" s="17"/>
      <c r="M9" s="17"/>
      <c r="N9" s="17"/>
      <c r="O9" s="17"/>
      <c r="P9" s="17"/>
      <c r="Q9" s="17"/>
    </row>
    <row r="10" spans="1:17" ht="6" customHeight="1" x14ac:dyDescent="0.25">
      <c r="B10" s="7"/>
      <c r="C10" s="22"/>
      <c r="D10" s="22"/>
      <c r="E10" s="23"/>
      <c r="F10" s="23"/>
      <c r="G10" s="24"/>
      <c r="H10" s="21"/>
      <c r="I10" s="17"/>
      <c r="J10" s="17"/>
      <c r="K10" s="17"/>
      <c r="L10" s="17"/>
      <c r="M10" s="17"/>
      <c r="N10" s="17"/>
      <c r="O10" s="17"/>
      <c r="P10" s="17"/>
      <c r="Q10" s="17"/>
    </row>
    <row r="11" spans="1:17" ht="42" customHeight="1" x14ac:dyDescent="0.25">
      <c r="A11" s="40" t="s">
        <v>12</v>
      </c>
      <c r="B11" s="7" t="str">
        <f>VLOOKUP($A11,Bezeichnungen!$A$1:$B$25,2,0)</f>
        <v>Geschlecht</v>
      </c>
      <c r="C11" s="22" t="e">
        <f>INDEX(data!$1:$1048576,MATCH($A11,data!$A:$A,0),MATCH("Referenzpatient",data!$1:$1,0))</f>
        <v>#N/A</v>
      </c>
      <c r="D11" s="22" t="e">
        <f>INDEX(data!$1:$1048576,MATCH($A11,data!$A:$A,0),MATCH($C$1,data!$1:$1,0))</f>
        <v>#N/A</v>
      </c>
      <c r="E11" s="23" t="e">
        <f t="array" ref="E11">VALUE(INDEX(data!$1:$1048576,MATCH($A11,data!$A:$A,0),MATCH($C$1,data!$1:$1,0)+1))</f>
        <v>#N/A</v>
      </c>
      <c r="F11" s="23" t="e">
        <f>VALUE(INDEX(data!$1:$1048576,MATCH($A11,data!$A:$A,0),MATCH("Gewichtung",data!$1:$1,0)))</f>
        <v>#N/A</v>
      </c>
      <c r="G11" s="24" t="e">
        <f t="array" ref="G11">VALUE(INDEX(data!$1:$1048576,MATCH($A11,data!$A:$A,0),MATCH($C$1,data!$1:$1,0)+2))</f>
        <v>#N/A</v>
      </c>
      <c r="H11" s="21" t="e">
        <f t="array" ref="H11">INDEX(data!$1:$1048576,MATCH($A11,data!$A:$A,0),MATCH($C$1,data!$1:$1,0)+3)</f>
        <v>#N/A</v>
      </c>
      <c r="I11" s="17"/>
      <c r="J11" s="17"/>
      <c r="K11" s="17"/>
      <c r="L11" s="17"/>
      <c r="M11" s="17"/>
      <c r="N11" s="17"/>
      <c r="O11" s="17"/>
      <c r="P11" s="17"/>
      <c r="Q11" s="17"/>
    </row>
    <row r="12" spans="1:17" ht="6" customHeight="1" x14ac:dyDescent="0.25">
      <c r="B12" s="7"/>
      <c r="C12" s="25"/>
      <c r="D12" s="25"/>
      <c r="E12" s="23"/>
      <c r="F12" s="23"/>
      <c r="G12" s="24"/>
      <c r="H12" s="21"/>
      <c r="I12" s="17"/>
      <c r="J12" s="17"/>
      <c r="K12" s="17"/>
      <c r="L12" s="17"/>
      <c r="M12" s="17"/>
      <c r="N12" s="17"/>
      <c r="O12" s="17"/>
      <c r="P12" s="17"/>
      <c r="Q12" s="17"/>
    </row>
    <row r="13" spans="1:17" ht="42" customHeight="1" x14ac:dyDescent="0.25">
      <c r="A13" s="40" t="s">
        <v>13</v>
      </c>
      <c r="B13" s="41" t="str">
        <f>VLOOKUP($A13,Bezeichnungen!$A$1:$B$25,2,0)</f>
        <v>Hauptdiagnose</v>
      </c>
      <c r="C13" s="27" t="e">
        <f>INDEX(data!$1:$1048576,MATCH($A13,data!$A:$A,0),MATCH("Referenzpatient",data!$1:$1,0))</f>
        <v>#N/A</v>
      </c>
      <c r="D13" s="27" t="e">
        <f>INDEX(data!$1:$1048576,MATCH($A13,data!$A:$A,0),MATCH($C$1,data!$1:$1,0))</f>
        <v>#N/A</v>
      </c>
      <c r="E13" s="28" t="e">
        <f t="array" ref="E13">VALUE(INDEX(data!$1:$1048576,MATCH($A13,data!$A:$A,0),MATCH($C$1,data!$1:$1,0)+1))</f>
        <v>#N/A</v>
      </c>
      <c r="F13" s="28" t="e">
        <f>VALUE(INDEX(data!$1:$1048576,MATCH($A13,data!$A:$A,0),MATCH("Gewichtung",data!$1:$1,0)))</f>
        <v>#N/A</v>
      </c>
      <c r="G13" s="29" t="e">
        <f t="array" ref="G13">VALUE(INDEX(data!$1:$1048576,MATCH($A13,data!$A:$A,0),MATCH($C$1,data!$1:$1,0)+2))</f>
        <v>#N/A</v>
      </c>
      <c r="H13" s="26" t="e">
        <f t="array" ref="H13">INDEX(data!$1:$1048576,MATCH($A13,data!$A:$A,0),MATCH($C$1,data!$1:$1,0)+3)</f>
        <v>#N/A</v>
      </c>
      <c r="I13" s="17"/>
      <c r="J13" s="17"/>
      <c r="K13" s="17"/>
      <c r="L13" s="17"/>
      <c r="M13" s="17"/>
      <c r="N13" s="17"/>
      <c r="O13" s="17"/>
      <c r="P13" s="17"/>
      <c r="Q13" s="17"/>
    </row>
    <row r="14" spans="1:17" ht="6" customHeight="1" x14ac:dyDescent="0.25">
      <c r="B14" s="41"/>
      <c r="C14" s="31"/>
      <c r="D14" s="31"/>
      <c r="E14" s="32"/>
      <c r="F14" s="32"/>
      <c r="G14" s="33"/>
      <c r="H14" s="30"/>
      <c r="I14" s="17"/>
      <c r="J14" s="17"/>
      <c r="K14" s="17"/>
      <c r="L14" s="17"/>
      <c r="M14" s="17"/>
      <c r="N14" s="17"/>
      <c r="O14" s="17"/>
      <c r="P14" s="17"/>
      <c r="Q14" s="17"/>
    </row>
    <row r="15" spans="1:17" ht="45" customHeight="1" x14ac:dyDescent="0.25">
      <c r="A15" s="40" t="s">
        <v>14</v>
      </c>
      <c r="B15" s="7" t="str">
        <f>VLOOKUP($A15,Bezeichnungen!$A$1:$B$25,2,0)</f>
        <v>Nebendiagnose</v>
      </c>
      <c r="C15" s="22" t="e">
        <f>INDEX(data!$1:$1048576,MATCH($A15,data!$A:$A,0),MATCH("Referenzpatient",data!$1:$1,0))</f>
        <v>#N/A</v>
      </c>
      <c r="D15" s="22" t="e">
        <f>INDEX(data!$1:$1048576,MATCH($A15,data!$A:$A,0),MATCH($C$1,data!$1:$1,0))</f>
        <v>#N/A</v>
      </c>
      <c r="E15" s="23" t="e">
        <f t="array" ref="E15">VALUE(INDEX(data!$1:$1048576,MATCH($A15,data!$A:$A,0),MATCH($C$1,data!$1:$1,0)+1))</f>
        <v>#N/A</v>
      </c>
      <c r="F15" s="23" t="e">
        <f>VALUE(INDEX(data!$1:$1048576,MATCH($A15,data!$A:$A,0),MATCH("Gewichtung",data!$1:$1,0)))</f>
        <v>#N/A</v>
      </c>
      <c r="G15" s="24" t="e">
        <f t="array" ref="G15">VALUE(INDEX(data!$1:$1048576,MATCH($A15,data!$A:$A,0),MATCH($C$1,data!$1:$1,0)+2))</f>
        <v>#N/A</v>
      </c>
      <c r="H15" s="21" t="e">
        <f t="array" ref="H15">INDEX(data!$1:$1048576,MATCH($A15,data!$A:$A,0),MATCH($C$1,data!$1:$1,0)+3)</f>
        <v>#N/A</v>
      </c>
      <c r="I15" s="17"/>
      <c r="J15" s="17"/>
      <c r="K15" s="17"/>
      <c r="L15" s="17"/>
      <c r="M15" s="17"/>
      <c r="N15" s="17"/>
      <c r="O15" s="17"/>
      <c r="P15" s="17"/>
      <c r="Q15" s="17"/>
    </row>
    <row r="16" spans="1:17" ht="6" customHeight="1" x14ac:dyDescent="0.25">
      <c r="B16" s="7"/>
      <c r="C16" s="22"/>
      <c r="D16" s="22"/>
      <c r="E16" s="23"/>
      <c r="F16" s="23"/>
      <c r="G16" s="24"/>
      <c r="H16" s="21"/>
      <c r="I16" s="17"/>
      <c r="J16" s="17"/>
      <c r="K16" s="17"/>
      <c r="L16" s="17"/>
      <c r="M16" s="17"/>
      <c r="N16" s="17"/>
      <c r="O16" s="17"/>
      <c r="P16" s="17"/>
      <c r="Q16" s="17"/>
    </row>
    <row r="17" spans="1:17" ht="42" customHeight="1" x14ac:dyDescent="0.25">
      <c r="A17" s="40" t="s">
        <v>15</v>
      </c>
      <c r="B17" s="7" t="str">
        <f>VLOOKUP($A17,Bezeichnungen!$A$1:$B$25,2,0)</f>
        <v>Vorherige Erkrankungen</v>
      </c>
      <c r="C17" s="22" t="e">
        <f>INDEX(data!$1:$1048576,MATCH($A17,data!$A:$A,0),MATCH("Referenzpatient",data!$1:$1,0))</f>
        <v>#N/A</v>
      </c>
      <c r="D17" s="22" t="e">
        <f>INDEX(data!$1:$1048576,MATCH($A17,data!$A:$A,0),MATCH($C$1,data!$1:$1,0))</f>
        <v>#N/A</v>
      </c>
      <c r="E17" s="23" t="e">
        <f t="array" ref="E17">VALUE(INDEX(data!$1:$1048576,MATCH($A17,data!$A:$A,0),MATCH($C$1,data!$1:$1,0)+1))</f>
        <v>#N/A</v>
      </c>
      <c r="F17" s="23" t="e">
        <f>VALUE(INDEX(data!$1:$1048576,MATCH($A17,data!$A:$A,0),MATCH("Gewichtung",data!$1:$1,0)))</f>
        <v>#N/A</v>
      </c>
      <c r="G17" s="24" t="e">
        <f t="array" ref="G17">VALUE(INDEX(data!$1:$1048576,MATCH($A17,data!$A:$A,0),MATCH($C$1,data!$1:$1,0)+2))</f>
        <v>#N/A</v>
      </c>
      <c r="H17" s="21" t="e">
        <f t="array" ref="H17">INDEX(data!$1:$1048576,MATCH($A17,data!$A:$A,0),MATCH($C$1,data!$1:$1,0)+3)</f>
        <v>#N/A</v>
      </c>
      <c r="I17" s="17"/>
      <c r="J17" s="17"/>
      <c r="K17" s="17"/>
      <c r="L17" s="17"/>
      <c r="M17" s="17"/>
      <c r="N17" s="17"/>
      <c r="O17" s="17"/>
      <c r="P17" s="17"/>
      <c r="Q17" s="17"/>
    </row>
    <row r="18" spans="1:17" ht="6" customHeight="1" x14ac:dyDescent="0.25">
      <c r="B18" s="7"/>
      <c r="C18" s="22"/>
      <c r="D18" s="22"/>
      <c r="E18" s="23"/>
      <c r="F18" s="23"/>
      <c r="G18" s="24"/>
      <c r="H18" s="21"/>
      <c r="I18" s="17"/>
      <c r="J18" s="17"/>
      <c r="K18" s="17"/>
      <c r="L18" s="17"/>
      <c r="M18" s="17"/>
      <c r="N18" s="17"/>
      <c r="O18" s="17"/>
      <c r="P18" s="17"/>
      <c r="Q18" s="17"/>
    </row>
    <row r="19" spans="1:17" ht="42" customHeight="1" x14ac:dyDescent="0.25">
      <c r="A19" s="40" t="s">
        <v>16</v>
      </c>
      <c r="B19" s="7" t="str">
        <f>VLOOKUP($A19,Bezeichnungen!$A$1:$B$25,2,0)</f>
        <v>Sonstige Anamnese</v>
      </c>
      <c r="C19" s="22" t="e">
        <f>INDEX(data!$1:$1048576,MATCH($A19,data!$A:$A,0),MATCH("Referenzpatient",data!$1:$1,0))</f>
        <v>#N/A</v>
      </c>
      <c r="D19" s="22" t="e">
        <f>INDEX(data!$1:$1048576,MATCH($A19,data!$A:$A,0),MATCH($C$1,data!$1:$1,0))</f>
        <v>#N/A</v>
      </c>
      <c r="E19" s="23" t="e">
        <f t="array" ref="E19">VALUE(INDEX(data!$1:$1048576,MATCH($A19,data!$A:$A,0),MATCH($C$1,data!$1:$1,0)+1))</f>
        <v>#N/A</v>
      </c>
      <c r="F19" s="23" t="e">
        <f>VALUE(INDEX(data!$1:$1048576,MATCH($A19,data!$A:$A,0),MATCH("Gewichtung",data!$1:$1,0)))</f>
        <v>#N/A</v>
      </c>
      <c r="G19" s="24" t="e">
        <f t="array" ref="G19">VALUE(INDEX(data!$1:$1048576,MATCH($A19,data!$A:$A,0),MATCH($C$1,data!$1:$1,0)+2))</f>
        <v>#N/A</v>
      </c>
      <c r="H19" s="21" t="e">
        <f t="array" ref="H19">INDEX(data!$1:$1048576,MATCH($A19,data!$A:$A,0),MATCH($C$1,data!$1:$1,0)+3)</f>
        <v>#N/A</v>
      </c>
      <c r="I19" s="17"/>
      <c r="J19" s="17"/>
      <c r="K19" s="17"/>
      <c r="L19" s="17"/>
      <c r="M19" s="17"/>
      <c r="N19" s="17"/>
      <c r="O19" s="17"/>
      <c r="P19" s="17"/>
      <c r="Q19" s="17"/>
    </row>
    <row r="20" spans="1:17" ht="6" customHeight="1" x14ac:dyDescent="0.25">
      <c r="B20" s="7"/>
      <c r="C20" s="22"/>
      <c r="D20" s="22"/>
      <c r="E20" s="23"/>
      <c r="F20" s="23"/>
      <c r="G20" s="24"/>
      <c r="H20" s="21"/>
      <c r="I20" s="17"/>
      <c r="J20" s="17"/>
      <c r="K20" s="17"/>
      <c r="L20" s="17"/>
      <c r="M20" s="17"/>
      <c r="N20" s="17"/>
      <c r="O20" s="17"/>
      <c r="P20" s="17"/>
      <c r="Q20" s="17"/>
    </row>
    <row r="21" spans="1:17" ht="42" customHeight="1" x14ac:dyDescent="0.25">
      <c r="A21" s="40" t="s">
        <v>17</v>
      </c>
      <c r="B21" s="7" t="str">
        <f>VLOOKUP($A21,Bezeichnungen!$A$1:$B$25,2,0)</f>
        <v>Leistungsschwäche</v>
      </c>
      <c r="C21" s="22" t="e">
        <f>INDEX(data!$1:$1048576,MATCH($A21,data!$A:$A,0),MATCH("Referenzpatient",data!$1:$1,0))</f>
        <v>#N/A</v>
      </c>
      <c r="D21" s="22" t="e">
        <f>INDEX(data!$1:$1048576,MATCH($A21,data!$A:$A,0),MATCH($C$1,data!$1:$1,0))</f>
        <v>#N/A</v>
      </c>
      <c r="E21" s="23" t="e">
        <f t="array" ref="E21">VALUE(INDEX(data!$1:$1048576,MATCH($A21,data!$A:$A,0),MATCH($C$1,data!$1:$1,0)+1))</f>
        <v>#N/A</v>
      </c>
      <c r="F21" s="23" t="e">
        <f>VALUE(INDEX(data!$1:$1048576,MATCH($A21,data!$A:$A,0),MATCH("Gewichtung",data!$1:$1,0)))</f>
        <v>#N/A</v>
      </c>
      <c r="G21" s="24" t="e">
        <f t="array" ref="G21">VALUE(INDEX(data!$1:$1048576,MATCH($A21,data!$A:$A,0),MATCH($C$1,data!$1:$1,0)+2))</f>
        <v>#N/A</v>
      </c>
      <c r="H21" s="21" t="e">
        <f t="array" ref="H21">INDEX(data!$1:$1048576,MATCH($A21,data!$A:$A,0),MATCH($C$1,data!$1:$1,0)+3)</f>
        <v>#N/A</v>
      </c>
      <c r="I21" s="17"/>
      <c r="J21" s="17"/>
      <c r="K21" s="17"/>
      <c r="L21" s="17"/>
      <c r="M21" s="17"/>
      <c r="N21" s="17"/>
      <c r="O21" s="17"/>
      <c r="P21" s="17"/>
      <c r="Q21" s="17"/>
    </row>
    <row r="22" spans="1:17" ht="6" customHeight="1" x14ac:dyDescent="0.25">
      <c r="B22" s="7"/>
      <c r="C22" s="22"/>
      <c r="D22" s="22"/>
      <c r="E22" s="23"/>
      <c r="F22" s="23"/>
      <c r="G22" s="24"/>
      <c r="H22" s="21"/>
      <c r="I22" s="17"/>
      <c r="J22" s="17"/>
      <c r="K22" s="17"/>
      <c r="L22" s="17"/>
      <c r="M22" s="17"/>
      <c r="N22" s="17"/>
      <c r="O22" s="17"/>
      <c r="P22" s="17"/>
      <c r="Q22" s="17"/>
    </row>
    <row r="23" spans="1:17" ht="42" customHeight="1" x14ac:dyDescent="0.25">
      <c r="A23" s="40" t="s">
        <v>18</v>
      </c>
      <c r="B23" s="7" t="str">
        <f>VLOOKUP($A23,Bezeichnungen!$A$1:$B$25,2,0)</f>
        <v>Atembeschwerden</v>
      </c>
      <c r="C23" s="22" t="e">
        <f>INDEX(data!$1:$1048576,MATCH($A23,data!$A:$A,0),MATCH("Referenzpatient",data!$1:$1,0))</f>
        <v>#N/A</v>
      </c>
      <c r="D23" s="22" t="e">
        <f>INDEX(data!$1:$1048576,MATCH($A23,data!$A:$A,0),MATCH($C$1,data!$1:$1,0))</f>
        <v>#N/A</v>
      </c>
      <c r="E23" s="23" t="e">
        <f t="array" ref="E23">VALUE(INDEX(data!$1:$1048576,MATCH($A23,data!$A:$A,0),MATCH($C$1,data!$1:$1,0)+1))</f>
        <v>#N/A</v>
      </c>
      <c r="F23" s="23" t="e">
        <f>VALUE(INDEX(data!$1:$1048576,MATCH($A23,data!$A:$A,0),MATCH("Gewichtung",data!$1:$1,0)))</f>
        <v>#N/A</v>
      </c>
      <c r="G23" s="24" t="e">
        <f t="array" ref="G23">VALUE(INDEX(data!$1:$1048576,MATCH($A23,data!$A:$A,0),MATCH($C$1,data!$1:$1,0)+2))</f>
        <v>#N/A</v>
      </c>
      <c r="H23" s="21" t="e">
        <f t="array" ref="H23">INDEX(data!$1:$1048576,MATCH($A23,data!$A:$A,0),MATCH($C$1,data!$1:$1,0)+3)</f>
        <v>#N/A</v>
      </c>
      <c r="I23" s="17"/>
      <c r="J23" s="17"/>
      <c r="K23" s="17"/>
      <c r="L23" s="17"/>
      <c r="M23" s="17"/>
      <c r="N23" s="17"/>
      <c r="O23" s="17"/>
      <c r="P23" s="17"/>
      <c r="Q23" s="17"/>
    </row>
    <row r="24" spans="1:17" ht="6" customHeight="1" x14ac:dyDescent="0.25">
      <c r="B24" s="7"/>
      <c r="C24" s="22"/>
      <c r="D24" s="22"/>
      <c r="E24" s="23"/>
      <c r="F24" s="23"/>
      <c r="G24" s="24"/>
      <c r="H24" s="21"/>
      <c r="I24" s="17"/>
      <c r="J24" s="17"/>
      <c r="K24" s="17"/>
      <c r="L24" s="17"/>
      <c r="M24" s="17"/>
      <c r="N24" s="17"/>
      <c r="O24" s="17"/>
      <c r="P24" s="17"/>
      <c r="Q24" s="17"/>
    </row>
    <row r="25" spans="1:17" ht="42" customHeight="1" x14ac:dyDescent="0.25">
      <c r="A25" s="40" t="s">
        <v>19</v>
      </c>
      <c r="B25" s="7" t="str">
        <f>VLOOKUP($A25,Bezeichnungen!$A$1:$B$25,2,0)</f>
        <v>Produktiver Husten</v>
      </c>
      <c r="C25" s="22" t="e">
        <f>INDEX(data!$1:$1048576,MATCH($A25,data!$A:$A,0),MATCH("Referenzpatient",data!$1:$1,0))</f>
        <v>#N/A</v>
      </c>
      <c r="D25" s="22" t="e">
        <f>INDEX(data!$1:$1048576,MATCH($A25,data!$A:$A,0),MATCH($C$1,data!$1:$1,0))</f>
        <v>#N/A</v>
      </c>
      <c r="E25" s="23" t="e">
        <f t="array" ref="E25">VALUE(INDEX(data!$1:$1048576,MATCH($A25,data!$A:$A,0),MATCH($C$1,data!$1:$1,0)+1))</f>
        <v>#N/A</v>
      </c>
      <c r="F25" s="23" t="e">
        <f>VALUE(INDEX(data!$1:$1048576,MATCH($A25,data!$A:$A,0),MATCH("Gewichtung",data!$1:$1,0)))</f>
        <v>#N/A</v>
      </c>
      <c r="G25" s="24" t="e">
        <f t="array" ref="G25">VALUE(INDEX(data!$1:$1048576,MATCH($A25,data!$A:$A,0),MATCH($C$1,data!$1:$1,0)+2))</f>
        <v>#N/A</v>
      </c>
      <c r="H25" s="21" t="e">
        <f t="array" ref="H25">INDEX(data!$1:$1048576,MATCH($A25,data!$A:$A,0),MATCH($C$1,data!$1:$1,0)+3)</f>
        <v>#N/A</v>
      </c>
      <c r="I25" s="17"/>
      <c r="J25" s="17"/>
      <c r="K25" s="17"/>
      <c r="L25" s="17"/>
      <c r="M25" s="17"/>
      <c r="N25" s="17"/>
      <c r="O25" s="17"/>
      <c r="P25" s="17"/>
      <c r="Q25" s="17"/>
    </row>
    <row r="26" spans="1:17" ht="6" customHeight="1" x14ac:dyDescent="0.25">
      <c r="B26" s="7"/>
      <c r="C26" s="22"/>
      <c r="D26" s="22"/>
      <c r="E26" s="23"/>
      <c r="F26" s="23"/>
      <c r="G26" s="24"/>
      <c r="H26" s="21"/>
      <c r="I26" s="17"/>
      <c r="J26" s="17"/>
      <c r="K26" s="17"/>
      <c r="L26" s="17"/>
      <c r="M26" s="17"/>
      <c r="N26" s="17"/>
      <c r="O26" s="17"/>
      <c r="P26" s="17"/>
      <c r="Q26" s="17"/>
    </row>
    <row r="27" spans="1:17" ht="42" customHeight="1" x14ac:dyDescent="0.25">
      <c r="A27" s="40" t="s">
        <v>20</v>
      </c>
      <c r="B27" s="7" t="str">
        <f>VLOOKUP($A27,Bezeichnungen!$A$1:$B$25,2,0)</f>
        <v>Unproduktiver Husten</v>
      </c>
      <c r="C27" s="22" t="e">
        <f>INDEX(data!$1:$1048576,MATCH($A27,data!$A:$A,0),MATCH("Referenzpatient",data!$1:$1,0))</f>
        <v>#N/A</v>
      </c>
      <c r="D27" s="22" t="e">
        <f>INDEX(data!$1:$1048576,MATCH($A27,data!$A:$A,0),MATCH($C$1,data!$1:$1,0))</f>
        <v>#N/A</v>
      </c>
      <c r="E27" s="23" t="e">
        <f t="array" ref="E27">VALUE(INDEX(data!$1:$1048576,MATCH($A27,data!$A:$A,0),MATCH($C$1,data!$1:$1,0)+1))</f>
        <v>#N/A</v>
      </c>
      <c r="F27" s="23" t="e">
        <f>VALUE(INDEX(data!$1:$1048576,MATCH($A27,data!$A:$A,0),MATCH("Gewichtung",data!$1:$1,0)))</f>
        <v>#N/A</v>
      </c>
      <c r="G27" s="24" t="e">
        <f t="array" ref="G27">VALUE(INDEX(data!$1:$1048576,MATCH($A27,data!$A:$A,0),MATCH($C$1,data!$1:$1,0)+2))</f>
        <v>#N/A</v>
      </c>
      <c r="H27" s="21" t="e">
        <f t="array" ref="H27">INDEX(data!$1:$1048576,MATCH($A27,data!$A:$A,0),MATCH($C$1,data!$1:$1,0)+3)</f>
        <v>#N/A</v>
      </c>
      <c r="I27" s="17"/>
      <c r="J27" s="17"/>
      <c r="K27" s="17"/>
      <c r="L27" s="17"/>
      <c r="M27" s="17"/>
      <c r="N27" s="17"/>
      <c r="O27" s="17"/>
      <c r="P27" s="17"/>
      <c r="Q27" s="17"/>
    </row>
    <row r="28" spans="1:17" ht="6" customHeight="1" x14ac:dyDescent="0.25">
      <c r="B28" s="7"/>
      <c r="C28" s="22"/>
      <c r="D28" s="22"/>
      <c r="E28" s="23"/>
      <c r="F28" s="23"/>
      <c r="G28" s="24"/>
      <c r="H28" s="21"/>
      <c r="I28" s="17"/>
      <c r="J28" s="17"/>
      <c r="K28" s="17"/>
      <c r="L28" s="17"/>
      <c r="M28" s="17"/>
      <c r="N28" s="17"/>
      <c r="O28" s="17"/>
      <c r="P28" s="17"/>
      <c r="Q28" s="17"/>
    </row>
    <row r="29" spans="1:17" ht="42" customHeight="1" x14ac:dyDescent="0.25">
      <c r="A29" s="40" t="s">
        <v>21</v>
      </c>
      <c r="B29" s="7" t="str">
        <f>VLOOKUP($A29,Bezeichnungen!$A$1:$B$25,2,0)</f>
        <v>Sonstige Untersuchungsbefunde</v>
      </c>
      <c r="C29" s="22" t="e">
        <f>INDEX(data!$1:$1048576,MATCH($A29,data!$A:$A,0),MATCH("Referenzpatient",data!$1:$1,0))</f>
        <v>#N/A</v>
      </c>
      <c r="D29" s="22" t="e">
        <f>INDEX(data!$1:$1048576,MATCH($A29,data!$A:$A,0),MATCH($C$1,data!$1:$1,0))</f>
        <v>#N/A</v>
      </c>
      <c r="E29" s="23" t="e">
        <f t="array" ref="E29">VALUE(INDEX(data!$1:$1048576,MATCH($A29,data!$A:$A,0),MATCH($C$1,data!$1:$1,0)+1))</f>
        <v>#N/A</v>
      </c>
      <c r="F29" s="23" t="e">
        <f>VALUE(INDEX(data!$1:$1048576,MATCH($A29,data!$A:$A,0),MATCH("Gewichtung",data!$1:$1,0)))</f>
        <v>#N/A</v>
      </c>
      <c r="G29" s="24" t="e">
        <f t="array" ref="G29">VALUE(INDEX(data!$1:$1048576,MATCH($A29,data!$A:$A,0),MATCH($C$1,data!$1:$1,0)+2))</f>
        <v>#N/A</v>
      </c>
      <c r="H29" s="21" t="e">
        <f t="array" ref="H29">INDEX(data!$1:$1048576,MATCH($A29,data!$A:$A,0),MATCH($C$1,data!$1:$1,0)+3)</f>
        <v>#N/A</v>
      </c>
      <c r="I29" s="17"/>
      <c r="J29" s="17"/>
      <c r="K29" s="17"/>
      <c r="L29" s="17"/>
      <c r="M29" s="17"/>
      <c r="N29" s="17"/>
      <c r="O29" s="17"/>
      <c r="P29" s="17"/>
      <c r="Q29" s="17"/>
    </row>
    <row r="30" spans="1:17" ht="6" customHeight="1" x14ac:dyDescent="0.25">
      <c r="B30" s="7"/>
      <c r="C30" s="22"/>
      <c r="D30" s="22"/>
      <c r="E30" s="23"/>
      <c r="F30" s="23"/>
      <c r="G30" s="24"/>
      <c r="H30" s="21"/>
      <c r="I30" s="17"/>
      <c r="J30" s="17"/>
      <c r="K30" s="17"/>
      <c r="L30" s="17"/>
      <c r="M30" s="17"/>
      <c r="N30" s="17"/>
      <c r="O30" s="17"/>
      <c r="P30" s="17"/>
      <c r="Q30" s="17"/>
    </row>
    <row r="31" spans="1:17" ht="42" customHeight="1" x14ac:dyDescent="0.25">
      <c r="A31" s="40" t="s">
        <v>22</v>
      </c>
      <c r="B31" s="7" t="str">
        <f>VLOOKUP($A31,Bezeichnungen!$A$1:$B$25,2,0)</f>
        <v>Blutdruck</v>
      </c>
      <c r="C31" s="22" t="e">
        <f>INDEX(data!$1:$1048576,MATCH($A31,data!$A:$A,0),MATCH("Referenzpatient",data!$1:$1,0))</f>
        <v>#N/A</v>
      </c>
      <c r="D31" s="22" t="e">
        <f>INDEX(data!$1:$1048576,MATCH($A31,data!$A:$A,0),MATCH($C$1,data!$1:$1,0))</f>
        <v>#N/A</v>
      </c>
      <c r="E31" s="23" t="e">
        <f t="array" ref="E31">VALUE(INDEX(data!$1:$1048576,MATCH($A31,data!$A:$A,0),MATCH($C$1,data!$1:$1,0)+1))</f>
        <v>#N/A</v>
      </c>
      <c r="F31" s="23" t="e">
        <f>VALUE(INDEX(data!$1:$1048576,MATCH($A31,data!$A:$A,0),MATCH("Gewichtung",data!$1:$1,0)))</f>
        <v>#N/A</v>
      </c>
      <c r="G31" s="24" t="e">
        <f t="array" ref="G31">VALUE(INDEX(data!$1:$1048576,MATCH($A31,data!$A:$A,0),MATCH($C$1,data!$1:$1,0)+2))</f>
        <v>#N/A</v>
      </c>
      <c r="H31" s="21" t="e">
        <f t="array" ref="H31">INDEX(data!$1:$1048576,MATCH($A31,data!$A:$A,0),MATCH($C$1,data!$1:$1,0)+3)</f>
        <v>#N/A</v>
      </c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6" customHeight="1" x14ac:dyDescent="0.25">
      <c r="B32" s="7"/>
      <c r="C32" s="22"/>
      <c r="D32" s="22"/>
      <c r="E32" s="23"/>
      <c r="F32" s="23"/>
      <c r="G32" s="24"/>
      <c r="H32" s="21"/>
      <c r="I32" s="17"/>
      <c r="J32" s="17"/>
      <c r="K32" s="17"/>
      <c r="L32" s="17"/>
      <c r="M32" s="17"/>
      <c r="N32" s="17"/>
      <c r="O32" s="17"/>
      <c r="P32" s="17"/>
      <c r="Q32" s="17"/>
    </row>
    <row r="33" spans="1:17" ht="42" customHeight="1" x14ac:dyDescent="0.25">
      <c r="A33" s="40" t="s">
        <v>23</v>
      </c>
      <c r="B33" s="7" t="str">
        <f>VLOOKUP($A33,Bezeichnungen!$A$1:$B$25,2,0)</f>
        <v>Puls</v>
      </c>
      <c r="C33" s="22" t="e">
        <f>INDEX(data!$1:$1048576,MATCH($A33,data!$A:$A,0),MATCH("Referenzpatient",data!$1:$1,0))</f>
        <v>#N/A</v>
      </c>
      <c r="D33" s="22" t="e">
        <f>INDEX(data!$1:$1048576,MATCH($A33,data!$A:$A,0),MATCH($C$1,data!$1:$1,0))</f>
        <v>#N/A</v>
      </c>
      <c r="E33" s="23" t="e">
        <f t="array" ref="E33">VALUE(INDEX(data!$1:$1048576,MATCH($A33,data!$A:$A,0),MATCH($C$1,data!$1:$1,0)+1))</f>
        <v>#N/A</v>
      </c>
      <c r="F33" s="23" t="e">
        <f>VALUE(INDEX(data!$1:$1048576,MATCH($A33,data!$A:$A,0),MATCH("Gewichtung",data!$1:$1,0)))</f>
        <v>#N/A</v>
      </c>
      <c r="G33" s="24" t="e">
        <f t="array" ref="G33">VALUE(INDEX(data!$1:$1048576,MATCH($A33,data!$A:$A,0),MATCH($C$1,data!$1:$1,0)+2))</f>
        <v>#N/A</v>
      </c>
      <c r="H33" s="21" t="e">
        <f t="array" ref="H33">INDEX(data!$1:$1048576,MATCH($A33,data!$A:$A,0),MATCH($C$1,data!$1:$1,0)+3)</f>
        <v>#N/A</v>
      </c>
      <c r="I33" s="17"/>
      <c r="J33" s="17"/>
      <c r="K33" s="17"/>
      <c r="L33" s="17"/>
      <c r="M33" s="17"/>
      <c r="N33" s="17"/>
      <c r="O33" s="17"/>
      <c r="P33" s="17"/>
      <c r="Q33" s="17"/>
    </row>
    <row r="34" spans="1:17" ht="6" customHeight="1" x14ac:dyDescent="0.25">
      <c r="B34" s="7"/>
      <c r="C34" s="22"/>
      <c r="D34" s="22"/>
      <c r="E34" s="23"/>
      <c r="F34" s="23"/>
      <c r="G34" s="24"/>
      <c r="H34" s="21"/>
      <c r="I34" s="17"/>
      <c r="J34" s="17"/>
      <c r="K34" s="17"/>
      <c r="L34" s="17"/>
      <c r="M34" s="17"/>
      <c r="N34" s="17"/>
      <c r="O34" s="17"/>
      <c r="P34" s="17"/>
      <c r="Q34" s="17"/>
    </row>
    <row r="35" spans="1:17" ht="42" customHeight="1" x14ac:dyDescent="0.25">
      <c r="A35" s="40" t="s">
        <v>24</v>
      </c>
      <c r="B35" s="7" t="str">
        <f>VLOOKUP($A35,Bezeichnungen!$A$1:$B$25,2,0)</f>
        <v>Temperatur</v>
      </c>
      <c r="C35" s="22" t="e">
        <f>INDEX(data!$1:$1048576,MATCH($A35,data!$A:$A,0),MATCH("Referenzpatient",data!$1:$1,0))</f>
        <v>#N/A</v>
      </c>
      <c r="D35" s="22" t="e">
        <f>INDEX(data!$1:$1048576,MATCH($A35,data!$A:$A,0),MATCH($C$1,data!$1:$1,0))</f>
        <v>#N/A</v>
      </c>
      <c r="E35" s="23" t="e">
        <f t="array" ref="E35">VALUE(INDEX(data!$1:$1048576,MATCH($A35,data!$A:$A,0),MATCH($C$1,data!$1:$1,0)+1))</f>
        <v>#N/A</v>
      </c>
      <c r="F35" s="23" t="e">
        <f>VALUE(INDEX(data!$1:$1048576,MATCH($A35,data!$A:$A,0),MATCH("Gewichtung",data!$1:$1,0)))</f>
        <v>#N/A</v>
      </c>
      <c r="G35" s="24" t="e">
        <f t="array" ref="G35">VALUE(INDEX(data!$1:$1048576,MATCH($A35,data!$A:$A,0),MATCH($C$1,data!$1:$1,0)+2))</f>
        <v>#N/A</v>
      </c>
      <c r="H35" s="21" t="e">
        <f t="array" ref="H35">INDEX(data!$1:$1048576,MATCH($A35,data!$A:$A,0),MATCH($C$1,data!$1:$1,0)+3)</f>
        <v>#N/A</v>
      </c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6" customHeight="1" x14ac:dyDescent="0.25">
      <c r="B36" s="7"/>
      <c r="C36" s="22"/>
      <c r="D36" s="22"/>
      <c r="E36" s="23"/>
      <c r="F36" s="23"/>
      <c r="G36" s="24"/>
      <c r="H36" s="21"/>
      <c r="I36" s="17"/>
      <c r="J36" s="17"/>
      <c r="K36" s="17"/>
      <c r="L36" s="17"/>
      <c r="M36" s="17"/>
      <c r="N36" s="17"/>
      <c r="O36" s="17"/>
      <c r="P36" s="17"/>
      <c r="Q36" s="17"/>
    </row>
    <row r="37" spans="1:17" ht="42" customHeight="1" x14ac:dyDescent="0.25">
      <c r="A37" s="40" t="s">
        <v>25</v>
      </c>
      <c r="B37" s="7" t="str">
        <f>VLOOKUP($A37,Bezeichnungen!$A$1:$B$25,2,0)</f>
        <v>SpO2 mit O2 Zugabe</v>
      </c>
      <c r="C37" s="22" t="e">
        <f>INDEX(data!$1:$1048576,MATCH($A37,data!$A:$A,0),MATCH("Referenzpatient",data!$1:$1,0))</f>
        <v>#N/A</v>
      </c>
      <c r="D37" s="22" t="e">
        <f>INDEX(data!$1:$1048576,MATCH($A37,data!$A:$A,0),MATCH($C$1,data!$1:$1,0))</f>
        <v>#N/A</v>
      </c>
      <c r="E37" s="23" t="e">
        <f t="array" ref="E37">VALUE(INDEX(data!$1:$1048576,MATCH($A37,data!$A:$A,0),MATCH($C$1,data!$1:$1,0)+1))</f>
        <v>#N/A</v>
      </c>
      <c r="F37" s="23" t="e">
        <f>VALUE(INDEX(data!$1:$1048576,MATCH($A37,data!$A:$A,0),MATCH("Gewichtung",data!$1:$1,0)))</f>
        <v>#N/A</v>
      </c>
      <c r="G37" s="24" t="e">
        <f t="array" ref="G37">VALUE(INDEX(data!$1:$1048576,MATCH($A37,data!$A:$A,0),MATCH($C$1,data!$1:$1,0)+2))</f>
        <v>#N/A</v>
      </c>
      <c r="H37" s="21" t="e">
        <f t="array" ref="H37">INDEX(data!$1:$1048576,MATCH($A37,data!$A:$A,0),MATCH($C$1,data!$1:$1,0)+3)</f>
        <v>#N/A</v>
      </c>
      <c r="I37" s="17"/>
      <c r="J37" s="17"/>
      <c r="K37" s="17"/>
      <c r="L37" s="17"/>
      <c r="M37" s="17"/>
      <c r="N37" s="17"/>
      <c r="O37" s="17"/>
      <c r="P37" s="17"/>
      <c r="Q37" s="17"/>
    </row>
    <row r="38" spans="1:17" ht="6" customHeight="1" x14ac:dyDescent="0.25">
      <c r="B38" s="7"/>
      <c r="C38" s="22"/>
      <c r="D38" s="22"/>
      <c r="E38" s="23"/>
      <c r="F38" s="23"/>
      <c r="G38" s="24"/>
      <c r="H38" s="21"/>
      <c r="I38" s="17"/>
      <c r="J38" s="17"/>
      <c r="K38" s="17"/>
      <c r="L38" s="17"/>
      <c r="M38" s="17"/>
      <c r="N38" s="17"/>
      <c r="O38" s="17"/>
      <c r="P38" s="17"/>
      <c r="Q38" s="17"/>
    </row>
    <row r="39" spans="1:17" ht="42" customHeight="1" x14ac:dyDescent="0.25">
      <c r="A39" s="40" t="s">
        <v>26</v>
      </c>
      <c r="B39" s="7" t="str">
        <f>VLOOKUP($A39,Bezeichnungen!$A$1:$B$25,2,0)</f>
        <v>SpO2 ohne O2 Zugabe</v>
      </c>
      <c r="C39" s="22" t="e">
        <f>INDEX(data!$1:$1048576,MATCH($A39,data!$A:$A,0),MATCH("Referenzpatient",data!$1:$1,0))</f>
        <v>#N/A</v>
      </c>
      <c r="D39" s="22" t="e">
        <f>INDEX(data!$1:$1048576,MATCH($A39,data!$A:$A,0),MATCH($C$1,data!$1:$1,0))</f>
        <v>#N/A</v>
      </c>
      <c r="E39" s="23" t="e">
        <f t="array" ref="E39">VALUE(INDEX(data!$1:$1048576,MATCH($A39,data!$A:$A,0),MATCH($C$1,data!$1:$1,0)+1))</f>
        <v>#N/A</v>
      </c>
      <c r="F39" s="23" t="e">
        <f>VALUE(INDEX(data!$1:$1048576,MATCH($A39,data!$A:$A,0),MATCH("Gewichtung",data!$1:$1,0)))</f>
        <v>#N/A</v>
      </c>
      <c r="G39" s="24" t="e">
        <f t="array" ref="G39">VALUE(INDEX(data!$1:$1048576,MATCH($A39,data!$A:$A,0),MATCH($C$1,data!$1:$1,0)+2))</f>
        <v>#N/A</v>
      </c>
      <c r="H39" s="21" t="e">
        <f t="array" ref="H39">INDEX(data!$1:$1048576,MATCH($A39,data!$A:$A,0),MATCH($C$1,data!$1:$1,0)+3)</f>
        <v>#N/A</v>
      </c>
      <c r="I39" s="17"/>
      <c r="J39" s="17"/>
      <c r="K39" s="17"/>
      <c r="L39" s="17"/>
      <c r="M39" s="17"/>
      <c r="N39" s="17"/>
      <c r="O39" s="17"/>
      <c r="P39" s="17"/>
      <c r="Q39" s="17"/>
    </row>
    <row r="40" spans="1:17" ht="6" customHeight="1" x14ac:dyDescent="0.25">
      <c r="B40" s="7"/>
      <c r="C40" s="22"/>
      <c r="D40" s="22"/>
      <c r="E40" s="23"/>
      <c r="F40" s="23"/>
      <c r="G40" s="24"/>
      <c r="H40" s="21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42" customHeight="1" x14ac:dyDescent="0.25">
      <c r="A41" s="40" t="s">
        <v>27</v>
      </c>
      <c r="B41" s="7" t="str">
        <f>VLOOKUP($A41,Bezeichnungen!$A$1:$B$25,2,0)</f>
        <v>BMI</v>
      </c>
      <c r="C41" s="22" t="e">
        <f>INDEX(data!$1:$1048576,MATCH($A41,data!$A:$A,0),MATCH("Referenzpatient",data!$1:$1,0))</f>
        <v>#N/A</v>
      </c>
      <c r="D41" s="22" t="e">
        <f>INDEX(data!$1:$1048576,MATCH($A41,data!$A:$A,0),MATCH($C$1,data!$1:$1,0))</f>
        <v>#N/A</v>
      </c>
      <c r="E41" s="23" t="e">
        <f t="array" ref="E41">VALUE(INDEX(data!$1:$1048576,MATCH($A41,data!$A:$A,0),MATCH($C$1,data!$1:$1,0)+1))</f>
        <v>#N/A</v>
      </c>
      <c r="F41" s="23" t="e">
        <f>VALUE(INDEX(data!$1:$1048576,MATCH($A41,data!$A:$A,0),MATCH("Gewichtung",data!$1:$1,0)))</f>
        <v>#N/A</v>
      </c>
      <c r="G41" s="24" t="e">
        <f t="array" ref="G41">VALUE(INDEX(data!$1:$1048576,MATCH($A41,data!$A:$A,0),MATCH($C$1,data!$1:$1,0)+2))</f>
        <v>#N/A</v>
      </c>
      <c r="H41" s="21" t="e">
        <f t="array" ref="H41">INDEX(data!$1:$1048576,MATCH($A41,data!$A:$A,0),MATCH($C$1,data!$1:$1,0)+3)</f>
        <v>#N/A</v>
      </c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6" customHeight="1" x14ac:dyDescent="0.25">
      <c r="B42" s="7"/>
      <c r="C42" s="22"/>
      <c r="D42" s="22"/>
      <c r="E42" s="23"/>
      <c r="F42" s="23"/>
      <c r="G42" s="24"/>
      <c r="H42" s="21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42" customHeight="1" x14ac:dyDescent="0.25">
      <c r="A43" s="40" t="s">
        <v>28</v>
      </c>
      <c r="B43" s="7" t="str">
        <f>VLOOKUP($A43,Bezeichnungen!$A$1:$B$25,2,0)</f>
        <v>Pulmo</v>
      </c>
      <c r="C43" s="22" t="e">
        <f>INDEX(data!$1:$1048576,MATCH($A43,data!$A:$A,0),MATCH("Referenzpatient",data!$1:$1,0))</f>
        <v>#N/A</v>
      </c>
      <c r="D43" s="22" t="e">
        <f>INDEX(data!$1:$1048576,MATCH($A43,data!$A:$A,0),MATCH($C$1,data!$1:$1,0))</f>
        <v>#N/A</v>
      </c>
      <c r="E43" s="23" t="e">
        <f t="array" ref="E43">VALUE(INDEX(data!$1:$1048576,MATCH($A43,data!$A:$A,0),MATCH($C$1,data!$1:$1,0)+1))</f>
        <v>#N/A</v>
      </c>
      <c r="F43" s="23" t="e">
        <f>VALUE(INDEX(data!$1:$1048576,MATCH($A43,data!$A:$A,0),MATCH("Gewichtung",data!$1:$1,0)))</f>
        <v>#N/A</v>
      </c>
      <c r="G43" s="24" t="e">
        <f t="array" ref="G43">VALUE(INDEX(data!$1:$1048576,MATCH($A43,data!$A:$A,0),MATCH($C$1,data!$1:$1,0)+2))</f>
        <v>#N/A</v>
      </c>
      <c r="H43" s="21" t="e">
        <f t="array" ref="H43">INDEX(data!$1:$1048576,MATCH($A43,data!$A:$A,0),MATCH($C$1,data!$1:$1,0)+3)</f>
        <v>#N/A</v>
      </c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6" customHeight="1" x14ac:dyDescent="0.25">
      <c r="B44" s="7"/>
      <c r="C44" s="22"/>
      <c r="D44" s="22"/>
      <c r="E44" s="23"/>
      <c r="F44" s="23"/>
      <c r="G44" s="24"/>
      <c r="H44" s="21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42" customHeight="1" x14ac:dyDescent="0.25">
      <c r="A45" s="40" t="s">
        <v>29</v>
      </c>
      <c r="B45" s="7" t="str">
        <f>VLOOKUP($A45,Bezeichnungen!$A$1:$B$25,2,0)</f>
        <v>Erhöhte AF</v>
      </c>
      <c r="C45" s="22" t="e">
        <f>INDEX(data!$1:$1048576,MATCH($A45,data!$A:$A,0),MATCH("Referenzpatient",data!$1:$1,0))</f>
        <v>#N/A</v>
      </c>
      <c r="D45" s="22" t="e">
        <f>INDEX(data!$1:$1048576,MATCH($A45,data!$A:$A,0),MATCH($C$1,data!$1:$1,0))</f>
        <v>#N/A</v>
      </c>
      <c r="E45" s="23" t="e">
        <f t="array" ref="E45">VALUE(INDEX(data!$1:$1048576,MATCH($A45,data!$A:$A,0),MATCH($C$1,data!$1:$1,0)+1))</f>
        <v>#N/A</v>
      </c>
      <c r="F45" s="23" t="e">
        <f>VALUE(INDEX(data!$1:$1048576,MATCH($A45,data!$A:$A,0),MATCH("Gewichtung",data!$1:$1,0)))</f>
        <v>#N/A</v>
      </c>
      <c r="G45" s="24" t="e">
        <f t="array" ref="G45">VALUE(INDEX(data!$1:$1048576,MATCH($A45,data!$A:$A,0),MATCH($C$1,data!$1:$1,0)+2))</f>
        <v>#N/A</v>
      </c>
      <c r="H45" s="21" t="e">
        <f t="array" ref="H45">INDEX(data!$1:$1048576,MATCH($A45,data!$A:$A,0),MATCH($C$1,data!$1:$1,0)+3)</f>
        <v>#N/A</v>
      </c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6" customHeight="1" x14ac:dyDescent="0.25">
      <c r="B46" s="7"/>
      <c r="C46" s="22"/>
      <c r="D46" s="22"/>
      <c r="E46" s="23"/>
      <c r="F46" s="23"/>
      <c r="G46" s="24"/>
      <c r="H46" s="21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42" customHeight="1" x14ac:dyDescent="0.25">
      <c r="A47" s="40" t="s">
        <v>30</v>
      </c>
      <c r="B47" s="7" t="str">
        <f>VLOOKUP($A47,Bezeichnungen!$A$1:$B$25,2,0)</f>
        <v>Abdomen</v>
      </c>
      <c r="C47" s="22" t="e">
        <f>INDEX(data!$1:$1048576,MATCH($A47,data!$A:$A,0),MATCH("Referenzpatient",data!$1:$1,0))</f>
        <v>#N/A</v>
      </c>
      <c r="D47" s="22" t="e">
        <f>INDEX(data!$1:$1048576,MATCH($A47,data!$A:$A,0),MATCH($C$1,data!$1:$1,0))</f>
        <v>#N/A</v>
      </c>
      <c r="E47" s="23" t="e">
        <f t="array" ref="E47">VALUE(INDEX(data!$1:$1048576,MATCH($A47,data!$A:$A,0),MATCH($C$1,data!$1:$1,0)+1))</f>
        <v>#N/A</v>
      </c>
      <c r="F47" s="23" t="e">
        <f>VALUE(INDEX(data!$1:$1048576,MATCH($A47,data!$A:$A,0),MATCH("Gewichtung",data!$1:$1,0)))</f>
        <v>#N/A</v>
      </c>
      <c r="G47" s="24" t="e">
        <f t="array" ref="G47">VALUE(INDEX(data!$1:$1048576,MATCH($A47,data!$A:$A,0),MATCH($C$1,data!$1:$1,0)+2))</f>
        <v>#N/A</v>
      </c>
      <c r="H47" s="21" t="e">
        <f t="array" ref="H47">INDEX(data!$1:$1048576,MATCH($A47,data!$A:$A,0),MATCH($C$1,data!$1:$1,0)+3)</f>
        <v>#N/A</v>
      </c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6" customHeight="1" x14ac:dyDescent="0.25">
      <c r="B48" s="7"/>
      <c r="C48" s="22"/>
      <c r="D48" s="22"/>
      <c r="E48" s="23"/>
      <c r="F48" s="23"/>
      <c r="G48" s="24"/>
      <c r="H48" s="21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42" customHeight="1" x14ac:dyDescent="0.25">
      <c r="A49" s="40" t="s">
        <v>31</v>
      </c>
      <c r="B49" s="7" t="str">
        <f>VLOOKUP($A49,Bezeichnungen!$A$1:$B$25,2,0)</f>
        <v>Diagnostik</v>
      </c>
      <c r="C49" s="22" t="e">
        <f>INDEX(data!$1:$1048576,MATCH($A49,data!$A:$A,0),MATCH("Referenzpatient",data!$1:$1,0))</f>
        <v>#N/A</v>
      </c>
      <c r="D49" s="22" t="e">
        <f>INDEX(data!$1:$1048576,MATCH($A49,data!$A:$A,0),MATCH($C$1,data!$1:$1,0))</f>
        <v>#N/A</v>
      </c>
      <c r="E49" s="23" t="e">
        <f t="array" ref="E49">VALUE(INDEX(data!$1:$1048576,MATCH($A49,data!$A:$A,0),MATCH($C$1,data!$1:$1,0)+1))</f>
        <v>#N/A</v>
      </c>
      <c r="F49" s="23" t="e">
        <f>VALUE(INDEX(data!$1:$1048576,MATCH($A49,data!$A:$A,0),MATCH("Gewichtung",data!$1:$1,0)))</f>
        <v>#N/A</v>
      </c>
      <c r="G49" s="24" t="e">
        <f t="array" ref="G49">VALUE(INDEX(data!$1:$1048576,MATCH($A49,data!$A:$A,0),MATCH($C$1,data!$1:$1,0)+2))</f>
        <v>#N/A</v>
      </c>
      <c r="H49" s="21" t="e">
        <f t="array" ref="H49">INDEX(data!$1:$1048576,MATCH($A49,data!$A:$A,0),MATCH($C$1,data!$1:$1,0)+3)</f>
        <v>#N/A</v>
      </c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6" customHeight="1" x14ac:dyDescent="0.25">
      <c r="B50" s="7"/>
      <c r="C50" s="22"/>
      <c r="D50" s="22"/>
      <c r="E50" s="23"/>
      <c r="F50" s="23"/>
      <c r="G50" s="24"/>
      <c r="H50" s="21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42" customHeight="1" x14ac:dyDescent="0.25">
      <c r="A51" s="40" t="s">
        <v>32</v>
      </c>
      <c r="B51" s="7" t="str">
        <f>VLOOKUP($A51,Bezeichnungen!$A$1:$B$25,2,0)</f>
        <v>Laborwerte</v>
      </c>
      <c r="C51" s="22" t="e">
        <f>INDEX(data!$1:$1048576,MATCH($A51,data!$A:$A,0),MATCH("Referenzpatient",data!$1:$1,0))</f>
        <v>#N/A</v>
      </c>
      <c r="D51" s="22" t="e">
        <f>INDEX(data!$1:$1048576,MATCH($A51,data!$A:$A,0),MATCH($C$1,data!$1:$1,0))</f>
        <v>#N/A</v>
      </c>
      <c r="E51" s="23" t="e">
        <f t="array" ref="E51">VALUE(INDEX(data!$1:$1048576,MATCH($A51,data!$A:$A,0),MATCH($C$1,data!$1:$1,0)+1))</f>
        <v>#N/A</v>
      </c>
      <c r="F51" s="23" t="e">
        <f>VALUE(INDEX(data!$1:$1048576,MATCH($A51,data!$A:$A,0),MATCH("Gewichtung",data!$1:$1,0)))</f>
        <v>#N/A</v>
      </c>
      <c r="G51" s="24" t="e">
        <f t="array" ref="G51">VALUE(INDEX(data!$1:$1048576,MATCH($A51,data!$A:$A,0),MATCH($C$1,data!$1:$1,0)+2))</f>
        <v>#N/A</v>
      </c>
      <c r="H51" s="21" t="e">
        <f t="array" ref="H51">INDEX(data!$1:$1048576,MATCH($A51,data!$A:$A,0),MATCH($C$1,data!$1:$1,0)+3)</f>
        <v>#N/A</v>
      </c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6" customHeight="1" x14ac:dyDescent="0.25">
      <c r="B52" s="7"/>
      <c r="C52" s="22"/>
      <c r="D52" s="22"/>
      <c r="E52" s="23"/>
      <c r="F52" s="23"/>
      <c r="G52" s="24"/>
      <c r="H52" s="21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42" customHeight="1" x14ac:dyDescent="0.25">
      <c r="A53" s="40" t="s">
        <v>33</v>
      </c>
      <c r="B53" s="7" t="str">
        <f>VLOOKUP($A53,Bezeichnungen!$A$1:$B$25,2,0)</f>
        <v>Lungenfunktion</v>
      </c>
      <c r="C53" s="22" t="e">
        <f>INDEX(data!$1:$1048576,MATCH($A53,data!$A:$A,0),MATCH("Referenzpatient",data!$1:$1,0))</f>
        <v>#N/A</v>
      </c>
      <c r="D53" s="22" t="e">
        <f>INDEX(data!$1:$1048576,MATCH($A53,data!$A:$A,0),MATCH($C$1,data!$1:$1,0))</f>
        <v>#N/A</v>
      </c>
      <c r="E53" s="23" t="e">
        <f t="array" ref="E53">VALUE(INDEX(data!$1:$1048576,MATCH($A53,data!$A:$A,0),MATCH($C$1,data!$1:$1,0)+1))</f>
        <v>#N/A</v>
      </c>
      <c r="F53" s="23" t="e">
        <f>VALUE(INDEX(data!$1:$1048576,MATCH($A53,data!$A:$A,0),MATCH("Gewichtung",data!$1:$1,0)))</f>
        <v>#N/A</v>
      </c>
      <c r="G53" s="24" t="e">
        <f t="array" ref="G53">VALUE(INDEX(data!$1:$1048576,MATCH($A53,data!$A:$A,0),MATCH($C$1,data!$1:$1,0)+2))</f>
        <v>#N/A</v>
      </c>
      <c r="H53" s="21" t="e">
        <f t="array" ref="H53">INDEX(data!$1:$1048576,MATCH($A53,data!$A:$A,0),MATCH($C$1,data!$1:$1,0)+3)</f>
        <v>#N/A</v>
      </c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6" customHeight="1" x14ac:dyDescent="0.25">
      <c r="B54" s="7"/>
      <c r="C54" s="22"/>
      <c r="D54" s="22"/>
      <c r="E54" s="23"/>
      <c r="F54" s="23"/>
      <c r="G54" s="24"/>
      <c r="H54" s="21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42" customHeight="1" x14ac:dyDescent="0.25">
      <c r="A55" s="40" t="s">
        <v>34</v>
      </c>
      <c r="B55" s="7" t="str">
        <f>VLOOKUP($A55,Bezeichnungen!$A$1:$B$25,2,0)</f>
        <v>Röntgen</v>
      </c>
      <c r="C55" s="22" t="e">
        <f>INDEX(data!$1:$1048576,MATCH($A55,data!$A:$A,0),MATCH("Referenzpatient",data!$1:$1,0))</f>
        <v>#N/A</v>
      </c>
      <c r="D55" s="22" t="e">
        <f>INDEX(data!$1:$1048576,MATCH($A55,data!$A:$A,0),MATCH($C$1,data!$1:$1,0))</f>
        <v>#N/A</v>
      </c>
      <c r="E55" s="23" t="e">
        <f t="array" ref="E55">VALUE(INDEX(data!$1:$1048576,MATCH($A55,data!$A:$A,0),MATCH($C$1,data!$1:$1,0)+1))</f>
        <v>#N/A</v>
      </c>
      <c r="F55" s="23" t="e">
        <f>VALUE(INDEX(data!$1:$1048576,MATCH($A55,data!$A:$A,0),MATCH("Gewichtung",data!$1:$1,0)))</f>
        <v>#N/A</v>
      </c>
      <c r="G55" s="24" t="e">
        <f t="array" ref="G55">VALUE(INDEX(data!$1:$1048576,MATCH($A55,data!$A:$A,0),MATCH($C$1,data!$1:$1,0)+2))</f>
        <v>#N/A</v>
      </c>
      <c r="H55" s="21" t="e">
        <f t="array" ref="H55">INDEX(data!$1:$1048576,MATCH($A55,data!$A:$A,0),MATCH($C$1,data!$1:$1,0)+3)</f>
        <v>#N/A</v>
      </c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6" customHeight="1" x14ac:dyDescent="0.25">
      <c r="B56" s="7"/>
      <c r="C56" s="22"/>
      <c r="D56" s="22"/>
      <c r="E56" s="23"/>
      <c r="F56" s="23"/>
      <c r="G56" s="24"/>
      <c r="H56" s="21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42" customHeight="1" x14ac:dyDescent="0.25">
      <c r="A57" s="40" t="s">
        <v>35</v>
      </c>
      <c r="B57" s="7" t="str">
        <f>VLOOKUP($A57,Bezeichnungen!$A$1:$B$25,2,0)</f>
        <v>Medikation</v>
      </c>
      <c r="C57" s="22" t="e">
        <f>INDEX(data!$1:$1048576,MATCH($A57,data!$A:$A,0),MATCH("Referenzpatient",data!$1:$1,0))</f>
        <v>#N/A</v>
      </c>
      <c r="D57" s="22" t="e">
        <f>INDEX(data!$1:$1048576,MATCH($A57,data!$A:$A,0),MATCH($C$1,data!$1:$1,0))</f>
        <v>#N/A</v>
      </c>
      <c r="E57" s="23" t="e">
        <f t="array" ref="E57">VALUE(INDEX(data!$1:$1048576,MATCH($A57,data!$A:$A,0),MATCH($C$1,data!$1:$1,0)+1))</f>
        <v>#N/A</v>
      </c>
      <c r="F57" s="23" t="e">
        <f>VALUE(INDEX(data!$1:$1048576,MATCH($A57,data!$A:$A,0),MATCH("Gewichtung",data!$1:$1,0)))</f>
        <v>#N/A</v>
      </c>
      <c r="G57" s="24" t="e">
        <f t="array" ref="G57">VALUE(INDEX(data!$1:$1048576,MATCH($A57,data!$A:$A,0),MATCH($C$1,data!$1:$1,0)+2))</f>
        <v>#N/A</v>
      </c>
      <c r="H57" s="21" t="e">
        <f t="array" ref="H57">INDEX(data!$1:$1048576,MATCH($A57,data!$A:$A,0),MATCH($C$1,data!$1:$1,0)+3)</f>
        <v>#N/A</v>
      </c>
      <c r="I57" s="17"/>
      <c r="J57" s="17"/>
      <c r="K57" s="17"/>
      <c r="L57" s="17"/>
      <c r="M57" s="17"/>
      <c r="N57" s="17"/>
      <c r="O57" s="17"/>
      <c r="P57" s="17"/>
      <c r="Q57" s="17"/>
    </row>
    <row r="58" spans="1:17" ht="15.75" customHeight="1" x14ac:dyDescent="0.25">
      <c r="B58" s="1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ht="15.75" customHeight="1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ht="15.75" customHeight="1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ht="15.75" customHeight="1" x14ac:dyDescent="0.2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ht="15.75" customHeight="1" x14ac:dyDescent="0.2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ht="15.75" customHeight="1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ht="15.75" customHeight="1" x14ac:dyDescent="0.2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2:17" ht="15.75" customHeight="1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2:17" ht="15.75" customHeight="1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2:17" ht="15.75" customHeight="1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2:17" ht="15.75" customHeight="1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2:17" ht="15.75" customHeight="1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2:17" ht="15.75" customHeight="1" x14ac:dyDescent="0.2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2:17" ht="15.75" customHeight="1" x14ac:dyDescent="0.2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2:17" ht="15.75" customHeight="1" x14ac:dyDescent="0.2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2:17" ht="15.75" customHeight="1" x14ac:dyDescent="0.2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2:17" ht="15.75" customHeight="1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2:17" ht="15.75" customHeight="1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2:17" ht="15.75" customHeight="1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2:17" ht="15.75" customHeight="1" x14ac:dyDescent="0.2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2:17" ht="15.75" customHeight="1" x14ac:dyDescent="0.2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2:17" ht="15.75" customHeight="1" x14ac:dyDescent="0.2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2:17" ht="15.75" customHeight="1" x14ac:dyDescent="0.2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2:17" ht="15.75" customHeight="1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2:17" ht="15.75" customHeight="1" x14ac:dyDescent="0.2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2:17" ht="15.75" customHeight="1" x14ac:dyDescent="0.2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2:17" ht="15.75" customHeight="1" x14ac:dyDescent="0.2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2:17" ht="15.75" customHeight="1" x14ac:dyDescent="0.2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2:17" ht="15.75" customHeight="1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2:17" ht="15.75" customHeight="1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2:17" ht="15.75" customHeight="1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2:17" ht="15.75" customHeight="1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2:17" ht="15.75" customHeight="1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2:17" ht="15.75" customHeight="1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2:17" ht="15.75" customHeight="1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2:17" ht="15.75" customHeight="1" x14ac:dyDescent="0.25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2:17" ht="15.75" customHeight="1" x14ac:dyDescent="0.25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2:17" ht="15.75" customHeight="1" x14ac:dyDescent="0.2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2:17" ht="15.75" customHeight="1" x14ac:dyDescent="0.25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2:17" ht="15.75" customHeight="1" x14ac:dyDescent="0.2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2:17" ht="15.75" customHeight="1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2:17" ht="15.75" customHeight="1" x14ac:dyDescent="0.2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2:17" ht="15.75" customHeight="1" x14ac:dyDescent="0.2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2:17" ht="15.75" customHeight="1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2:17" ht="15.75" customHeight="1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2:17" ht="15.75" customHeight="1" x14ac:dyDescent="0.2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2:17" ht="15.75" customHeight="1" x14ac:dyDescent="0.2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2:17" ht="15.75" customHeight="1" x14ac:dyDescent="0.2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2:17" ht="15.75" customHeight="1" x14ac:dyDescent="0.2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2:17" ht="15.75" customHeight="1" x14ac:dyDescent="0.25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2:17" ht="15.75" customHeight="1" x14ac:dyDescent="0.25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2:17" ht="15.75" customHeight="1" x14ac:dyDescent="0.25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2:17" ht="15.75" customHeight="1" x14ac:dyDescent="0.25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2:17" ht="15.75" customHeight="1" x14ac:dyDescent="0.25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2:17" ht="15.75" customHeight="1" x14ac:dyDescent="0.2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2:17" ht="15.75" customHeight="1" x14ac:dyDescent="0.2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2:17" ht="15.75" customHeight="1" x14ac:dyDescent="0.2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2:17" ht="15.75" customHeight="1" x14ac:dyDescent="0.2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2:17" ht="15.75" customHeight="1" x14ac:dyDescent="0.25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2:17" ht="15.75" customHeight="1" x14ac:dyDescent="0.25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2:17" ht="15.75" customHeight="1" x14ac:dyDescent="0.25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2:17" ht="15.75" customHeight="1" x14ac:dyDescent="0.25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2:17" ht="15.75" customHeight="1" x14ac:dyDescent="0.25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2:17" ht="15.75" customHeight="1" x14ac:dyDescent="0.25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2:17" ht="15.75" customHeight="1" x14ac:dyDescent="0.25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2:17" ht="15.75" customHeight="1" x14ac:dyDescent="0.25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2:17" ht="15.75" customHeight="1" x14ac:dyDescent="0.25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2:17" ht="15.75" customHeight="1" x14ac:dyDescent="0.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2:17" ht="15.75" customHeight="1" x14ac:dyDescent="0.25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2:17" ht="15.75" customHeight="1" x14ac:dyDescent="0.2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2:17" ht="15.75" customHeight="1" x14ac:dyDescent="0.25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2:17" ht="15.75" customHeight="1" x14ac:dyDescent="0.25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2:17" ht="15.75" customHeight="1" x14ac:dyDescent="0.25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2:17" ht="15.75" customHeight="1" x14ac:dyDescent="0.25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2:17" ht="15.75" customHeight="1" x14ac:dyDescent="0.25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2:17" ht="15.75" customHeight="1" x14ac:dyDescent="0.25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2:17" ht="15.75" customHeight="1" x14ac:dyDescent="0.25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2:17" ht="15.75" customHeight="1" x14ac:dyDescent="0.2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2:17" ht="15.75" customHeight="1" x14ac:dyDescent="0.25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2:17" ht="15.75" customHeight="1" x14ac:dyDescent="0.2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2:17" ht="15.75" customHeight="1" x14ac:dyDescent="0.25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2:17" ht="15.75" customHeight="1" x14ac:dyDescent="0.25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2:17" ht="15.75" customHeight="1" x14ac:dyDescent="0.25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2:17" ht="15.75" customHeight="1" x14ac:dyDescent="0.25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2:17" ht="15.75" customHeight="1" x14ac:dyDescent="0.25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2:17" ht="15.75" customHeight="1" x14ac:dyDescent="0.25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2:17" ht="15.75" customHeight="1" x14ac:dyDescent="0.25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 spans="2:17" ht="15.75" customHeight="1" x14ac:dyDescent="0.25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2:17" ht="15.75" customHeight="1" x14ac:dyDescent="0.25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2:17" ht="15.75" customHeight="1" x14ac:dyDescent="0.25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2:17" ht="15.75" customHeight="1" x14ac:dyDescent="0.25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2:17" ht="15.75" customHeight="1" x14ac:dyDescent="0.2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2:17" ht="15.75" customHeight="1" x14ac:dyDescent="0.25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2:17" ht="15.75" customHeight="1" x14ac:dyDescent="0.25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2:17" ht="15.75" customHeight="1" x14ac:dyDescent="0.25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 spans="2:17" ht="15.75" customHeight="1" x14ac:dyDescent="0.25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 spans="2:17" ht="15.75" customHeight="1" x14ac:dyDescent="0.25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2:17" ht="15.75" customHeight="1" x14ac:dyDescent="0.2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2:17" ht="15.75" customHeight="1" x14ac:dyDescent="0.25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2:17" ht="15.75" customHeight="1" x14ac:dyDescent="0.25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2:17" ht="15.75" customHeight="1" x14ac:dyDescent="0.25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2:17" ht="15.75" customHeight="1" x14ac:dyDescent="0.25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2:17" ht="15.75" customHeight="1" x14ac:dyDescent="0.25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2:17" ht="15.75" customHeight="1" x14ac:dyDescent="0.25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2:17" ht="15.75" customHeight="1" x14ac:dyDescent="0.25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2:17" ht="15.75" customHeight="1" x14ac:dyDescent="0.25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2:17" ht="15.75" customHeight="1" x14ac:dyDescent="0.25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2:17" ht="15.75" customHeight="1" x14ac:dyDescent="0.25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2:17" ht="15.75" customHeight="1" x14ac:dyDescent="0.25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2:17" ht="15.75" customHeight="1" x14ac:dyDescent="0.25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2:17" ht="15.75" customHeight="1" x14ac:dyDescent="0.25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2:17" ht="15.75" customHeight="1" x14ac:dyDescent="0.25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2:17" ht="15.75" customHeight="1" x14ac:dyDescent="0.25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2:17" ht="15.75" customHeight="1" x14ac:dyDescent="0.25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2:17" ht="15.75" customHeight="1" x14ac:dyDescent="0.25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2:17" ht="15.75" customHeight="1" x14ac:dyDescent="0.25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2:17" ht="15.75" customHeight="1" x14ac:dyDescent="0.25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2:17" ht="15.75" customHeight="1" x14ac:dyDescent="0.2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2:17" ht="15.75" customHeight="1" x14ac:dyDescent="0.25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2:17" ht="15.75" customHeight="1" x14ac:dyDescent="0.25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2:17" ht="15.75" customHeight="1" x14ac:dyDescent="0.25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2:17" ht="15.75" customHeight="1" x14ac:dyDescent="0.25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2:17" ht="15.75" customHeight="1" x14ac:dyDescent="0.25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2:17" ht="15.75" customHeight="1" x14ac:dyDescent="0.25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2:17" ht="15.75" customHeight="1" x14ac:dyDescent="0.25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2:17" ht="15.75" customHeight="1" x14ac:dyDescent="0.25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2:17" ht="15.75" customHeight="1" x14ac:dyDescent="0.25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2:17" ht="15.75" customHeight="1" x14ac:dyDescent="0.2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2:17" ht="15.75" customHeight="1" x14ac:dyDescent="0.25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2:17" ht="15.75" customHeight="1" x14ac:dyDescent="0.25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2:17" ht="15.75" customHeight="1" x14ac:dyDescent="0.25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2:17" ht="15.75" customHeight="1" x14ac:dyDescent="0.25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2:17" ht="15.75" customHeight="1" x14ac:dyDescent="0.25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2:17" ht="15.75" customHeight="1" x14ac:dyDescent="0.2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2:17" ht="15.75" customHeight="1" x14ac:dyDescent="0.25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2:17" ht="15.75" customHeight="1" x14ac:dyDescent="0.25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2:17" ht="15.75" customHeight="1" x14ac:dyDescent="0.25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2:17" ht="15.75" customHeight="1" x14ac:dyDescent="0.25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2:17" ht="15.75" customHeight="1" x14ac:dyDescent="0.25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2:17" ht="15.75" customHeight="1" x14ac:dyDescent="0.25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2:17" ht="15.75" customHeight="1" x14ac:dyDescent="0.25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2:17" ht="15.75" customHeight="1" x14ac:dyDescent="0.25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2:17" ht="15.75" customHeight="1" x14ac:dyDescent="0.25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2:17" ht="15.75" customHeight="1" x14ac:dyDescent="0.25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2:17" ht="15.75" customHeight="1" x14ac:dyDescent="0.25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2:17" ht="15.75" customHeight="1" x14ac:dyDescent="0.25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2:17" ht="15.75" customHeight="1" x14ac:dyDescent="0.25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2:17" ht="15.75" customHeight="1" x14ac:dyDescent="0.25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2:17" ht="15.75" customHeight="1" x14ac:dyDescent="0.25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2:17" ht="15.75" customHeight="1" x14ac:dyDescent="0.25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2:17" ht="15.75" customHeight="1" x14ac:dyDescent="0.25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2:17" ht="15.75" customHeight="1" x14ac:dyDescent="0.25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2:17" ht="15.75" customHeight="1" x14ac:dyDescent="0.25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2:17" ht="15.75" customHeight="1" x14ac:dyDescent="0.25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2:17" ht="15.75" customHeight="1" x14ac:dyDescent="0.25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2:17" ht="15.75" customHeight="1" x14ac:dyDescent="0.25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2:17" ht="15.75" customHeight="1" x14ac:dyDescent="0.25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2:17" ht="15.75" customHeight="1" x14ac:dyDescent="0.25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2:17" ht="15.75" customHeight="1" x14ac:dyDescent="0.25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2:17" ht="15.75" customHeight="1" x14ac:dyDescent="0.25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2:17" ht="15.75" customHeight="1" x14ac:dyDescent="0.25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2:17" ht="15.75" customHeight="1" x14ac:dyDescent="0.25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2:17" ht="15.75" customHeight="1" x14ac:dyDescent="0.25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2:17" ht="15.75" customHeight="1" x14ac:dyDescent="0.25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2:17" ht="15.75" customHeight="1" x14ac:dyDescent="0.25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2:17" ht="15.75" customHeight="1" x14ac:dyDescent="0.25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2:17" ht="15.75" customHeight="1" x14ac:dyDescent="0.25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2:17" ht="15.75" customHeight="1" x14ac:dyDescent="0.2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2:17" ht="15.75" customHeight="1" x14ac:dyDescent="0.25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2:17" ht="15.75" customHeight="1" x14ac:dyDescent="0.25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2:17" ht="15.75" customHeight="1" x14ac:dyDescent="0.25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2:17" ht="15.75" customHeight="1" x14ac:dyDescent="0.25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2:17" ht="15.75" customHeight="1" x14ac:dyDescent="0.25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2:17" ht="15.75" customHeight="1" x14ac:dyDescent="0.25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2:17" ht="15.75" customHeight="1" x14ac:dyDescent="0.25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2:17" ht="15.75" customHeight="1" x14ac:dyDescent="0.25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2:17" ht="15.75" customHeight="1" x14ac:dyDescent="0.25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2:17" ht="15.75" customHeight="1" x14ac:dyDescent="0.25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2:17" ht="15.75" customHeight="1" x14ac:dyDescent="0.25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2:17" ht="15.75" customHeight="1" x14ac:dyDescent="0.25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2:17" ht="15.75" customHeight="1" x14ac:dyDescent="0.25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2:17" ht="15.75" customHeight="1" x14ac:dyDescent="0.25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2:17" ht="15.75" customHeight="1" x14ac:dyDescent="0.25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2:17" ht="15.75" customHeight="1" x14ac:dyDescent="0.25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2:17" ht="15.75" customHeight="1" x14ac:dyDescent="0.25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2:17" ht="15.75" customHeight="1" x14ac:dyDescent="0.25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2:17" ht="15.75" customHeight="1" x14ac:dyDescent="0.25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2:17" ht="15.75" customHeight="1" x14ac:dyDescent="0.25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2:17" ht="15.75" customHeight="1" x14ac:dyDescent="0.25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2:17" ht="15.75" customHeight="1" x14ac:dyDescent="0.25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2:17" ht="15.75" customHeight="1" x14ac:dyDescent="0.25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2:17" ht="15.75" customHeight="1" x14ac:dyDescent="0.25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2:17" ht="15.75" customHeight="1" x14ac:dyDescent="0.25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2:17" ht="15.75" customHeight="1" x14ac:dyDescent="0.25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2:17" ht="15.75" customHeight="1" x14ac:dyDescent="0.25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2:17" ht="15.75" customHeight="1" x14ac:dyDescent="0.25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2:17" ht="15.75" customHeight="1" x14ac:dyDescent="0.25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2:17" ht="15.75" customHeight="1" x14ac:dyDescent="0.25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2:17" ht="15.75" customHeight="1" x14ac:dyDescent="0.25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2:17" ht="15.75" customHeight="1" x14ac:dyDescent="0.25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2:17" ht="15.75" customHeight="1" x14ac:dyDescent="0.25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2:17" ht="15.75" customHeight="1" x14ac:dyDescent="0.25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2:17" ht="15.75" customHeight="1" x14ac:dyDescent="0.25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2:17" ht="15.75" customHeight="1" x14ac:dyDescent="0.25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 spans="2:17" ht="15.75" customHeight="1" x14ac:dyDescent="0.25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2:17" ht="15.75" customHeight="1" x14ac:dyDescent="0.25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 spans="2:17" ht="15.75" customHeight="1" x14ac:dyDescent="0.25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 spans="2:17" ht="15.75" customHeight="1" x14ac:dyDescent="0.25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 spans="2:17" ht="15.75" customHeight="1" x14ac:dyDescent="0.25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 spans="2:17" ht="15.75" customHeight="1" x14ac:dyDescent="0.25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2:17" ht="15.75" customHeight="1" x14ac:dyDescent="0.25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 spans="2:17" ht="15.75" customHeight="1" x14ac:dyDescent="0.25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2:17" ht="15.75" customHeight="1" x14ac:dyDescent="0.25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2:17" ht="15.75" customHeight="1" x14ac:dyDescent="0.25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2:17" ht="15.75" customHeight="1" x14ac:dyDescent="0.25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2:17" ht="15.75" customHeight="1" x14ac:dyDescent="0.25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2:17" ht="15.75" customHeight="1" x14ac:dyDescent="0.25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2:17" ht="15.75" customHeight="1" x14ac:dyDescent="0.25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2:17" ht="15.75" customHeight="1" x14ac:dyDescent="0.25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 spans="2:17" ht="15.75" customHeight="1" x14ac:dyDescent="0.25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 spans="2:17" ht="15.75" customHeight="1" x14ac:dyDescent="0.25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 spans="2:17" ht="15.75" customHeight="1" x14ac:dyDescent="0.25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 spans="2:17" ht="15.75" customHeight="1" x14ac:dyDescent="0.25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 spans="2:17" ht="15.75" customHeight="1" x14ac:dyDescent="0.25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 spans="2:17" ht="15.75" customHeight="1" x14ac:dyDescent="0.25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 spans="2:17" ht="15.75" customHeight="1" x14ac:dyDescent="0.25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2:17" ht="15.75" customHeight="1" x14ac:dyDescent="0.25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 spans="2:17" ht="15.75" customHeight="1" x14ac:dyDescent="0.25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 spans="2:17" ht="15.75" customHeight="1" x14ac:dyDescent="0.25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 spans="2:17" ht="15.75" customHeight="1" x14ac:dyDescent="0.25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 spans="2:17" ht="15.75" customHeight="1" x14ac:dyDescent="0.25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 spans="2:17" ht="15.75" customHeight="1" x14ac:dyDescent="0.25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 spans="2:17" ht="15.75" customHeight="1" x14ac:dyDescent="0.25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 spans="2:17" ht="15.75" customHeight="1" x14ac:dyDescent="0.25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 spans="2:17" ht="15.75" customHeight="1" x14ac:dyDescent="0.25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 spans="2:17" ht="15.75" customHeight="1" x14ac:dyDescent="0.25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 spans="2:17" ht="15.75" customHeight="1" x14ac:dyDescent="0.25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 spans="2:17" ht="15.75" customHeight="1" x14ac:dyDescent="0.25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2:17" ht="15.75" customHeight="1" x14ac:dyDescent="0.25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2:17" ht="15.75" customHeight="1" x14ac:dyDescent="0.25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 spans="2:17" ht="15.75" customHeight="1" x14ac:dyDescent="0.25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 spans="2:17" ht="15.75" customHeight="1" x14ac:dyDescent="0.25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2:17" ht="15.75" customHeight="1" x14ac:dyDescent="0.25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 spans="2:17" ht="15.75" customHeight="1" x14ac:dyDescent="0.25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 spans="2:17" ht="15.75" customHeight="1" x14ac:dyDescent="0.25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 spans="2:17" ht="15.75" customHeight="1" x14ac:dyDescent="0.25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 spans="2:17" ht="15.75" customHeight="1" x14ac:dyDescent="0.25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 spans="2:17" ht="15.75" customHeight="1" x14ac:dyDescent="0.25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 spans="2:17" ht="15.75" customHeight="1" x14ac:dyDescent="0.25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 spans="2:17" ht="15.75" customHeight="1" x14ac:dyDescent="0.25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 spans="2:17" ht="15.75" customHeight="1" x14ac:dyDescent="0.25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 spans="2:17" ht="15.75" customHeight="1" x14ac:dyDescent="0.25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 spans="2:17" ht="15.75" customHeight="1" x14ac:dyDescent="0.25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 spans="2:17" ht="15.75" customHeight="1" x14ac:dyDescent="0.25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 spans="2:17" ht="15.75" customHeight="1" x14ac:dyDescent="0.25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 spans="2:17" ht="15.75" customHeight="1" x14ac:dyDescent="0.25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 spans="2:17" ht="15.75" customHeight="1" x14ac:dyDescent="0.25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 spans="2:17" ht="15.75" customHeight="1" x14ac:dyDescent="0.2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 spans="2:17" ht="15.75" customHeight="1" x14ac:dyDescent="0.25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 spans="2:17" ht="15.75" customHeight="1" x14ac:dyDescent="0.25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 spans="2:17" ht="15.75" customHeight="1" x14ac:dyDescent="0.25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 spans="2:17" ht="15.75" customHeight="1" x14ac:dyDescent="0.25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 spans="2:17" ht="15.75" customHeight="1" x14ac:dyDescent="0.25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 spans="2:17" ht="15.75" customHeight="1" x14ac:dyDescent="0.25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 spans="2:17" ht="15.75" customHeight="1" x14ac:dyDescent="0.25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 spans="2:17" ht="15.75" customHeight="1" x14ac:dyDescent="0.25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 spans="2:17" ht="15.75" customHeight="1" x14ac:dyDescent="0.25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 spans="2:17" ht="15.75" customHeight="1" x14ac:dyDescent="0.25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 spans="2:17" ht="15.75" customHeight="1" x14ac:dyDescent="0.25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 spans="2:17" ht="15.75" customHeight="1" x14ac:dyDescent="0.25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 spans="2:17" ht="15.75" customHeight="1" x14ac:dyDescent="0.25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 spans="2:17" ht="15.75" customHeight="1" x14ac:dyDescent="0.25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 spans="2:17" ht="15.75" customHeight="1" x14ac:dyDescent="0.25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 spans="2:17" ht="15.75" customHeight="1" x14ac:dyDescent="0.25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 spans="2:17" ht="15.75" customHeight="1" x14ac:dyDescent="0.25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 spans="2:17" ht="15.75" customHeight="1" x14ac:dyDescent="0.25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 spans="2:17" ht="15.75" customHeight="1" x14ac:dyDescent="0.25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 spans="2:17" ht="15.75" customHeight="1" x14ac:dyDescent="0.25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 spans="2:17" ht="15.75" customHeight="1" x14ac:dyDescent="0.25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 spans="2:17" ht="15.75" customHeight="1" x14ac:dyDescent="0.25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 spans="2:17" ht="15.75" customHeight="1" x14ac:dyDescent="0.25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 spans="2:17" ht="15.75" customHeight="1" x14ac:dyDescent="0.25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 spans="2:17" ht="15.75" customHeight="1" x14ac:dyDescent="0.25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 spans="2:17" ht="15.75" customHeight="1" x14ac:dyDescent="0.25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 spans="2:17" ht="15.75" customHeight="1" x14ac:dyDescent="0.25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 spans="2:17" ht="15.75" customHeight="1" x14ac:dyDescent="0.25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 spans="2:17" ht="15.75" customHeight="1" x14ac:dyDescent="0.25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 spans="2:17" ht="15.75" customHeight="1" x14ac:dyDescent="0.25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 spans="2:17" ht="15.75" customHeight="1" x14ac:dyDescent="0.25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 spans="2:17" ht="15.75" customHeight="1" x14ac:dyDescent="0.25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 spans="2:17" ht="15.75" customHeight="1" x14ac:dyDescent="0.25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 spans="2:17" ht="15.75" customHeight="1" x14ac:dyDescent="0.25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 spans="2:17" ht="15.75" customHeight="1" x14ac:dyDescent="0.25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 spans="2:17" ht="15.75" customHeight="1" x14ac:dyDescent="0.25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 spans="2:17" ht="15.75" customHeight="1" x14ac:dyDescent="0.25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 spans="2:17" ht="15.75" customHeight="1" x14ac:dyDescent="0.25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 spans="2:17" ht="15.75" customHeight="1" x14ac:dyDescent="0.25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 spans="2:17" ht="15.75" customHeight="1" x14ac:dyDescent="0.25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 spans="2:17" ht="15.75" customHeight="1" x14ac:dyDescent="0.25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 spans="2:17" ht="15.75" customHeight="1" x14ac:dyDescent="0.25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 spans="2:17" ht="15.75" customHeight="1" x14ac:dyDescent="0.25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 spans="2:17" ht="15.75" customHeight="1" x14ac:dyDescent="0.25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 spans="2:17" ht="15.75" customHeight="1" x14ac:dyDescent="0.25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 spans="2:17" ht="15.75" customHeight="1" x14ac:dyDescent="0.25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 spans="2:17" ht="15.75" customHeight="1" x14ac:dyDescent="0.25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 spans="2:17" ht="15.75" customHeight="1" x14ac:dyDescent="0.25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 spans="2:17" ht="15.75" customHeight="1" x14ac:dyDescent="0.25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 spans="2:17" ht="15.75" customHeight="1" x14ac:dyDescent="0.25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 spans="2:17" ht="15.75" customHeight="1" x14ac:dyDescent="0.25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 spans="2:17" ht="15.75" customHeight="1" x14ac:dyDescent="0.25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 spans="2:17" ht="15.75" customHeight="1" x14ac:dyDescent="0.25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 spans="2:17" ht="15.75" customHeight="1" x14ac:dyDescent="0.25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 spans="2:17" ht="15.75" customHeight="1" x14ac:dyDescent="0.25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 spans="2:17" ht="15.75" customHeight="1" x14ac:dyDescent="0.25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 spans="2:17" ht="15.75" customHeight="1" x14ac:dyDescent="0.25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 spans="2:17" ht="15.75" customHeight="1" x14ac:dyDescent="0.25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 spans="2:17" ht="15.75" customHeight="1" x14ac:dyDescent="0.25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 spans="2:17" ht="15.75" customHeight="1" x14ac:dyDescent="0.2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 spans="2:17" ht="15.75" customHeight="1" x14ac:dyDescent="0.25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 spans="2:17" ht="15.75" customHeight="1" x14ac:dyDescent="0.25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 spans="2:17" ht="15.75" customHeight="1" x14ac:dyDescent="0.25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 spans="2:17" ht="15.75" customHeight="1" x14ac:dyDescent="0.25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 spans="2:17" ht="15.75" customHeight="1" x14ac:dyDescent="0.25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 spans="2:17" ht="15.75" customHeight="1" x14ac:dyDescent="0.25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 spans="2:17" ht="15.75" customHeight="1" x14ac:dyDescent="0.25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 spans="2:17" ht="15.75" customHeight="1" x14ac:dyDescent="0.25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 spans="2:17" ht="15.75" customHeight="1" x14ac:dyDescent="0.25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 spans="2:17" ht="15.75" customHeight="1" x14ac:dyDescent="0.25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 spans="2:17" ht="15.75" customHeight="1" x14ac:dyDescent="0.25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 spans="2:17" ht="15.75" customHeight="1" x14ac:dyDescent="0.25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 spans="2:17" ht="15.75" customHeight="1" x14ac:dyDescent="0.25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 spans="2:17" ht="15.75" customHeight="1" x14ac:dyDescent="0.25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 spans="2:17" ht="15.75" customHeight="1" x14ac:dyDescent="0.25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 spans="2:17" ht="15.75" customHeight="1" x14ac:dyDescent="0.25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 spans="2:17" ht="15.75" customHeight="1" x14ac:dyDescent="0.25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 spans="2:17" ht="15.75" customHeight="1" x14ac:dyDescent="0.25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 spans="2:17" ht="15.75" customHeight="1" x14ac:dyDescent="0.25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 spans="2:17" ht="15.75" customHeight="1" x14ac:dyDescent="0.25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 spans="2:17" ht="15.75" customHeight="1" x14ac:dyDescent="0.25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 spans="2:17" ht="15.75" customHeight="1" x14ac:dyDescent="0.25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 spans="2:17" ht="15.75" customHeight="1" x14ac:dyDescent="0.25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 spans="2:17" ht="15.75" customHeight="1" x14ac:dyDescent="0.25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 spans="2:17" ht="15.75" customHeight="1" x14ac:dyDescent="0.25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 spans="2:17" ht="15.75" customHeight="1" x14ac:dyDescent="0.25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 spans="2:17" ht="15.75" customHeight="1" x14ac:dyDescent="0.25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 spans="2:17" ht="15.75" customHeight="1" x14ac:dyDescent="0.25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 spans="2:17" ht="15.75" customHeight="1" x14ac:dyDescent="0.25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 spans="2:17" ht="15.75" customHeight="1" x14ac:dyDescent="0.25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 spans="2:17" ht="15.75" customHeight="1" x14ac:dyDescent="0.25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 spans="2:17" ht="15.75" customHeight="1" x14ac:dyDescent="0.25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 spans="2:17" ht="15.75" customHeight="1" x14ac:dyDescent="0.25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 spans="2:17" ht="15.75" customHeight="1" x14ac:dyDescent="0.25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 spans="2:17" ht="15.75" customHeight="1" x14ac:dyDescent="0.25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 spans="2:17" ht="15.75" customHeight="1" x14ac:dyDescent="0.25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 spans="2:17" ht="15.75" customHeight="1" x14ac:dyDescent="0.25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 spans="2:17" ht="15.75" customHeight="1" x14ac:dyDescent="0.25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 spans="2:17" ht="15.75" customHeight="1" x14ac:dyDescent="0.25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 spans="2:17" ht="15.75" customHeight="1" x14ac:dyDescent="0.25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 spans="2:17" ht="15.75" customHeight="1" x14ac:dyDescent="0.25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 spans="2:17" ht="15.75" customHeight="1" x14ac:dyDescent="0.25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 spans="2:17" ht="15.75" customHeight="1" x14ac:dyDescent="0.25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 spans="2:17" ht="15.75" customHeight="1" x14ac:dyDescent="0.25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 spans="2:17" ht="15.75" customHeight="1" x14ac:dyDescent="0.25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 spans="2:17" ht="15.75" customHeight="1" x14ac:dyDescent="0.25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 spans="2:17" ht="15.75" customHeight="1" x14ac:dyDescent="0.25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 spans="2:17" ht="15.75" customHeight="1" x14ac:dyDescent="0.25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 spans="2:17" ht="15.75" customHeight="1" x14ac:dyDescent="0.25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 spans="2:17" ht="15.75" customHeight="1" x14ac:dyDescent="0.25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 spans="2:17" ht="15.75" customHeight="1" x14ac:dyDescent="0.25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 spans="2:17" ht="15.75" customHeight="1" x14ac:dyDescent="0.25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 spans="2:17" ht="15.75" customHeight="1" x14ac:dyDescent="0.25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 spans="2:17" ht="15.75" customHeight="1" x14ac:dyDescent="0.25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 spans="2:17" ht="15.75" customHeight="1" x14ac:dyDescent="0.25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 spans="2:17" ht="15.75" customHeight="1" x14ac:dyDescent="0.25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 spans="2:17" ht="15.75" customHeight="1" x14ac:dyDescent="0.25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 spans="2:17" ht="15.75" customHeight="1" x14ac:dyDescent="0.25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 spans="2:17" ht="15.75" customHeight="1" x14ac:dyDescent="0.25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 spans="2:17" ht="15.75" customHeight="1" x14ac:dyDescent="0.25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 spans="2:17" ht="15.75" customHeight="1" x14ac:dyDescent="0.25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 spans="2:17" ht="15.75" customHeight="1" x14ac:dyDescent="0.25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 spans="2:17" ht="15.75" customHeight="1" x14ac:dyDescent="0.25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 spans="2:17" ht="15.75" customHeight="1" x14ac:dyDescent="0.25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 spans="2:17" ht="15.75" customHeight="1" x14ac:dyDescent="0.25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 spans="2:17" ht="15.75" customHeight="1" x14ac:dyDescent="0.25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 spans="2:17" ht="15.75" customHeight="1" x14ac:dyDescent="0.25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 spans="2:17" ht="15.75" customHeight="1" x14ac:dyDescent="0.25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 spans="2:17" ht="15.75" customHeight="1" x14ac:dyDescent="0.25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 spans="2:17" ht="15.75" customHeight="1" x14ac:dyDescent="0.25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 spans="2:17" ht="15.75" customHeight="1" x14ac:dyDescent="0.25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 spans="2:17" ht="15.75" customHeight="1" x14ac:dyDescent="0.25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 spans="2:17" ht="15.75" customHeight="1" x14ac:dyDescent="0.25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 spans="2:17" ht="15.75" customHeight="1" x14ac:dyDescent="0.25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 spans="2:17" ht="15.75" customHeight="1" x14ac:dyDescent="0.25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 spans="2:17" ht="15.75" customHeight="1" x14ac:dyDescent="0.25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 spans="2:17" ht="15.75" customHeight="1" x14ac:dyDescent="0.25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 spans="2:17" ht="15.75" customHeight="1" x14ac:dyDescent="0.25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 spans="2:17" ht="15.75" customHeight="1" x14ac:dyDescent="0.25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 spans="2:17" ht="15.75" customHeight="1" x14ac:dyDescent="0.25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 spans="2:17" ht="15.75" customHeight="1" x14ac:dyDescent="0.25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 spans="2:17" ht="15.75" customHeight="1" x14ac:dyDescent="0.25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 spans="2:17" ht="15.75" customHeight="1" x14ac:dyDescent="0.25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 spans="2:17" ht="15.75" customHeight="1" x14ac:dyDescent="0.25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 spans="2:17" ht="15.75" customHeight="1" x14ac:dyDescent="0.25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 spans="2:17" ht="15.75" customHeight="1" x14ac:dyDescent="0.25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 spans="2:17" ht="15.75" customHeight="1" x14ac:dyDescent="0.25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 spans="2:17" ht="15.75" customHeight="1" x14ac:dyDescent="0.25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 spans="2:17" ht="15.75" customHeight="1" x14ac:dyDescent="0.25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 spans="2:17" ht="15.75" customHeight="1" x14ac:dyDescent="0.25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 spans="2:17" ht="15.75" customHeight="1" x14ac:dyDescent="0.25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 spans="2:17" ht="15.75" customHeight="1" x14ac:dyDescent="0.25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 spans="2:17" ht="15.75" customHeight="1" x14ac:dyDescent="0.25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 spans="2:17" ht="15.75" customHeight="1" x14ac:dyDescent="0.25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 spans="2:17" ht="15.75" customHeight="1" x14ac:dyDescent="0.25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 spans="2:17" ht="15.75" customHeight="1" x14ac:dyDescent="0.25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 spans="2:17" ht="15.75" customHeight="1" x14ac:dyDescent="0.25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 spans="2:17" ht="15.75" customHeight="1" x14ac:dyDescent="0.25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 spans="2:17" ht="15.75" customHeight="1" x14ac:dyDescent="0.25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 spans="2:17" ht="15.75" customHeight="1" x14ac:dyDescent="0.25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 spans="2:17" ht="15.75" customHeight="1" x14ac:dyDescent="0.25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 spans="2:17" ht="15.75" customHeight="1" x14ac:dyDescent="0.25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 spans="2:17" ht="15.75" customHeight="1" x14ac:dyDescent="0.25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 spans="2:17" ht="15.75" customHeight="1" x14ac:dyDescent="0.25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 spans="2:17" ht="15.75" customHeight="1" x14ac:dyDescent="0.25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 spans="2:17" ht="15.75" customHeight="1" x14ac:dyDescent="0.25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 spans="2:17" ht="15.75" customHeight="1" x14ac:dyDescent="0.25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 spans="2:17" ht="15.75" customHeight="1" x14ac:dyDescent="0.25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 spans="2:17" ht="15.75" customHeight="1" x14ac:dyDescent="0.25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 spans="2:17" ht="15.75" customHeight="1" x14ac:dyDescent="0.25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 spans="2:17" ht="15.75" customHeight="1" x14ac:dyDescent="0.25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 spans="2:17" ht="15.75" customHeight="1" x14ac:dyDescent="0.25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 spans="2:17" ht="15.75" customHeight="1" x14ac:dyDescent="0.25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 spans="2:17" ht="15.75" customHeight="1" x14ac:dyDescent="0.25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 spans="2:17" ht="15.75" customHeight="1" x14ac:dyDescent="0.25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 spans="2:17" ht="15.75" customHeight="1" x14ac:dyDescent="0.25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 spans="2:17" ht="15.75" customHeight="1" x14ac:dyDescent="0.25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 spans="2:17" ht="15.75" customHeight="1" x14ac:dyDescent="0.25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 spans="2:17" ht="15.75" customHeight="1" x14ac:dyDescent="0.25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 spans="2:17" ht="15.75" customHeight="1" x14ac:dyDescent="0.25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 spans="2:17" ht="15.75" customHeight="1" x14ac:dyDescent="0.25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 spans="2:17" ht="15.75" customHeight="1" x14ac:dyDescent="0.25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 spans="2:17" ht="15.75" customHeight="1" x14ac:dyDescent="0.25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 spans="2:17" ht="15.75" customHeight="1" x14ac:dyDescent="0.25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 spans="2:17" ht="15.75" customHeight="1" x14ac:dyDescent="0.25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 spans="2:17" ht="15.75" customHeight="1" x14ac:dyDescent="0.25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 spans="2:17" ht="15.75" customHeight="1" x14ac:dyDescent="0.25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 spans="2:17" ht="15.75" customHeight="1" x14ac:dyDescent="0.25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 spans="2:17" ht="15.75" customHeight="1" x14ac:dyDescent="0.25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 spans="2:17" ht="15.75" customHeight="1" x14ac:dyDescent="0.25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 spans="2:17" ht="15.75" customHeight="1" x14ac:dyDescent="0.25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 spans="2:17" ht="15.75" customHeight="1" x14ac:dyDescent="0.25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 spans="2:17" ht="15.75" customHeight="1" x14ac:dyDescent="0.25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 spans="2:17" ht="15.75" customHeight="1" x14ac:dyDescent="0.25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 spans="2:17" ht="15.75" customHeight="1" x14ac:dyDescent="0.25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 spans="2:17" ht="15.75" customHeight="1" x14ac:dyDescent="0.25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 spans="2:17" ht="15.75" customHeight="1" x14ac:dyDescent="0.25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 spans="2:17" ht="15.75" customHeight="1" x14ac:dyDescent="0.25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 spans="2:17" ht="15.75" customHeight="1" x14ac:dyDescent="0.25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 spans="2:17" ht="15.75" customHeight="1" x14ac:dyDescent="0.2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 spans="2:17" ht="15.75" customHeight="1" x14ac:dyDescent="0.25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 spans="2:17" ht="15.75" customHeight="1" x14ac:dyDescent="0.25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 spans="2:17" ht="15.75" customHeight="1" x14ac:dyDescent="0.25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 spans="2:17" ht="15.75" customHeight="1" x14ac:dyDescent="0.25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 spans="2:17" ht="15.75" customHeight="1" x14ac:dyDescent="0.25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 spans="2:17" ht="15.75" customHeight="1" x14ac:dyDescent="0.25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 spans="2:17" ht="15.75" customHeight="1" x14ac:dyDescent="0.25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 spans="2:17" ht="15.75" customHeight="1" x14ac:dyDescent="0.25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 spans="2:17" ht="15.75" customHeight="1" x14ac:dyDescent="0.25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 spans="2:17" ht="15.75" customHeight="1" x14ac:dyDescent="0.25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 spans="2:17" ht="15.75" customHeight="1" x14ac:dyDescent="0.25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 spans="2:17" ht="15.75" customHeight="1" x14ac:dyDescent="0.25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 spans="2:17" ht="15.75" customHeight="1" x14ac:dyDescent="0.25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 spans="2:17" ht="15.75" customHeight="1" x14ac:dyDescent="0.25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 spans="2:17" ht="15.75" customHeight="1" x14ac:dyDescent="0.25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 spans="2:17" ht="15.75" customHeight="1" x14ac:dyDescent="0.25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 spans="2:17" ht="15.75" customHeight="1" x14ac:dyDescent="0.25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 spans="2:17" ht="15.75" customHeight="1" x14ac:dyDescent="0.25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 spans="2:17" ht="15.75" customHeight="1" x14ac:dyDescent="0.25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 spans="2:17" ht="15.75" customHeight="1" x14ac:dyDescent="0.25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 spans="2:17" ht="15.75" customHeight="1" x14ac:dyDescent="0.25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 spans="2:17" ht="15.75" customHeight="1" x14ac:dyDescent="0.25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 spans="2:17" ht="15.75" customHeight="1" x14ac:dyDescent="0.25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 spans="2:17" ht="15.75" customHeight="1" x14ac:dyDescent="0.25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 spans="2:17" ht="15.75" customHeight="1" x14ac:dyDescent="0.25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 spans="2:17" ht="15.75" customHeight="1" x14ac:dyDescent="0.25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 spans="2:17" ht="15.75" customHeight="1" x14ac:dyDescent="0.25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 spans="2:17" ht="15.75" customHeight="1" x14ac:dyDescent="0.25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 spans="2:17" ht="15.75" customHeight="1" x14ac:dyDescent="0.25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 spans="2:17" ht="15.75" customHeight="1" x14ac:dyDescent="0.25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 spans="2:17" ht="15.75" customHeight="1" x14ac:dyDescent="0.25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 spans="2:17" ht="15.75" customHeight="1" x14ac:dyDescent="0.25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 spans="2:17" ht="15.75" customHeight="1" x14ac:dyDescent="0.25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 spans="2:17" ht="15.75" customHeight="1" x14ac:dyDescent="0.25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 spans="2:17" ht="15.75" customHeight="1" x14ac:dyDescent="0.25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 spans="2:17" ht="15.75" customHeight="1" x14ac:dyDescent="0.25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 spans="2:17" ht="15.75" customHeight="1" x14ac:dyDescent="0.25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 spans="2:17" ht="15.75" customHeight="1" x14ac:dyDescent="0.25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 spans="2:17" ht="15.75" customHeight="1" x14ac:dyDescent="0.25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 spans="2:17" ht="15.75" customHeight="1" x14ac:dyDescent="0.25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 spans="2:17" ht="15.75" customHeight="1" x14ac:dyDescent="0.25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 spans="2:17" ht="15.75" customHeight="1" x14ac:dyDescent="0.25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 spans="2:17" ht="15.75" customHeight="1" x14ac:dyDescent="0.25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 spans="2:17" ht="15.75" customHeight="1" x14ac:dyDescent="0.25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 spans="2:17" ht="15.75" customHeight="1" x14ac:dyDescent="0.25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 spans="2:17" ht="15.75" customHeight="1" x14ac:dyDescent="0.25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 spans="2:17" ht="15.75" customHeight="1" x14ac:dyDescent="0.25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 spans="2:17" ht="15.75" customHeight="1" x14ac:dyDescent="0.25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 spans="2:17" ht="15.75" customHeight="1" x14ac:dyDescent="0.25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 spans="2:17" ht="15.75" customHeight="1" x14ac:dyDescent="0.25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 spans="2:17" ht="15.75" customHeight="1" x14ac:dyDescent="0.25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 spans="2:17" ht="15.75" customHeight="1" x14ac:dyDescent="0.25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 spans="2:17" ht="15.75" customHeight="1" x14ac:dyDescent="0.25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 spans="2:17" ht="15.75" customHeight="1" x14ac:dyDescent="0.25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 spans="2:17" ht="15.75" customHeight="1" x14ac:dyDescent="0.25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 spans="2:17" ht="15.75" customHeight="1" x14ac:dyDescent="0.25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 spans="2:17" ht="15.75" customHeight="1" x14ac:dyDescent="0.25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 spans="2:17" ht="15.75" customHeight="1" x14ac:dyDescent="0.25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 spans="2:17" ht="15.75" customHeight="1" x14ac:dyDescent="0.25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 spans="2:17" ht="15.75" customHeight="1" x14ac:dyDescent="0.25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 spans="2:17" ht="15.75" customHeight="1" x14ac:dyDescent="0.25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 spans="2:17" ht="15.75" customHeight="1" x14ac:dyDescent="0.25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 spans="2:17" ht="15.75" customHeight="1" x14ac:dyDescent="0.25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 spans="2:17" ht="15.75" customHeight="1" x14ac:dyDescent="0.25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 spans="2:17" ht="15.75" customHeight="1" x14ac:dyDescent="0.25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 spans="2:17" ht="15.75" customHeight="1" x14ac:dyDescent="0.25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 spans="2:17" ht="15.75" customHeight="1" x14ac:dyDescent="0.25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 spans="2:17" ht="15.75" customHeight="1" x14ac:dyDescent="0.25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 spans="2:17" ht="15.75" customHeight="1" x14ac:dyDescent="0.25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 spans="2:17" ht="15.75" customHeight="1" x14ac:dyDescent="0.25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 spans="2:17" ht="15.75" customHeight="1" x14ac:dyDescent="0.25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 spans="2:17" ht="15.75" customHeight="1" x14ac:dyDescent="0.25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 spans="2:17" ht="15.75" customHeight="1" x14ac:dyDescent="0.25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 spans="2:17" ht="15.75" customHeight="1" x14ac:dyDescent="0.25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 spans="2:17" ht="15.75" customHeight="1" x14ac:dyDescent="0.25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 spans="2:17" ht="15.75" customHeight="1" x14ac:dyDescent="0.25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 spans="2:17" ht="15.75" customHeight="1" x14ac:dyDescent="0.25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 spans="2:17" ht="15.75" customHeight="1" x14ac:dyDescent="0.25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 spans="2:17" ht="15.75" customHeight="1" x14ac:dyDescent="0.25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 spans="2:17" ht="15.75" customHeight="1" x14ac:dyDescent="0.25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 spans="2:17" ht="15.75" customHeight="1" x14ac:dyDescent="0.25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 spans="2:17" ht="15.75" customHeight="1" x14ac:dyDescent="0.25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 spans="2:17" ht="15.75" customHeight="1" x14ac:dyDescent="0.25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 spans="2:17" ht="15.75" customHeight="1" x14ac:dyDescent="0.25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 spans="2:17" ht="15.75" customHeight="1" x14ac:dyDescent="0.25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 spans="2:17" ht="15.75" customHeight="1" x14ac:dyDescent="0.25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 spans="2:17" ht="15.75" customHeight="1" x14ac:dyDescent="0.25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 spans="2:17" ht="15.75" customHeight="1" x14ac:dyDescent="0.25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 spans="2:17" ht="15.75" customHeight="1" x14ac:dyDescent="0.25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 spans="2:17" ht="15.75" customHeight="1" x14ac:dyDescent="0.25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 spans="2:17" ht="15.75" customHeight="1" x14ac:dyDescent="0.25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 spans="2:17" ht="15.75" customHeight="1" x14ac:dyDescent="0.25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 spans="2:17" ht="15.75" customHeight="1" x14ac:dyDescent="0.25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 spans="2:17" ht="15.75" customHeight="1" x14ac:dyDescent="0.25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 spans="2:17" ht="15.75" customHeight="1" x14ac:dyDescent="0.25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 spans="2:17" ht="15.75" customHeight="1" x14ac:dyDescent="0.25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 spans="2:17" ht="15.75" customHeight="1" x14ac:dyDescent="0.25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 spans="2:17" ht="15.75" customHeight="1" x14ac:dyDescent="0.25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 spans="2:17" ht="15.75" customHeight="1" x14ac:dyDescent="0.25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 spans="2:17" ht="15.75" customHeight="1" x14ac:dyDescent="0.25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 spans="2:17" ht="15.75" customHeight="1" x14ac:dyDescent="0.25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 spans="2:17" ht="15.75" customHeight="1" x14ac:dyDescent="0.25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 spans="2:17" ht="15.75" customHeight="1" x14ac:dyDescent="0.25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 spans="2:17" ht="15.75" customHeight="1" x14ac:dyDescent="0.25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 spans="2:17" ht="15.75" customHeight="1" x14ac:dyDescent="0.25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 spans="2:17" ht="15.75" customHeight="1" x14ac:dyDescent="0.25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 spans="2:17" ht="15.75" customHeight="1" x14ac:dyDescent="0.25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 spans="2:17" ht="15.75" customHeight="1" x14ac:dyDescent="0.25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 spans="2:17" ht="15.75" customHeight="1" x14ac:dyDescent="0.25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 spans="2:17" ht="15.75" customHeight="1" x14ac:dyDescent="0.25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 spans="2:17" ht="15.75" customHeight="1" x14ac:dyDescent="0.25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 spans="2:17" ht="15.75" customHeight="1" x14ac:dyDescent="0.25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 spans="2:17" ht="15.75" customHeight="1" x14ac:dyDescent="0.25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 spans="2:17" ht="15.75" customHeight="1" x14ac:dyDescent="0.25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 spans="2:17" ht="15.75" customHeight="1" x14ac:dyDescent="0.25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 spans="2:17" ht="15.75" customHeight="1" x14ac:dyDescent="0.25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 spans="2:17" ht="15.75" customHeight="1" x14ac:dyDescent="0.25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 spans="2:17" ht="15.75" customHeight="1" x14ac:dyDescent="0.25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 spans="2:17" ht="15.75" customHeight="1" x14ac:dyDescent="0.25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 spans="2:17" ht="15.75" customHeight="1" x14ac:dyDescent="0.25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 spans="2:17" ht="15.75" customHeight="1" x14ac:dyDescent="0.25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 spans="2:17" ht="15.75" customHeight="1" x14ac:dyDescent="0.25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 spans="2:17" ht="15.75" customHeight="1" x14ac:dyDescent="0.25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 spans="2:17" ht="15.75" customHeight="1" x14ac:dyDescent="0.25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 spans="2:17" ht="15.75" customHeight="1" x14ac:dyDescent="0.25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 spans="2:17" ht="15.75" customHeight="1" x14ac:dyDescent="0.25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 spans="2:17" ht="15.75" customHeight="1" x14ac:dyDescent="0.25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 spans="2:17" ht="15.75" customHeight="1" x14ac:dyDescent="0.25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 spans="2:17" ht="15.75" customHeight="1" x14ac:dyDescent="0.25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 spans="2:17" ht="15.75" customHeight="1" x14ac:dyDescent="0.25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 spans="2:17" ht="15.75" customHeight="1" x14ac:dyDescent="0.25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 spans="2:17" ht="15.75" customHeight="1" x14ac:dyDescent="0.25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 spans="2:17" ht="15.75" customHeight="1" x14ac:dyDescent="0.25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 spans="2:17" ht="15.75" customHeight="1" x14ac:dyDescent="0.25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 spans="2:17" ht="15.75" customHeight="1" x14ac:dyDescent="0.25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 spans="2:17" ht="15.75" customHeight="1" x14ac:dyDescent="0.25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 spans="2:17" ht="15.75" customHeight="1" x14ac:dyDescent="0.25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 spans="2:17" ht="15.75" customHeight="1" x14ac:dyDescent="0.25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 spans="2:17" ht="15.75" customHeight="1" x14ac:dyDescent="0.25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 spans="2:17" ht="15.75" customHeight="1" x14ac:dyDescent="0.25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 spans="2:17" ht="15.75" customHeight="1" x14ac:dyDescent="0.25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 spans="2:17" ht="15.75" customHeight="1" x14ac:dyDescent="0.25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 spans="2:17" ht="15.75" customHeight="1" x14ac:dyDescent="0.25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 spans="2:17" ht="15.75" customHeight="1" x14ac:dyDescent="0.25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 spans="2:17" ht="15.75" customHeight="1" x14ac:dyDescent="0.25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 spans="2:17" ht="15.75" customHeight="1" x14ac:dyDescent="0.25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 spans="2:17" ht="15.75" customHeight="1" x14ac:dyDescent="0.25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 spans="2:17" ht="15.75" customHeight="1" x14ac:dyDescent="0.25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 spans="2:17" ht="15.75" customHeight="1" x14ac:dyDescent="0.25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 spans="2:17" ht="15.75" customHeight="1" x14ac:dyDescent="0.25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 spans="2:17" ht="15.75" customHeight="1" x14ac:dyDescent="0.25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 spans="2:17" ht="15.75" customHeight="1" x14ac:dyDescent="0.25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 spans="2:17" ht="15.75" customHeight="1" x14ac:dyDescent="0.25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 spans="2:17" ht="15.75" customHeight="1" x14ac:dyDescent="0.25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 spans="2:17" ht="15.75" customHeight="1" x14ac:dyDescent="0.25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 spans="2:17" ht="15.75" customHeight="1" x14ac:dyDescent="0.25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 spans="2:17" ht="15.75" customHeight="1" x14ac:dyDescent="0.25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 spans="2:17" ht="15.75" customHeight="1" x14ac:dyDescent="0.25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 spans="2:17" ht="15.75" customHeight="1" x14ac:dyDescent="0.25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 spans="2:17" ht="15.75" customHeight="1" x14ac:dyDescent="0.25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 spans="2:17" ht="15.75" customHeight="1" x14ac:dyDescent="0.25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 spans="2:17" ht="15.75" customHeight="1" x14ac:dyDescent="0.25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 spans="2:17" ht="15.75" customHeight="1" x14ac:dyDescent="0.25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 spans="2:17" ht="15.75" customHeight="1" x14ac:dyDescent="0.25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 spans="2:17" ht="15.75" customHeight="1" x14ac:dyDescent="0.25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 spans="2:17" ht="15.75" customHeight="1" x14ac:dyDescent="0.25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 spans="2:17" ht="15.75" customHeight="1" x14ac:dyDescent="0.25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 spans="2:17" ht="15.75" customHeight="1" x14ac:dyDescent="0.25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 spans="2:17" ht="15.75" customHeight="1" x14ac:dyDescent="0.25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 spans="2:17" ht="15.75" customHeight="1" x14ac:dyDescent="0.25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 spans="2:17" ht="15.75" customHeight="1" x14ac:dyDescent="0.25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 spans="2:17" ht="15.75" customHeight="1" x14ac:dyDescent="0.25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 spans="2:17" ht="15.75" customHeight="1" x14ac:dyDescent="0.25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 spans="2:17" ht="15.75" customHeight="1" x14ac:dyDescent="0.25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 spans="2:17" ht="15.75" customHeight="1" x14ac:dyDescent="0.25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 spans="2:17" ht="15.75" customHeight="1" x14ac:dyDescent="0.25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 spans="2:17" ht="15.75" customHeight="1" x14ac:dyDescent="0.25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 spans="2:17" ht="15.75" customHeight="1" x14ac:dyDescent="0.25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 spans="2:17" ht="15.75" customHeight="1" x14ac:dyDescent="0.25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 spans="2:17" ht="15.75" customHeight="1" x14ac:dyDescent="0.25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 spans="2:17" ht="15.75" customHeight="1" x14ac:dyDescent="0.25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 spans="2:17" ht="15.75" customHeight="1" x14ac:dyDescent="0.25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 spans="2:17" ht="15.75" customHeight="1" x14ac:dyDescent="0.25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 spans="2:17" ht="15.75" customHeight="1" x14ac:dyDescent="0.25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 spans="2:17" ht="15.75" customHeight="1" x14ac:dyDescent="0.25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 spans="2:17" ht="15.75" customHeight="1" x14ac:dyDescent="0.25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 spans="2:17" ht="15.75" customHeight="1" x14ac:dyDescent="0.25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 spans="2:17" ht="15.75" customHeight="1" x14ac:dyDescent="0.25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 spans="2:17" ht="15.75" customHeight="1" x14ac:dyDescent="0.25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 spans="2:17" ht="15.75" customHeight="1" x14ac:dyDescent="0.25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 spans="2:17" ht="15.75" customHeight="1" x14ac:dyDescent="0.25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 spans="2:17" ht="15.75" customHeight="1" x14ac:dyDescent="0.25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 spans="2:17" ht="15.75" customHeight="1" x14ac:dyDescent="0.25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 spans="2:17" ht="15.75" customHeight="1" x14ac:dyDescent="0.25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 spans="2:17" ht="15.75" customHeight="1" x14ac:dyDescent="0.25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 spans="2:17" ht="15.75" customHeight="1" x14ac:dyDescent="0.25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 spans="2:17" ht="15.75" customHeight="1" x14ac:dyDescent="0.25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 spans="2:17" ht="15.75" customHeight="1" x14ac:dyDescent="0.25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 spans="2:17" ht="15.75" customHeight="1" x14ac:dyDescent="0.25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 spans="2:17" ht="15.75" customHeight="1" x14ac:dyDescent="0.25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 spans="2:17" ht="15.75" customHeight="1" x14ac:dyDescent="0.25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 spans="2:17" ht="15.75" customHeight="1" x14ac:dyDescent="0.25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 spans="2:17" ht="15.75" customHeight="1" x14ac:dyDescent="0.25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 spans="2:17" ht="15.75" customHeight="1" x14ac:dyDescent="0.25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 spans="2:17" ht="15.75" customHeight="1" x14ac:dyDescent="0.25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 spans="2:17" ht="15.75" customHeight="1" x14ac:dyDescent="0.25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 spans="2:17" ht="15.75" customHeight="1" x14ac:dyDescent="0.25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 spans="2:17" ht="15.75" customHeight="1" x14ac:dyDescent="0.25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 spans="2:17" ht="15.75" customHeight="1" x14ac:dyDescent="0.25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 spans="2:17" ht="15.75" customHeight="1" x14ac:dyDescent="0.25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 spans="2:17" ht="15.75" customHeight="1" x14ac:dyDescent="0.25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 spans="2:17" ht="15.75" customHeight="1" x14ac:dyDescent="0.25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 spans="2:17" ht="15.75" customHeight="1" x14ac:dyDescent="0.25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 spans="2:17" ht="15.75" customHeight="1" x14ac:dyDescent="0.25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 spans="2:17" ht="15.75" customHeight="1" x14ac:dyDescent="0.25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 spans="2:17" ht="15.75" customHeight="1" x14ac:dyDescent="0.25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 spans="2:17" ht="15.75" customHeight="1" x14ac:dyDescent="0.25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 spans="2:17" ht="15.75" customHeight="1" x14ac:dyDescent="0.25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 spans="2:17" ht="15.75" customHeight="1" x14ac:dyDescent="0.25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 spans="2:17" ht="15.75" customHeight="1" x14ac:dyDescent="0.25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 spans="2:17" ht="15.75" customHeight="1" x14ac:dyDescent="0.25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 spans="2:17" ht="15.75" customHeight="1" x14ac:dyDescent="0.25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 spans="2:17" ht="15.75" customHeight="1" x14ac:dyDescent="0.25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 spans="2:17" ht="15.75" customHeight="1" x14ac:dyDescent="0.25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 spans="2:17" ht="15.75" customHeight="1" x14ac:dyDescent="0.25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 spans="2:17" ht="15.75" customHeight="1" x14ac:dyDescent="0.25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 spans="2:17" ht="15.75" customHeight="1" x14ac:dyDescent="0.25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 spans="2:17" ht="15.75" customHeight="1" x14ac:dyDescent="0.25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 spans="2:17" ht="15.75" customHeight="1" x14ac:dyDescent="0.25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 spans="2:17" ht="15.75" customHeight="1" x14ac:dyDescent="0.25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 spans="2:17" ht="15.75" customHeight="1" x14ac:dyDescent="0.25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 spans="2:17" ht="15.75" customHeight="1" x14ac:dyDescent="0.25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 spans="2:17" ht="15.75" customHeight="1" x14ac:dyDescent="0.25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 spans="2:17" ht="15.75" customHeight="1" x14ac:dyDescent="0.25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 spans="2:17" ht="15.75" customHeight="1" x14ac:dyDescent="0.25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 spans="2:17" ht="15.75" customHeight="1" x14ac:dyDescent="0.25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 spans="2:17" ht="15.75" customHeight="1" x14ac:dyDescent="0.25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 spans="2:17" ht="15.75" customHeight="1" x14ac:dyDescent="0.25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 spans="2:17" ht="15.75" customHeight="1" x14ac:dyDescent="0.25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 spans="2:17" ht="15.75" customHeight="1" x14ac:dyDescent="0.25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 spans="2:17" ht="15.75" customHeight="1" x14ac:dyDescent="0.25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 spans="2:17" ht="15.75" customHeight="1" x14ac:dyDescent="0.25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 spans="2:17" ht="15.75" customHeight="1" x14ac:dyDescent="0.25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 spans="2:17" ht="15.75" customHeight="1" x14ac:dyDescent="0.25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 spans="2:17" ht="15.75" customHeight="1" x14ac:dyDescent="0.25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 spans="2:17" ht="15.75" customHeight="1" x14ac:dyDescent="0.25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 spans="2:17" ht="15.75" customHeight="1" x14ac:dyDescent="0.25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 spans="2:17" ht="15.75" customHeight="1" x14ac:dyDescent="0.25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 spans="2:17" ht="15.75" customHeight="1" x14ac:dyDescent="0.25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 spans="2:17" ht="15.75" customHeight="1" x14ac:dyDescent="0.25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 spans="2:17" ht="15.75" customHeight="1" x14ac:dyDescent="0.25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 spans="2:17" ht="15.75" customHeight="1" x14ac:dyDescent="0.25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 spans="2:17" ht="15.75" customHeight="1" x14ac:dyDescent="0.25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 spans="2:17" ht="15.75" customHeight="1" x14ac:dyDescent="0.25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 spans="2:17" ht="15.75" customHeight="1" x14ac:dyDescent="0.25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 spans="2:17" ht="15.75" customHeight="1" x14ac:dyDescent="0.25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 spans="2:17" ht="15.75" customHeight="1" x14ac:dyDescent="0.25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 spans="2:17" ht="15.75" customHeight="1" x14ac:dyDescent="0.25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 spans="2:17" ht="15.75" customHeight="1" x14ac:dyDescent="0.25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 spans="2:17" ht="15.75" customHeight="1" x14ac:dyDescent="0.25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 spans="2:17" ht="15.75" customHeight="1" x14ac:dyDescent="0.25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 spans="2:17" ht="15.75" customHeight="1" x14ac:dyDescent="0.25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 spans="2:17" ht="15.75" customHeight="1" x14ac:dyDescent="0.25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 spans="2:17" ht="15.75" customHeight="1" x14ac:dyDescent="0.25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 spans="2:17" ht="15.75" customHeight="1" x14ac:dyDescent="0.25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 spans="2:17" ht="15.75" customHeight="1" x14ac:dyDescent="0.25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 spans="2:17" ht="15.75" customHeight="1" x14ac:dyDescent="0.25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 spans="2:17" ht="15.75" customHeight="1" x14ac:dyDescent="0.25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 spans="2:17" ht="15.75" customHeight="1" x14ac:dyDescent="0.25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 spans="2:17" ht="15.75" customHeight="1" x14ac:dyDescent="0.25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 spans="2:17" ht="15.75" customHeight="1" x14ac:dyDescent="0.25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 spans="2:17" ht="15.75" customHeight="1" x14ac:dyDescent="0.25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 spans="2:17" ht="15.75" customHeight="1" x14ac:dyDescent="0.25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 spans="2:17" ht="15.75" customHeight="1" x14ac:dyDescent="0.25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 spans="2:17" ht="15.75" customHeight="1" x14ac:dyDescent="0.25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 spans="2:17" ht="15.75" customHeight="1" x14ac:dyDescent="0.25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 spans="2:17" ht="15.75" customHeight="1" x14ac:dyDescent="0.25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 spans="2:17" ht="15.75" customHeight="1" x14ac:dyDescent="0.25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 spans="2:17" ht="15.75" customHeight="1" x14ac:dyDescent="0.25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 spans="2:17" ht="15.75" customHeight="1" x14ac:dyDescent="0.25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 spans="2:17" ht="15.75" customHeight="1" x14ac:dyDescent="0.25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 spans="2:17" ht="15.75" customHeight="1" x14ac:dyDescent="0.25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 spans="2:17" ht="15.75" customHeight="1" x14ac:dyDescent="0.25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 spans="2:17" ht="15.75" customHeight="1" x14ac:dyDescent="0.25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 spans="2:17" ht="15.75" customHeight="1" x14ac:dyDescent="0.25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 spans="2:17" ht="15.75" customHeight="1" x14ac:dyDescent="0.25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 spans="2:17" ht="15.75" customHeight="1" x14ac:dyDescent="0.25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 spans="2:17" ht="15.75" customHeight="1" x14ac:dyDescent="0.25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 spans="2:17" ht="15.75" customHeight="1" x14ac:dyDescent="0.25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 spans="2:17" ht="15.75" customHeight="1" x14ac:dyDescent="0.25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 spans="2:17" ht="15.75" customHeight="1" x14ac:dyDescent="0.25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 spans="2:17" ht="15.75" customHeight="1" x14ac:dyDescent="0.25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 spans="2:17" ht="15.75" customHeight="1" x14ac:dyDescent="0.25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 spans="2:17" ht="15.75" customHeight="1" x14ac:dyDescent="0.25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 spans="2:17" ht="15.75" customHeight="1" x14ac:dyDescent="0.25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 spans="2:17" ht="15.75" customHeight="1" x14ac:dyDescent="0.25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 spans="2:17" ht="15.75" customHeight="1" x14ac:dyDescent="0.25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 spans="2:17" ht="15.75" customHeight="1" x14ac:dyDescent="0.25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 spans="2:17" ht="15.75" customHeight="1" x14ac:dyDescent="0.25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 spans="2:17" ht="15.75" customHeight="1" x14ac:dyDescent="0.25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 spans="2:17" ht="15.75" customHeight="1" x14ac:dyDescent="0.25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 spans="2:17" ht="15.75" customHeight="1" x14ac:dyDescent="0.25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 spans="2:17" ht="15.75" customHeight="1" x14ac:dyDescent="0.25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 spans="2:17" ht="15.75" customHeight="1" x14ac:dyDescent="0.25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 spans="2:17" ht="15.75" customHeight="1" x14ac:dyDescent="0.25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 spans="2:17" ht="15.75" customHeight="1" x14ac:dyDescent="0.25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 spans="2:17" ht="15.75" customHeight="1" x14ac:dyDescent="0.25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 spans="2:17" ht="15.75" customHeight="1" x14ac:dyDescent="0.25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 spans="2:17" ht="15.75" customHeight="1" x14ac:dyDescent="0.25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 spans="2:17" ht="15.75" customHeight="1" x14ac:dyDescent="0.25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 spans="2:17" ht="15.75" customHeight="1" x14ac:dyDescent="0.25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 spans="2:17" ht="15.75" customHeight="1" x14ac:dyDescent="0.25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 spans="2:17" ht="15.75" customHeight="1" x14ac:dyDescent="0.25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 spans="2:17" ht="15.75" customHeight="1" x14ac:dyDescent="0.25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 spans="2:17" ht="15.75" customHeight="1" x14ac:dyDescent="0.25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 spans="2:17" ht="15.75" customHeight="1" x14ac:dyDescent="0.25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 spans="2:17" ht="15.75" customHeight="1" x14ac:dyDescent="0.25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 spans="2:17" ht="15.75" customHeight="1" x14ac:dyDescent="0.25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 spans="2:17" ht="15.75" customHeight="1" x14ac:dyDescent="0.25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 spans="2:17" ht="15.75" customHeight="1" x14ac:dyDescent="0.25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 spans="2:17" ht="15.75" customHeight="1" x14ac:dyDescent="0.25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 spans="2:17" ht="15.75" customHeight="1" x14ac:dyDescent="0.25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 spans="2:17" ht="15.75" customHeight="1" x14ac:dyDescent="0.25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 spans="2:17" ht="15.75" customHeight="1" x14ac:dyDescent="0.25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 spans="2:17" ht="15.75" customHeight="1" x14ac:dyDescent="0.25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 spans="2:17" ht="15.75" customHeight="1" x14ac:dyDescent="0.25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 spans="2:17" ht="15.75" customHeight="1" x14ac:dyDescent="0.25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 spans="2:17" ht="15.75" customHeight="1" x14ac:dyDescent="0.25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 spans="2:17" ht="15.75" customHeight="1" x14ac:dyDescent="0.25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 spans="2:17" ht="15.75" customHeight="1" x14ac:dyDescent="0.25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 spans="2:17" ht="15.75" customHeight="1" x14ac:dyDescent="0.25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 spans="2:17" ht="15.75" customHeight="1" x14ac:dyDescent="0.25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 spans="2:17" ht="15.75" customHeight="1" x14ac:dyDescent="0.25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 spans="2:17" ht="15.75" customHeight="1" x14ac:dyDescent="0.25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 spans="2:17" ht="15.75" customHeight="1" x14ac:dyDescent="0.25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 spans="2:17" ht="15.75" customHeight="1" x14ac:dyDescent="0.25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 spans="2:17" ht="15.75" customHeight="1" x14ac:dyDescent="0.25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 spans="2:17" ht="15.75" customHeight="1" x14ac:dyDescent="0.25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 spans="2:17" ht="15.75" customHeight="1" x14ac:dyDescent="0.25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 spans="2:17" ht="15.75" customHeight="1" x14ac:dyDescent="0.25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 spans="2:17" ht="15.75" customHeight="1" x14ac:dyDescent="0.25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 spans="2:17" ht="15.75" customHeight="1" x14ac:dyDescent="0.25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 spans="2:17" ht="15.75" customHeight="1" x14ac:dyDescent="0.25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 spans="2:17" ht="15.75" customHeight="1" x14ac:dyDescent="0.25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 spans="2:17" ht="15.75" customHeight="1" x14ac:dyDescent="0.25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 spans="2:17" ht="15.75" customHeight="1" x14ac:dyDescent="0.25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 spans="2:17" ht="15.75" customHeight="1" x14ac:dyDescent="0.25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 spans="2:17" ht="15.75" customHeight="1" x14ac:dyDescent="0.25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 spans="2:17" ht="15.75" customHeight="1" x14ac:dyDescent="0.25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 spans="2:17" ht="15.75" customHeight="1" x14ac:dyDescent="0.25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 spans="2:17" ht="15.75" customHeight="1" x14ac:dyDescent="0.25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 spans="2:17" ht="15.75" customHeight="1" x14ac:dyDescent="0.25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 spans="2:17" ht="15.75" customHeight="1" x14ac:dyDescent="0.25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 spans="2:17" ht="15.75" customHeight="1" x14ac:dyDescent="0.25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 spans="2:17" ht="15.75" customHeight="1" x14ac:dyDescent="0.25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 spans="2:17" ht="15.75" customHeight="1" x14ac:dyDescent="0.25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 spans="2:17" ht="15.75" customHeight="1" x14ac:dyDescent="0.25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 spans="2:17" ht="15.75" customHeight="1" x14ac:dyDescent="0.25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 spans="2:17" ht="15.75" customHeight="1" x14ac:dyDescent="0.25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 spans="2:17" ht="15.75" customHeight="1" x14ac:dyDescent="0.25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 spans="2:17" ht="15.75" customHeight="1" x14ac:dyDescent="0.25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 spans="2:17" ht="15.75" customHeight="1" x14ac:dyDescent="0.25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 spans="2:17" ht="15.75" customHeight="1" x14ac:dyDescent="0.25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 spans="2:17" ht="15.75" customHeight="1" x14ac:dyDescent="0.25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 spans="2:17" ht="15.75" customHeight="1" x14ac:dyDescent="0.25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 spans="2:17" ht="15.75" customHeight="1" x14ac:dyDescent="0.25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 spans="2:17" ht="15.75" customHeight="1" x14ac:dyDescent="0.25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 spans="2:17" ht="15.75" customHeight="1" x14ac:dyDescent="0.25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 spans="2:17" ht="15.75" customHeight="1" x14ac:dyDescent="0.25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 spans="2:17" ht="15.75" customHeight="1" x14ac:dyDescent="0.25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 spans="2:17" ht="15.75" customHeight="1" x14ac:dyDescent="0.25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 spans="2:17" ht="15.75" customHeight="1" x14ac:dyDescent="0.25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 spans="2:17" ht="15.75" customHeight="1" x14ac:dyDescent="0.25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 spans="2:17" ht="15.75" customHeight="1" x14ac:dyDescent="0.25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 spans="2:17" ht="15.75" customHeight="1" x14ac:dyDescent="0.25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 spans="2:17" ht="15.75" customHeight="1" x14ac:dyDescent="0.25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 spans="2:17" ht="15.75" customHeight="1" x14ac:dyDescent="0.25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 spans="2:17" ht="15.75" customHeight="1" x14ac:dyDescent="0.25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 spans="2:17" ht="15.75" customHeight="1" x14ac:dyDescent="0.25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 spans="2:17" ht="15.75" customHeight="1" x14ac:dyDescent="0.25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 spans="2:17" ht="15.75" customHeight="1" x14ac:dyDescent="0.25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 spans="2:17" ht="15.75" customHeight="1" x14ac:dyDescent="0.25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 spans="2:17" ht="15.75" customHeight="1" x14ac:dyDescent="0.25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 spans="2:17" ht="15.75" customHeight="1" x14ac:dyDescent="0.25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 spans="2:17" ht="15.75" customHeight="1" x14ac:dyDescent="0.25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 spans="2:17" ht="15.75" customHeight="1" x14ac:dyDescent="0.25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 spans="2:17" ht="15.75" customHeight="1" x14ac:dyDescent="0.25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 spans="2:17" ht="15.75" customHeight="1" x14ac:dyDescent="0.25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 spans="2:17" ht="15.75" customHeight="1" x14ac:dyDescent="0.25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 spans="2:17" ht="15.75" customHeight="1" x14ac:dyDescent="0.25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 spans="2:17" ht="15.75" customHeight="1" x14ac:dyDescent="0.25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 spans="2:17" ht="15.75" customHeight="1" x14ac:dyDescent="0.25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 spans="2:17" ht="15.75" customHeight="1" x14ac:dyDescent="0.25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 spans="2:17" ht="15.75" customHeight="1" x14ac:dyDescent="0.25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 spans="2:17" ht="15.75" customHeight="1" x14ac:dyDescent="0.25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 spans="2:17" ht="15.75" customHeight="1" x14ac:dyDescent="0.25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 spans="2:17" ht="15.75" customHeight="1" x14ac:dyDescent="0.25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 spans="2:17" ht="15.75" customHeight="1" x14ac:dyDescent="0.25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 spans="2:17" ht="15.75" customHeight="1" x14ac:dyDescent="0.25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 spans="2:17" ht="15.75" customHeight="1" x14ac:dyDescent="0.25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 spans="2:17" ht="15.75" customHeight="1" x14ac:dyDescent="0.25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 spans="2:17" ht="15.75" customHeight="1" x14ac:dyDescent="0.25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 spans="2:17" ht="15.75" customHeight="1" x14ac:dyDescent="0.25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 spans="2:17" ht="15.75" customHeight="1" x14ac:dyDescent="0.25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 spans="2:17" ht="15.75" customHeight="1" x14ac:dyDescent="0.25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 spans="2:17" ht="15.75" customHeight="1" x14ac:dyDescent="0.25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 spans="2:17" ht="15.75" customHeight="1" x14ac:dyDescent="0.25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 spans="2:17" ht="15.75" customHeight="1" x14ac:dyDescent="0.25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 spans="2:17" ht="15.75" customHeight="1" x14ac:dyDescent="0.25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 spans="2:17" ht="15.75" customHeight="1" x14ac:dyDescent="0.25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 spans="2:17" ht="15.75" customHeight="1" x14ac:dyDescent="0.25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 spans="2:17" ht="15.75" customHeight="1" x14ac:dyDescent="0.25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 spans="2:17" ht="15.75" customHeight="1" x14ac:dyDescent="0.25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 spans="2:17" ht="15.75" customHeight="1" x14ac:dyDescent="0.25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 spans="2:17" ht="15.75" customHeight="1" x14ac:dyDescent="0.25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 spans="2:17" ht="15.75" customHeight="1" x14ac:dyDescent="0.25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 spans="2:17" ht="15.75" customHeight="1" x14ac:dyDescent="0.25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 spans="2:17" ht="15.75" customHeight="1" x14ac:dyDescent="0.25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 spans="2:17" ht="15.75" customHeight="1" x14ac:dyDescent="0.25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 spans="2:17" ht="15.75" customHeight="1" x14ac:dyDescent="0.25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 spans="2:17" ht="15.75" customHeight="1" x14ac:dyDescent="0.25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 spans="2:17" ht="15.75" customHeight="1" x14ac:dyDescent="0.25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 spans="2:17" ht="15.75" customHeight="1" x14ac:dyDescent="0.25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 spans="2:17" ht="15.75" customHeight="1" x14ac:dyDescent="0.25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 spans="2:17" ht="15.75" customHeight="1" x14ac:dyDescent="0.25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 spans="2:17" ht="15.75" customHeight="1" x14ac:dyDescent="0.25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 spans="2:17" ht="15.75" customHeight="1" x14ac:dyDescent="0.25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 spans="2:17" ht="15.75" customHeight="1" x14ac:dyDescent="0.25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 spans="2:17" ht="15.75" customHeight="1" x14ac:dyDescent="0.25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 spans="2:17" ht="15.75" customHeight="1" x14ac:dyDescent="0.25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 spans="2:17" ht="15.75" customHeight="1" x14ac:dyDescent="0.25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 spans="2:17" ht="15.75" customHeight="1" x14ac:dyDescent="0.25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 spans="2:17" ht="15.75" customHeight="1" x14ac:dyDescent="0.25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 spans="2:17" ht="15.75" customHeight="1" x14ac:dyDescent="0.25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 spans="2:17" ht="15.75" customHeight="1" x14ac:dyDescent="0.25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 spans="2:17" ht="15.75" customHeight="1" x14ac:dyDescent="0.25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 spans="2:17" ht="15.75" customHeight="1" x14ac:dyDescent="0.25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 spans="2:17" ht="15.75" customHeight="1" x14ac:dyDescent="0.25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 spans="2:17" ht="15.75" customHeight="1" x14ac:dyDescent="0.25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 spans="2:17" ht="15.75" customHeight="1" x14ac:dyDescent="0.25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 spans="2:17" ht="15.75" customHeight="1" x14ac:dyDescent="0.25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 spans="2:17" ht="15.75" customHeight="1" x14ac:dyDescent="0.25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 spans="2:17" ht="15.75" customHeight="1" x14ac:dyDescent="0.25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 spans="2:17" ht="15.75" customHeight="1" x14ac:dyDescent="0.25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 spans="2:17" ht="15.75" customHeight="1" x14ac:dyDescent="0.25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 spans="2:17" ht="15.75" customHeight="1" x14ac:dyDescent="0.25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 spans="2:17" ht="15.75" customHeight="1" x14ac:dyDescent="0.25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 spans="2:17" ht="15.75" customHeight="1" x14ac:dyDescent="0.25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 spans="2:17" ht="15.75" customHeight="1" x14ac:dyDescent="0.25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 spans="2:17" ht="15.75" customHeight="1" x14ac:dyDescent="0.25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 spans="2:17" ht="15.75" customHeight="1" x14ac:dyDescent="0.25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 spans="2:17" ht="15.75" customHeight="1" x14ac:dyDescent="0.25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 spans="2:17" ht="15.75" customHeight="1" x14ac:dyDescent="0.25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 spans="2:17" ht="15.75" customHeight="1" x14ac:dyDescent="0.25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 spans="2:17" ht="15.75" customHeight="1" x14ac:dyDescent="0.25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 spans="2:17" ht="15.75" customHeight="1" x14ac:dyDescent="0.25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 spans="2:17" ht="15.75" customHeight="1" x14ac:dyDescent="0.25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 spans="2:17" ht="15.75" customHeight="1" x14ac:dyDescent="0.25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 spans="2:17" ht="15.75" customHeight="1" x14ac:dyDescent="0.25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 spans="2:17" ht="15.75" customHeight="1" x14ac:dyDescent="0.25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 spans="2:17" ht="15.75" customHeight="1" x14ac:dyDescent="0.25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 spans="2:17" ht="15.75" customHeight="1" x14ac:dyDescent="0.25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 spans="2:17" ht="15.75" customHeight="1" x14ac:dyDescent="0.25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 spans="2:17" ht="15.75" customHeight="1" x14ac:dyDescent="0.25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 spans="2:17" ht="15.75" customHeight="1" x14ac:dyDescent="0.25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 spans="2:17" ht="15.75" customHeight="1" x14ac:dyDescent="0.25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 spans="2:17" ht="15.75" customHeight="1" x14ac:dyDescent="0.25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 spans="2:17" ht="15.75" customHeight="1" x14ac:dyDescent="0.25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 spans="2:17" ht="15.75" customHeight="1" x14ac:dyDescent="0.25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 spans="2:17" ht="15.75" customHeight="1" x14ac:dyDescent="0.25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 spans="2:17" ht="15.75" customHeight="1" x14ac:dyDescent="0.25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 spans="2:17" ht="15.75" customHeight="1" x14ac:dyDescent="0.25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 spans="2:17" ht="15.75" customHeight="1" x14ac:dyDescent="0.25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 spans="2:17" ht="15.75" customHeight="1" x14ac:dyDescent="0.25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 spans="2:17" ht="15.75" customHeight="1" x14ac:dyDescent="0.25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 spans="2:17" ht="15.75" customHeight="1" x14ac:dyDescent="0.25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 spans="2:17" ht="15.75" customHeight="1" x14ac:dyDescent="0.25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 spans="2:17" ht="15.75" customHeight="1" x14ac:dyDescent="0.25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 spans="2:17" ht="15.75" customHeight="1" x14ac:dyDescent="0.25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 spans="2:17" ht="15.75" customHeight="1" x14ac:dyDescent="0.25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 spans="2:17" ht="15.75" customHeight="1" x14ac:dyDescent="0.25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 spans="2:17" ht="15.75" customHeight="1" x14ac:dyDescent="0.25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 spans="2:17" ht="15.75" customHeight="1" x14ac:dyDescent="0.25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 spans="2:17" ht="15.75" customHeight="1" x14ac:dyDescent="0.25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 spans="2:17" ht="15.75" customHeight="1" x14ac:dyDescent="0.25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  <row r="1001" spans="2:17" ht="15.75" customHeight="1" x14ac:dyDescent="0.25"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</row>
  </sheetData>
  <pageMargins left="0.7" right="0.7" top="0.78740157499999996" bottom="0.78740157499999996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Q1001"/>
  <sheetViews>
    <sheetView showGridLines="0" topLeftCell="B2" zoomScale="80" zoomScaleNormal="80" workbookViewId="0">
      <selection activeCell="C23" sqref="C23"/>
    </sheetView>
  </sheetViews>
  <sheetFormatPr baseColWidth="10" defaultColWidth="12.625" defaultRowHeight="15" customHeight="1" x14ac:dyDescent="0.2"/>
  <cols>
    <col min="1" max="1" width="30.625" style="40" hidden="1" customWidth="1"/>
    <col min="2" max="2" width="25.125" style="18" customWidth="1"/>
    <col min="3" max="3" width="62.75" style="18" bestFit="1" customWidth="1"/>
    <col min="4" max="4" width="63.625" style="18" customWidth="1"/>
    <col min="5" max="5" width="11.25" style="18" customWidth="1"/>
    <col min="6" max="6" width="12" style="18" customWidth="1"/>
    <col min="7" max="7" width="11.5" style="18" bestFit="1" customWidth="1"/>
    <col min="8" max="8" width="74.25" style="18" customWidth="1"/>
    <col min="9" max="17" width="10.125" style="18" customWidth="1"/>
    <col min="18" max="21" width="12.625" style="18" customWidth="1"/>
    <col min="22" max="16384" width="12.625" style="18"/>
  </cols>
  <sheetData>
    <row r="1" spans="1:17" s="40" customFormat="1" ht="15" hidden="1" customHeight="1" x14ac:dyDescent="0.2">
      <c r="C1" s="40" t="s">
        <v>7</v>
      </c>
    </row>
    <row r="2" spans="1:17" ht="6" customHeight="1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s="38" customFormat="1" ht="15.75" customHeight="1" x14ac:dyDescent="0.25">
      <c r="A3" s="40"/>
      <c r="B3" s="3" t="s">
        <v>8</v>
      </c>
      <c r="C3" s="4" t="e">
        <f t="array" ref="C3">"Patient """
&amp;INDEX(data!$1:$1048576,MATCH("id",data!$A:$A,0),MATCH("Referenzpatient",data!$1:$1,0))
&amp;"""/ "
&amp;INDEX(data!$1:$1048576,MATCH("kuerzel",data!$A:$A,0),MATCH("Referenzpatient",data!$1:$1,0))</f>
        <v>#N/A</v>
      </c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38" customFormat="1" ht="15.75" customHeight="1" x14ac:dyDescent="0.25">
      <c r="A4" s="40"/>
      <c r="B4" s="3" t="s">
        <v>61</v>
      </c>
      <c r="C4" s="1" t="e">
        <f>"Patient """
&amp;INDEX(data!$1:$1048576,MATCH("id",data!$A:$A,0),MATCH($C$1,data!$1:$1,0))
&amp;"""/ "
&amp;INDEX(data!$1:$1048576,MATCH("kuerzel",data!$A:$A,0),MATCH("Referenzpatient",data!$1:$1,0))</f>
        <v>#N/A</v>
      </c>
      <c r="D4" s="5"/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38" customFormat="1" ht="15.75" customHeight="1" x14ac:dyDescent="0.25">
      <c r="A5" s="40"/>
      <c r="B5" s="3" t="s">
        <v>62</v>
      </c>
      <c r="C5" s="16" t="e">
        <f>VALUE(INDEX(data!$1:$1048576,MATCH("Globale Gewichtung",data!$A:$A,0),MATCH($C$1,data!$1:$1,0)))</f>
        <v>#N/A</v>
      </c>
      <c r="D5" s="5"/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0.5" customHeight="1" x14ac:dyDescent="0.25">
      <c r="B6" s="20"/>
      <c r="C6" s="17"/>
      <c r="D6" s="19"/>
      <c r="E6" s="19"/>
      <c r="F6" s="1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s="38" customFormat="1" ht="31.5" customHeight="1" x14ac:dyDescent="0.25">
      <c r="A7" s="40"/>
      <c r="B7" s="34" t="s">
        <v>63</v>
      </c>
      <c r="C7" s="34" t="s">
        <v>64</v>
      </c>
      <c r="D7" s="34" t="s">
        <v>65</v>
      </c>
      <c r="E7" s="34" t="s">
        <v>66</v>
      </c>
      <c r="F7" s="34" t="s">
        <v>67</v>
      </c>
      <c r="G7" s="35" t="s">
        <v>68</v>
      </c>
      <c r="H7" s="34" t="s">
        <v>69</v>
      </c>
      <c r="I7" s="1"/>
      <c r="J7" s="1"/>
      <c r="K7" s="1"/>
      <c r="L7" s="1"/>
      <c r="M7" s="1"/>
      <c r="N7" s="1"/>
      <c r="O7" s="1"/>
      <c r="P7" s="1"/>
      <c r="Q7" s="1"/>
    </row>
    <row r="8" spans="1:17" ht="6" customHeight="1" x14ac:dyDescent="0.25">
      <c r="B8" s="21"/>
      <c r="C8" s="21"/>
      <c r="D8" s="21"/>
      <c r="E8" s="21"/>
      <c r="F8" s="21"/>
      <c r="G8" s="21"/>
      <c r="H8" s="21"/>
      <c r="I8" s="17"/>
      <c r="J8" s="17"/>
      <c r="K8" s="17"/>
      <c r="L8" s="17"/>
      <c r="M8" s="17"/>
      <c r="N8" s="17"/>
      <c r="O8" s="17"/>
      <c r="P8" s="17"/>
      <c r="Q8" s="17"/>
    </row>
    <row r="9" spans="1:17" ht="42" customHeight="1" x14ac:dyDescent="0.25">
      <c r="A9" s="40" t="s">
        <v>11</v>
      </c>
      <c r="B9" s="7" t="str">
        <f>VLOOKUP($A9,Bezeichnungen!$A$1:$B$25,2,0)</f>
        <v>Alter</v>
      </c>
      <c r="C9" s="22" t="e">
        <f>INDEX(data!$1:$1048576,MATCH($A9,data!$A:$A,0),MATCH("Referenzpatient",data!$1:$1,0))</f>
        <v>#N/A</v>
      </c>
      <c r="D9" s="22" t="e">
        <f>INDEX(data!$1:$1048576,MATCH($A9,data!$A:$A,0),MATCH($C$1,data!$1:$1,0))</f>
        <v>#N/A</v>
      </c>
      <c r="E9" s="23" t="e">
        <f t="array" ref="E9">VALUE(INDEX(data!$1:$1048576,MATCH($A9,data!$A:$A,0),MATCH($C$1,data!$1:$1,0)+1))</f>
        <v>#N/A</v>
      </c>
      <c r="F9" s="23" t="e">
        <f>VALUE(INDEX(data!$1:$1048576,MATCH($A9,data!$A:$A,0),MATCH("Gewichtung",data!$1:$1,0)))</f>
        <v>#N/A</v>
      </c>
      <c r="G9" s="24" t="e">
        <f t="array" ref="G9">VALUE(INDEX(data!$1:$1048576,MATCH($A9,data!$A:$A,0),MATCH($C$1,data!$1:$1,0)+2))</f>
        <v>#N/A</v>
      </c>
      <c r="H9" s="21" t="e">
        <f t="array" ref="H9">INDEX(data!$1:$1048576,MATCH($A9,data!$A:$A,0),MATCH($C$1,data!$1:$1,0)+3)</f>
        <v>#N/A</v>
      </c>
      <c r="I9" s="17"/>
      <c r="J9" s="17"/>
      <c r="K9" s="17"/>
      <c r="L9" s="17"/>
      <c r="M9" s="17"/>
      <c r="N9" s="17"/>
      <c r="O9" s="17"/>
      <c r="P9" s="17"/>
      <c r="Q9" s="17"/>
    </row>
    <row r="10" spans="1:17" ht="6" customHeight="1" x14ac:dyDescent="0.25">
      <c r="B10" s="7"/>
      <c r="C10" s="22"/>
      <c r="D10" s="22"/>
      <c r="E10" s="23"/>
      <c r="F10" s="23"/>
      <c r="G10" s="24"/>
      <c r="H10" s="21"/>
      <c r="I10" s="17"/>
      <c r="J10" s="17"/>
      <c r="K10" s="17"/>
      <c r="L10" s="17"/>
      <c r="M10" s="17"/>
      <c r="N10" s="17"/>
      <c r="O10" s="17"/>
      <c r="P10" s="17"/>
      <c r="Q10" s="17"/>
    </row>
    <row r="11" spans="1:17" ht="42" customHeight="1" x14ac:dyDescent="0.25">
      <c r="A11" s="40" t="s">
        <v>12</v>
      </c>
      <c r="B11" s="7" t="str">
        <f>VLOOKUP($A11,Bezeichnungen!$A$1:$B$25,2,0)</f>
        <v>Geschlecht</v>
      </c>
      <c r="C11" s="22" t="e">
        <f>INDEX(data!$1:$1048576,MATCH($A11,data!$A:$A,0),MATCH("Referenzpatient",data!$1:$1,0))</f>
        <v>#N/A</v>
      </c>
      <c r="D11" s="22" t="e">
        <f>INDEX(data!$1:$1048576,MATCH($A11,data!$A:$A,0),MATCH($C$1,data!$1:$1,0))</f>
        <v>#N/A</v>
      </c>
      <c r="E11" s="23" t="e">
        <f t="array" ref="E11">VALUE(INDEX(data!$1:$1048576,MATCH($A11,data!$A:$A,0),MATCH($C$1,data!$1:$1,0)+1))</f>
        <v>#N/A</v>
      </c>
      <c r="F11" s="23" t="e">
        <f>VALUE(INDEX(data!$1:$1048576,MATCH($A11,data!$A:$A,0),MATCH("Gewichtung",data!$1:$1,0)))</f>
        <v>#N/A</v>
      </c>
      <c r="G11" s="24" t="e">
        <f t="array" ref="G11">VALUE(INDEX(data!$1:$1048576,MATCH($A11,data!$A:$A,0),MATCH($C$1,data!$1:$1,0)+2))</f>
        <v>#N/A</v>
      </c>
      <c r="H11" s="21" t="e">
        <f t="array" ref="H11">INDEX(data!$1:$1048576,MATCH($A11,data!$A:$A,0),MATCH($C$1,data!$1:$1,0)+3)</f>
        <v>#N/A</v>
      </c>
      <c r="I11" s="17"/>
      <c r="J11" s="17"/>
      <c r="K11" s="17"/>
      <c r="L11" s="17"/>
      <c r="M11" s="17"/>
      <c r="N11" s="17"/>
      <c r="O11" s="17"/>
      <c r="P11" s="17"/>
      <c r="Q11" s="17"/>
    </row>
    <row r="12" spans="1:17" ht="6" customHeight="1" x14ac:dyDescent="0.25">
      <c r="B12" s="7"/>
      <c r="C12" s="25"/>
      <c r="D12" s="25"/>
      <c r="E12" s="23"/>
      <c r="F12" s="23"/>
      <c r="G12" s="24"/>
      <c r="H12" s="21"/>
      <c r="I12" s="17"/>
      <c r="J12" s="17"/>
      <c r="K12" s="17"/>
      <c r="L12" s="17"/>
      <c r="M12" s="17"/>
      <c r="N12" s="17"/>
      <c r="O12" s="17"/>
      <c r="P12" s="17"/>
      <c r="Q12" s="17"/>
    </row>
    <row r="13" spans="1:17" ht="42" customHeight="1" x14ac:dyDescent="0.25">
      <c r="A13" s="40" t="s">
        <v>13</v>
      </c>
      <c r="B13" s="41" t="str">
        <f>VLOOKUP($A13,Bezeichnungen!$A$1:$B$25,2,0)</f>
        <v>Hauptdiagnose</v>
      </c>
      <c r="C13" s="27" t="e">
        <f>INDEX(data!$1:$1048576,MATCH($A13,data!$A:$A,0),MATCH("Referenzpatient",data!$1:$1,0))</f>
        <v>#N/A</v>
      </c>
      <c r="D13" s="27" t="e">
        <f>INDEX(data!$1:$1048576,MATCH($A13,data!$A:$A,0),MATCH($C$1,data!$1:$1,0))</f>
        <v>#N/A</v>
      </c>
      <c r="E13" s="28" t="e">
        <f t="array" ref="E13">VALUE(INDEX(data!$1:$1048576,MATCH($A13,data!$A:$A,0),MATCH($C$1,data!$1:$1,0)+1))</f>
        <v>#N/A</v>
      </c>
      <c r="F13" s="28" t="e">
        <f>VALUE(INDEX(data!$1:$1048576,MATCH($A13,data!$A:$A,0),MATCH("Gewichtung",data!$1:$1,0)))</f>
        <v>#N/A</v>
      </c>
      <c r="G13" s="29" t="e">
        <f t="array" ref="G13">VALUE(INDEX(data!$1:$1048576,MATCH($A13,data!$A:$A,0),MATCH($C$1,data!$1:$1,0)+2))</f>
        <v>#N/A</v>
      </c>
      <c r="H13" s="26" t="e">
        <f t="array" ref="H13">INDEX(data!$1:$1048576,MATCH($A13,data!$A:$A,0),MATCH($C$1,data!$1:$1,0)+3)</f>
        <v>#N/A</v>
      </c>
      <c r="I13" s="17"/>
      <c r="J13" s="17"/>
      <c r="K13" s="17"/>
      <c r="L13" s="17"/>
      <c r="M13" s="17"/>
      <c r="N13" s="17"/>
      <c r="O13" s="17"/>
      <c r="P13" s="17"/>
      <c r="Q13" s="17"/>
    </row>
    <row r="14" spans="1:17" ht="6" customHeight="1" x14ac:dyDescent="0.25">
      <c r="B14" s="41"/>
      <c r="C14" s="31"/>
      <c r="D14" s="31"/>
      <c r="E14" s="32"/>
      <c r="F14" s="32"/>
      <c r="G14" s="33"/>
      <c r="H14" s="30"/>
      <c r="I14" s="17"/>
      <c r="J14" s="17"/>
      <c r="K14" s="17"/>
      <c r="L14" s="17"/>
      <c r="M14" s="17"/>
      <c r="N14" s="17"/>
      <c r="O14" s="17"/>
      <c r="P14" s="17"/>
      <c r="Q14" s="17"/>
    </row>
    <row r="15" spans="1:17" ht="45" customHeight="1" x14ac:dyDescent="0.25">
      <c r="A15" s="40" t="s">
        <v>14</v>
      </c>
      <c r="B15" s="7" t="str">
        <f>VLOOKUP($A15,Bezeichnungen!$A$1:$B$25,2,0)</f>
        <v>Nebendiagnose</v>
      </c>
      <c r="C15" s="22" t="e">
        <f>INDEX(data!$1:$1048576,MATCH($A15,data!$A:$A,0),MATCH("Referenzpatient",data!$1:$1,0))</f>
        <v>#N/A</v>
      </c>
      <c r="D15" s="22" t="e">
        <f>INDEX(data!$1:$1048576,MATCH($A15,data!$A:$A,0),MATCH($C$1,data!$1:$1,0))</f>
        <v>#N/A</v>
      </c>
      <c r="E15" s="23" t="e">
        <f t="array" ref="E15">VALUE(INDEX(data!$1:$1048576,MATCH($A15,data!$A:$A,0),MATCH($C$1,data!$1:$1,0)+1))</f>
        <v>#N/A</v>
      </c>
      <c r="F15" s="23" t="e">
        <f>VALUE(INDEX(data!$1:$1048576,MATCH($A15,data!$A:$A,0),MATCH("Gewichtung",data!$1:$1,0)))</f>
        <v>#N/A</v>
      </c>
      <c r="G15" s="24" t="e">
        <f t="array" ref="G15">VALUE(INDEX(data!$1:$1048576,MATCH($A15,data!$A:$A,0),MATCH($C$1,data!$1:$1,0)+2))</f>
        <v>#N/A</v>
      </c>
      <c r="H15" s="21" t="e">
        <f t="array" ref="H15">INDEX(data!$1:$1048576,MATCH($A15,data!$A:$A,0),MATCH($C$1,data!$1:$1,0)+3)</f>
        <v>#N/A</v>
      </c>
      <c r="I15" s="17"/>
      <c r="J15" s="17"/>
      <c r="K15" s="17"/>
      <c r="L15" s="17"/>
      <c r="M15" s="17"/>
      <c r="N15" s="17"/>
      <c r="O15" s="17"/>
      <c r="P15" s="17"/>
      <c r="Q15" s="17"/>
    </row>
    <row r="16" spans="1:17" ht="6" customHeight="1" x14ac:dyDescent="0.25">
      <c r="B16" s="7"/>
      <c r="C16" s="22"/>
      <c r="D16" s="22"/>
      <c r="E16" s="23"/>
      <c r="F16" s="23"/>
      <c r="G16" s="24"/>
      <c r="H16" s="21"/>
      <c r="I16" s="17"/>
      <c r="J16" s="17"/>
      <c r="K16" s="17"/>
      <c r="L16" s="17"/>
      <c r="M16" s="17"/>
      <c r="N16" s="17"/>
      <c r="O16" s="17"/>
      <c r="P16" s="17"/>
      <c r="Q16" s="17"/>
    </row>
    <row r="17" spans="1:17" ht="42" customHeight="1" x14ac:dyDescent="0.25">
      <c r="A17" s="40" t="s">
        <v>15</v>
      </c>
      <c r="B17" s="7" t="str">
        <f>VLOOKUP($A17,Bezeichnungen!$A$1:$B$25,2,0)</f>
        <v>Vorherige Erkrankungen</v>
      </c>
      <c r="C17" s="22" t="e">
        <f>INDEX(data!$1:$1048576,MATCH($A17,data!$A:$A,0),MATCH("Referenzpatient",data!$1:$1,0))</f>
        <v>#N/A</v>
      </c>
      <c r="D17" s="22" t="e">
        <f>INDEX(data!$1:$1048576,MATCH($A17,data!$A:$A,0),MATCH($C$1,data!$1:$1,0))</f>
        <v>#N/A</v>
      </c>
      <c r="E17" s="23" t="e">
        <f t="array" ref="E17">VALUE(INDEX(data!$1:$1048576,MATCH($A17,data!$A:$A,0),MATCH($C$1,data!$1:$1,0)+1))</f>
        <v>#N/A</v>
      </c>
      <c r="F17" s="23" t="e">
        <f>VALUE(INDEX(data!$1:$1048576,MATCH($A17,data!$A:$A,0),MATCH("Gewichtung",data!$1:$1,0)))</f>
        <v>#N/A</v>
      </c>
      <c r="G17" s="24" t="e">
        <f t="array" ref="G17">VALUE(INDEX(data!$1:$1048576,MATCH($A17,data!$A:$A,0),MATCH($C$1,data!$1:$1,0)+2))</f>
        <v>#N/A</v>
      </c>
      <c r="H17" s="21" t="e">
        <f t="array" ref="H17">INDEX(data!$1:$1048576,MATCH($A17,data!$A:$A,0),MATCH($C$1,data!$1:$1,0)+3)</f>
        <v>#N/A</v>
      </c>
      <c r="I17" s="17"/>
      <c r="J17" s="17"/>
      <c r="K17" s="17"/>
      <c r="L17" s="17"/>
      <c r="M17" s="17"/>
      <c r="N17" s="17"/>
      <c r="O17" s="17"/>
      <c r="P17" s="17"/>
      <c r="Q17" s="17"/>
    </row>
    <row r="18" spans="1:17" ht="6" customHeight="1" x14ac:dyDescent="0.25">
      <c r="B18" s="7"/>
      <c r="C18" s="22"/>
      <c r="D18" s="22"/>
      <c r="E18" s="23"/>
      <c r="F18" s="23"/>
      <c r="G18" s="24"/>
      <c r="H18" s="21"/>
      <c r="I18" s="17"/>
      <c r="J18" s="17"/>
      <c r="K18" s="17"/>
      <c r="L18" s="17"/>
      <c r="M18" s="17"/>
      <c r="N18" s="17"/>
      <c r="O18" s="17"/>
      <c r="P18" s="17"/>
      <c r="Q18" s="17"/>
    </row>
    <row r="19" spans="1:17" ht="42" customHeight="1" x14ac:dyDescent="0.25">
      <c r="A19" s="40" t="s">
        <v>16</v>
      </c>
      <c r="B19" s="7" t="str">
        <f>VLOOKUP($A19,Bezeichnungen!$A$1:$B$25,2,0)</f>
        <v>Sonstige Anamnese</v>
      </c>
      <c r="C19" s="22" t="e">
        <f>INDEX(data!$1:$1048576,MATCH($A19,data!$A:$A,0),MATCH("Referenzpatient",data!$1:$1,0))</f>
        <v>#N/A</v>
      </c>
      <c r="D19" s="22" t="e">
        <f>INDEX(data!$1:$1048576,MATCH($A19,data!$A:$A,0),MATCH($C$1,data!$1:$1,0))</f>
        <v>#N/A</v>
      </c>
      <c r="E19" s="23" t="e">
        <f t="array" ref="E19">VALUE(INDEX(data!$1:$1048576,MATCH($A19,data!$A:$A,0),MATCH($C$1,data!$1:$1,0)+1))</f>
        <v>#N/A</v>
      </c>
      <c r="F19" s="23" t="e">
        <f>VALUE(INDEX(data!$1:$1048576,MATCH($A19,data!$A:$A,0),MATCH("Gewichtung",data!$1:$1,0)))</f>
        <v>#N/A</v>
      </c>
      <c r="G19" s="24" t="e">
        <f t="array" ref="G19">VALUE(INDEX(data!$1:$1048576,MATCH($A19,data!$A:$A,0),MATCH($C$1,data!$1:$1,0)+2))</f>
        <v>#N/A</v>
      </c>
      <c r="H19" s="21" t="e">
        <f t="array" ref="H19">INDEX(data!$1:$1048576,MATCH($A19,data!$A:$A,0),MATCH($C$1,data!$1:$1,0)+3)</f>
        <v>#N/A</v>
      </c>
      <c r="I19" s="17"/>
      <c r="J19" s="17"/>
      <c r="K19" s="17"/>
      <c r="L19" s="17"/>
      <c r="M19" s="17"/>
      <c r="N19" s="17"/>
      <c r="O19" s="17"/>
      <c r="P19" s="17"/>
      <c r="Q19" s="17"/>
    </row>
    <row r="20" spans="1:17" ht="6" customHeight="1" x14ac:dyDescent="0.25">
      <c r="B20" s="7"/>
      <c r="C20" s="22"/>
      <c r="D20" s="22"/>
      <c r="E20" s="23"/>
      <c r="F20" s="23"/>
      <c r="G20" s="24"/>
      <c r="H20" s="21"/>
      <c r="I20" s="17"/>
      <c r="J20" s="17"/>
      <c r="K20" s="17"/>
      <c r="L20" s="17"/>
      <c r="M20" s="17"/>
      <c r="N20" s="17"/>
      <c r="O20" s="17"/>
      <c r="P20" s="17"/>
      <c r="Q20" s="17"/>
    </row>
    <row r="21" spans="1:17" ht="42" customHeight="1" x14ac:dyDescent="0.25">
      <c r="A21" s="40" t="s">
        <v>17</v>
      </c>
      <c r="B21" s="7" t="str">
        <f>VLOOKUP($A21,Bezeichnungen!$A$1:$B$25,2,0)</f>
        <v>Leistungsschwäche</v>
      </c>
      <c r="C21" s="22" t="e">
        <f>INDEX(data!$1:$1048576,MATCH($A21,data!$A:$A,0),MATCH("Referenzpatient",data!$1:$1,0))</f>
        <v>#N/A</v>
      </c>
      <c r="D21" s="22" t="e">
        <f>INDEX(data!$1:$1048576,MATCH($A21,data!$A:$A,0),MATCH($C$1,data!$1:$1,0))</f>
        <v>#N/A</v>
      </c>
      <c r="E21" s="23" t="e">
        <f t="array" ref="E21">VALUE(INDEX(data!$1:$1048576,MATCH($A21,data!$A:$A,0),MATCH($C$1,data!$1:$1,0)+1))</f>
        <v>#N/A</v>
      </c>
      <c r="F21" s="23" t="e">
        <f>VALUE(INDEX(data!$1:$1048576,MATCH($A21,data!$A:$A,0),MATCH("Gewichtung",data!$1:$1,0)))</f>
        <v>#N/A</v>
      </c>
      <c r="G21" s="24" t="e">
        <f t="array" ref="G21">VALUE(INDEX(data!$1:$1048576,MATCH($A21,data!$A:$A,0),MATCH($C$1,data!$1:$1,0)+2))</f>
        <v>#N/A</v>
      </c>
      <c r="H21" s="21" t="e">
        <f t="array" ref="H21">INDEX(data!$1:$1048576,MATCH($A21,data!$A:$A,0),MATCH($C$1,data!$1:$1,0)+3)</f>
        <v>#N/A</v>
      </c>
      <c r="I21" s="17"/>
      <c r="J21" s="17"/>
      <c r="K21" s="17"/>
      <c r="L21" s="17"/>
      <c r="M21" s="17"/>
      <c r="N21" s="17"/>
      <c r="O21" s="17"/>
      <c r="P21" s="17"/>
      <c r="Q21" s="17"/>
    </row>
    <row r="22" spans="1:17" ht="6" customHeight="1" x14ac:dyDescent="0.25">
      <c r="B22" s="7"/>
      <c r="C22" s="22"/>
      <c r="D22" s="22"/>
      <c r="E22" s="23"/>
      <c r="F22" s="23"/>
      <c r="G22" s="24"/>
      <c r="H22" s="21"/>
      <c r="I22" s="17"/>
      <c r="J22" s="17"/>
      <c r="K22" s="17"/>
      <c r="L22" s="17"/>
      <c r="M22" s="17"/>
      <c r="N22" s="17"/>
      <c r="O22" s="17"/>
      <c r="P22" s="17"/>
      <c r="Q22" s="17"/>
    </row>
    <row r="23" spans="1:17" ht="42" customHeight="1" x14ac:dyDescent="0.25">
      <c r="A23" s="40" t="s">
        <v>18</v>
      </c>
      <c r="B23" s="7" t="str">
        <f>VLOOKUP($A23,Bezeichnungen!$A$1:$B$25,2,0)</f>
        <v>Atembeschwerden</v>
      </c>
      <c r="C23" s="22" t="e">
        <f>INDEX(data!$1:$1048576,MATCH($A23,data!$A:$A,0),MATCH("Referenzpatient",data!$1:$1,0))</f>
        <v>#N/A</v>
      </c>
      <c r="D23" s="22" t="e">
        <f>INDEX(data!$1:$1048576,MATCH($A23,data!$A:$A,0),MATCH($C$1,data!$1:$1,0))</f>
        <v>#N/A</v>
      </c>
      <c r="E23" s="23" t="e">
        <f t="array" ref="E23">VALUE(INDEX(data!$1:$1048576,MATCH($A23,data!$A:$A,0),MATCH($C$1,data!$1:$1,0)+1))</f>
        <v>#N/A</v>
      </c>
      <c r="F23" s="23" t="e">
        <f>VALUE(INDEX(data!$1:$1048576,MATCH($A23,data!$A:$A,0),MATCH("Gewichtung",data!$1:$1,0)))</f>
        <v>#N/A</v>
      </c>
      <c r="G23" s="24" t="e">
        <f t="array" ref="G23">VALUE(INDEX(data!$1:$1048576,MATCH($A23,data!$A:$A,0),MATCH($C$1,data!$1:$1,0)+2))</f>
        <v>#N/A</v>
      </c>
      <c r="H23" s="21" t="e">
        <f t="array" ref="H23">INDEX(data!$1:$1048576,MATCH($A23,data!$A:$A,0),MATCH($C$1,data!$1:$1,0)+3)</f>
        <v>#N/A</v>
      </c>
      <c r="I23" s="17"/>
      <c r="J23" s="17"/>
      <c r="K23" s="17"/>
      <c r="L23" s="17"/>
      <c r="M23" s="17"/>
      <c r="N23" s="17"/>
      <c r="O23" s="17"/>
      <c r="P23" s="17"/>
      <c r="Q23" s="17"/>
    </row>
    <row r="24" spans="1:17" ht="6" customHeight="1" x14ac:dyDescent="0.25">
      <c r="B24" s="7"/>
      <c r="C24" s="22"/>
      <c r="D24" s="22"/>
      <c r="E24" s="23"/>
      <c r="F24" s="23"/>
      <c r="G24" s="24"/>
      <c r="H24" s="21"/>
      <c r="I24" s="17"/>
      <c r="J24" s="17"/>
      <c r="K24" s="17"/>
      <c r="L24" s="17"/>
      <c r="M24" s="17"/>
      <c r="N24" s="17"/>
      <c r="O24" s="17"/>
      <c r="P24" s="17"/>
      <c r="Q24" s="17"/>
    </row>
    <row r="25" spans="1:17" ht="42" customHeight="1" x14ac:dyDescent="0.25">
      <c r="A25" s="40" t="s">
        <v>19</v>
      </c>
      <c r="B25" s="7" t="str">
        <f>VLOOKUP($A25,Bezeichnungen!$A$1:$B$25,2,0)</f>
        <v>Produktiver Husten</v>
      </c>
      <c r="C25" s="22" t="e">
        <f>INDEX(data!$1:$1048576,MATCH($A25,data!$A:$A,0),MATCH("Referenzpatient",data!$1:$1,0))</f>
        <v>#N/A</v>
      </c>
      <c r="D25" s="22" t="e">
        <f>INDEX(data!$1:$1048576,MATCH($A25,data!$A:$A,0),MATCH($C$1,data!$1:$1,0))</f>
        <v>#N/A</v>
      </c>
      <c r="E25" s="23" t="e">
        <f t="array" ref="E25">VALUE(INDEX(data!$1:$1048576,MATCH($A25,data!$A:$A,0),MATCH($C$1,data!$1:$1,0)+1))</f>
        <v>#N/A</v>
      </c>
      <c r="F25" s="23" t="e">
        <f>VALUE(INDEX(data!$1:$1048576,MATCH($A25,data!$A:$A,0),MATCH("Gewichtung",data!$1:$1,0)))</f>
        <v>#N/A</v>
      </c>
      <c r="G25" s="24" t="e">
        <f t="array" ref="G25">VALUE(INDEX(data!$1:$1048576,MATCH($A25,data!$A:$A,0),MATCH($C$1,data!$1:$1,0)+2))</f>
        <v>#N/A</v>
      </c>
      <c r="H25" s="21" t="e">
        <f t="array" ref="H25">INDEX(data!$1:$1048576,MATCH($A25,data!$A:$A,0),MATCH($C$1,data!$1:$1,0)+3)</f>
        <v>#N/A</v>
      </c>
      <c r="I25" s="17"/>
      <c r="J25" s="17"/>
      <c r="K25" s="17"/>
      <c r="L25" s="17"/>
      <c r="M25" s="17"/>
      <c r="N25" s="17"/>
      <c r="O25" s="17"/>
      <c r="P25" s="17"/>
      <c r="Q25" s="17"/>
    </row>
    <row r="26" spans="1:17" ht="6" customHeight="1" x14ac:dyDescent="0.25">
      <c r="B26" s="7"/>
      <c r="C26" s="22"/>
      <c r="D26" s="22"/>
      <c r="E26" s="23"/>
      <c r="F26" s="23"/>
      <c r="G26" s="24"/>
      <c r="H26" s="21"/>
      <c r="I26" s="17"/>
      <c r="J26" s="17"/>
      <c r="K26" s="17"/>
      <c r="L26" s="17"/>
      <c r="M26" s="17"/>
      <c r="N26" s="17"/>
      <c r="O26" s="17"/>
      <c r="P26" s="17"/>
      <c r="Q26" s="17"/>
    </row>
    <row r="27" spans="1:17" ht="42" customHeight="1" x14ac:dyDescent="0.25">
      <c r="A27" s="40" t="s">
        <v>20</v>
      </c>
      <c r="B27" s="7" t="str">
        <f>VLOOKUP($A27,Bezeichnungen!$A$1:$B$25,2,0)</f>
        <v>Unproduktiver Husten</v>
      </c>
      <c r="C27" s="22" t="e">
        <f>INDEX(data!$1:$1048576,MATCH($A27,data!$A:$A,0),MATCH("Referenzpatient",data!$1:$1,0))</f>
        <v>#N/A</v>
      </c>
      <c r="D27" s="22" t="e">
        <f>INDEX(data!$1:$1048576,MATCH($A27,data!$A:$A,0),MATCH($C$1,data!$1:$1,0))</f>
        <v>#N/A</v>
      </c>
      <c r="E27" s="23" t="e">
        <f t="array" ref="E27">VALUE(INDEX(data!$1:$1048576,MATCH($A27,data!$A:$A,0),MATCH($C$1,data!$1:$1,0)+1))</f>
        <v>#N/A</v>
      </c>
      <c r="F27" s="23" t="e">
        <f>VALUE(INDEX(data!$1:$1048576,MATCH($A27,data!$A:$A,0),MATCH("Gewichtung",data!$1:$1,0)))</f>
        <v>#N/A</v>
      </c>
      <c r="G27" s="24" t="e">
        <f t="array" ref="G27">VALUE(INDEX(data!$1:$1048576,MATCH($A27,data!$A:$A,0),MATCH($C$1,data!$1:$1,0)+2))</f>
        <v>#N/A</v>
      </c>
      <c r="H27" s="21" t="e">
        <f t="array" ref="H27">INDEX(data!$1:$1048576,MATCH($A27,data!$A:$A,0),MATCH($C$1,data!$1:$1,0)+3)</f>
        <v>#N/A</v>
      </c>
      <c r="I27" s="17"/>
      <c r="J27" s="17"/>
      <c r="K27" s="17"/>
      <c r="L27" s="17"/>
      <c r="M27" s="17"/>
      <c r="N27" s="17"/>
      <c r="O27" s="17"/>
      <c r="P27" s="17"/>
      <c r="Q27" s="17"/>
    </row>
    <row r="28" spans="1:17" ht="6" customHeight="1" x14ac:dyDescent="0.25">
      <c r="B28" s="7"/>
      <c r="C28" s="22"/>
      <c r="D28" s="22"/>
      <c r="E28" s="23"/>
      <c r="F28" s="23"/>
      <c r="G28" s="24"/>
      <c r="H28" s="21"/>
      <c r="I28" s="17"/>
      <c r="J28" s="17"/>
      <c r="K28" s="17"/>
      <c r="L28" s="17"/>
      <c r="M28" s="17"/>
      <c r="N28" s="17"/>
      <c r="O28" s="17"/>
      <c r="P28" s="17"/>
      <c r="Q28" s="17"/>
    </row>
    <row r="29" spans="1:17" ht="42" customHeight="1" x14ac:dyDescent="0.25">
      <c r="A29" s="40" t="s">
        <v>21</v>
      </c>
      <c r="B29" s="7" t="str">
        <f>VLOOKUP($A29,Bezeichnungen!$A$1:$B$25,2,0)</f>
        <v>Sonstige Untersuchungsbefunde</v>
      </c>
      <c r="C29" s="22" t="e">
        <f>INDEX(data!$1:$1048576,MATCH($A29,data!$A:$A,0),MATCH("Referenzpatient",data!$1:$1,0))</f>
        <v>#N/A</v>
      </c>
      <c r="D29" s="22" t="e">
        <f>INDEX(data!$1:$1048576,MATCH($A29,data!$A:$A,0),MATCH($C$1,data!$1:$1,0))</f>
        <v>#N/A</v>
      </c>
      <c r="E29" s="23" t="e">
        <f t="array" ref="E29">VALUE(INDEX(data!$1:$1048576,MATCH($A29,data!$A:$A,0),MATCH($C$1,data!$1:$1,0)+1))</f>
        <v>#N/A</v>
      </c>
      <c r="F29" s="23" t="e">
        <f>VALUE(INDEX(data!$1:$1048576,MATCH($A29,data!$A:$A,0),MATCH("Gewichtung",data!$1:$1,0)))</f>
        <v>#N/A</v>
      </c>
      <c r="G29" s="24" t="e">
        <f t="array" ref="G29">VALUE(INDEX(data!$1:$1048576,MATCH($A29,data!$A:$A,0),MATCH($C$1,data!$1:$1,0)+2))</f>
        <v>#N/A</v>
      </c>
      <c r="H29" s="21" t="e">
        <f t="array" ref="H29">INDEX(data!$1:$1048576,MATCH($A29,data!$A:$A,0),MATCH($C$1,data!$1:$1,0)+3)</f>
        <v>#N/A</v>
      </c>
      <c r="I29" s="17"/>
      <c r="J29" s="17"/>
      <c r="K29" s="17"/>
      <c r="L29" s="17"/>
      <c r="M29" s="17"/>
      <c r="N29" s="17"/>
      <c r="O29" s="17"/>
      <c r="P29" s="17"/>
      <c r="Q29" s="17"/>
    </row>
    <row r="30" spans="1:17" ht="6" customHeight="1" x14ac:dyDescent="0.25">
      <c r="B30" s="7"/>
      <c r="C30" s="22"/>
      <c r="D30" s="22"/>
      <c r="E30" s="23"/>
      <c r="F30" s="23"/>
      <c r="G30" s="24"/>
      <c r="H30" s="21"/>
      <c r="I30" s="17"/>
      <c r="J30" s="17"/>
      <c r="K30" s="17"/>
      <c r="L30" s="17"/>
      <c r="M30" s="17"/>
      <c r="N30" s="17"/>
      <c r="O30" s="17"/>
      <c r="P30" s="17"/>
      <c r="Q30" s="17"/>
    </row>
    <row r="31" spans="1:17" ht="42" customHeight="1" x14ac:dyDescent="0.25">
      <c r="A31" s="40" t="s">
        <v>22</v>
      </c>
      <c r="B31" s="7" t="str">
        <f>VLOOKUP($A31,Bezeichnungen!$A$1:$B$25,2,0)</f>
        <v>Blutdruck</v>
      </c>
      <c r="C31" s="22" t="e">
        <f>INDEX(data!$1:$1048576,MATCH($A31,data!$A:$A,0),MATCH("Referenzpatient",data!$1:$1,0))</f>
        <v>#N/A</v>
      </c>
      <c r="D31" s="22" t="e">
        <f>INDEX(data!$1:$1048576,MATCH($A31,data!$A:$A,0),MATCH($C$1,data!$1:$1,0))</f>
        <v>#N/A</v>
      </c>
      <c r="E31" s="23" t="e">
        <f t="array" ref="E31">VALUE(INDEX(data!$1:$1048576,MATCH($A31,data!$A:$A,0),MATCH($C$1,data!$1:$1,0)+1))</f>
        <v>#N/A</v>
      </c>
      <c r="F31" s="23" t="e">
        <f>VALUE(INDEX(data!$1:$1048576,MATCH($A31,data!$A:$A,0),MATCH("Gewichtung",data!$1:$1,0)))</f>
        <v>#N/A</v>
      </c>
      <c r="G31" s="24" t="e">
        <f t="array" ref="G31">VALUE(INDEX(data!$1:$1048576,MATCH($A31,data!$A:$A,0),MATCH($C$1,data!$1:$1,0)+2))</f>
        <v>#N/A</v>
      </c>
      <c r="H31" s="21" t="e">
        <f t="array" ref="H31">INDEX(data!$1:$1048576,MATCH($A31,data!$A:$A,0),MATCH($C$1,data!$1:$1,0)+3)</f>
        <v>#N/A</v>
      </c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6" customHeight="1" x14ac:dyDescent="0.25">
      <c r="B32" s="7"/>
      <c r="C32" s="22"/>
      <c r="D32" s="22"/>
      <c r="E32" s="23"/>
      <c r="F32" s="23"/>
      <c r="G32" s="24"/>
      <c r="H32" s="21"/>
      <c r="I32" s="17"/>
      <c r="J32" s="17"/>
      <c r="K32" s="17"/>
      <c r="L32" s="17"/>
      <c r="M32" s="17"/>
      <c r="N32" s="17"/>
      <c r="O32" s="17"/>
      <c r="P32" s="17"/>
      <c r="Q32" s="17"/>
    </row>
    <row r="33" spans="1:17" ht="42" customHeight="1" x14ac:dyDescent="0.25">
      <c r="A33" s="40" t="s">
        <v>23</v>
      </c>
      <c r="B33" s="7" t="str">
        <f>VLOOKUP($A33,Bezeichnungen!$A$1:$B$25,2,0)</f>
        <v>Puls</v>
      </c>
      <c r="C33" s="22" t="e">
        <f>INDEX(data!$1:$1048576,MATCH($A33,data!$A:$A,0),MATCH("Referenzpatient",data!$1:$1,0))</f>
        <v>#N/A</v>
      </c>
      <c r="D33" s="22" t="e">
        <f>INDEX(data!$1:$1048576,MATCH($A33,data!$A:$A,0),MATCH($C$1,data!$1:$1,0))</f>
        <v>#N/A</v>
      </c>
      <c r="E33" s="23" t="e">
        <f t="array" ref="E33">VALUE(INDEX(data!$1:$1048576,MATCH($A33,data!$A:$A,0),MATCH($C$1,data!$1:$1,0)+1))</f>
        <v>#N/A</v>
      </c>
      <c r="F33" s="23" t="e">
        <f>VALUE(INDEX(data!$1:$1048576,MATCH($A33,data!$A:$A,0),MATCH("Gewichtung",data!$1:$1,0)))</f>
        <v>#N/A</v>
      </c>
      <c r="G33" s="24" t="e">
        <f t="array" ref="G33">VALUE(INDEX(data!$1:$1048576,MATCH($A33,data!$A:$A,0),MATCH($C$1,data!$1:$1,0)+2))</f>
        <v>#N/A</v>
      </c>
      <c r="H33" s="21" t="e">
        <f t="array" ref="H33">INDEX(data!$1:$1048576,MATCH($A33,data!$A:$A,0),MATCH($C$1,data!$1:$1,0)+3)</f>
        <v>#N/A</v>
      </c>
      <c r="I33" s="17"/>
      <c r="J33" s="17"/>
      <c r="K33" s="17"/>
      <c r="L33" s="17"/>
      <c r="M33" s="17"/>
      <c r="N33" s="17"/>
      <c r="O33" s="17"/>
      <c r="P33" s="17"/>
      <c r="Q33" s="17"/>
    </row>
    <row r="34" spans="1:17" ht="6" customHeight="1" x14ac:dyDescent="0.25">
      <c r="B34" s="7"/>
      <c r="C34" s="22"/>
      <c r="D34" s="22"/>
      <c r="E34" s="23"/>
      <c r="F34" s="23"/>
      <c r="G34" s="24"/>
      <c r="H34" s="21"/>
      <c r="I34" s="17"/>
      <c r="J34" s="17"/>
      <c r="K34" s="17"/>
      <c r="L34" s="17"/>
      <c r="M34" s="17"/>
      <c r="N34" s="17"/>
      <c r="O34" s="17"/>
      <c r="P34" s="17"/>
      <c r="Q34" s="17"/>
    </row>
    <row r="35" spans="1:17" ht="42" customHeight="1" x14ac:dyDescent="0.25">
      <c r="A35" s="40" t="s">
        <v>24</v>
      </c>
      <c r="B35" s="7" t="str">
        <f>VLOOKUP($A35,Bezeichnungen!$A$1:$B$25,2,0)</f>
        <v>Temperatur</v>
      </c>
      <c r="C35" s="22" t="e">
        <f>INDEX(data!$1:$1048576,MATCH($A35,data!$A:$A,0),MATCH("Referenzpatient",data!$1:$1,0))</f>
        <v>#N/A</v>
      </c>
      <c r="D35" s="22" t="e">
        <f>INDEX(data!$1:$1048576,MATCH($A35,data!$A:$A,0),MATCH($C$1,data!$1:$1,0))</f>
        <v>#N/A</v>
      </c>
      <c r="E35" s="23" t="e">
        <f t="array" ref="E35">VALUE(INDEX(data!$1:$1048576,MATCH($A35,data!$A:$A,0),MATCH($C$1,data!$1:$1,0)+1))</f>
        <v>#N/A</v>
      </c>
      <c r="F35" s="23" t="e">
        <f>VALUE(INDEX(data!$1:$1048576,MATCH($A35,data!$A:$A,0),MATCH("Gewichtung",data!$1:$1,0)))</f>
        <v>#N/A</v>
      </c>
      <c r="G35" s="24" t="e">
        <f t="array" ref="G35">VALUE(INDEX(data!$1:$1048576,MATCH($A35,data!$A:$A,0),MATCH($C$1,data!$1:$1,0)+2))</f>
        <v>#N/A</v>
      </c>
      <c r="H35" s="21" t="e">
        <f t="array" ref="H35">INDEX(data!$1:$1048576,MATCH($A35,data!$A:$A,0),MATCH($C$1,data!$1:$1,0)+3)</f>
        <v>#N/A</v>
      </c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6" customHeight="1" x14ac:dyDescent="0.25">
      <c r="B36" s="7"/>
      <c r="C36" s="22"/>
      <c r="D36" s="22"/>
      <c r="E36" s="23"/>
      <c r="F36" s="23"/>
      <c r="G36" s="24"/>
      <c r="H36" s="21"/>
      <c r="I36" s="17"/>
      <c r="J36" s="17"/>
      <c r="K36" s="17"/>
      <c r="L36" s="17"/>
      <c r="M36" s="17"/>
      <c r="N36" s="17"/>
      <c r="O36" s="17"/>
      <c r="P36" s="17"/>
      <c r="Q36" s="17"/>
    </row>
    <row r="37" spans="1:17" ht="42" customHeight="1" x14ac:dyDescent="0.25">
      <c r="A37" s="40" t="s">
        <v>25</v>
      </c>
      <c r="B37" s="7" t="str">
        <f>VLOOKUP($A37,Bezeichnungen!$A$1:$B$25,2,0)</f>
        <v>SpO2 mit O2 Zugabe</v>
      </c>
      <c r="C37" s="22" t="e">
        <f>INDEX(data!$1:$1048576,MATCH($A37,data!$A:$A,0),MATCH("Referenzpatient",data!$1:$1,0))</f>
        <v>#N/A</v>
      </c>
      <c r="D37" s="22" t="e">
        <f>INDEX(data!$1:$1048576,MATCH($A37,data!$A:$A,0),MATCH($C$1,data!$1:$1,0))</f>
        <v>#N/A</v>
      </c>
      <c r="E37" s="23" t="e">
        <f t="array" ref="E37">VALUE(INDEX(data!$1:$1048576,MATCH($A37,data!$A:$A,0),MATCH($C$1,data!$1:$1,0)+1))</f>
        <v>#N/A</v>
      </c>
      <c r="F37" s="23" t="e">
        <f>VALUE(INDEX(data!$1:$1048576,MATCH($A37,data!$A:$A,0),MATCH("Gewichtung",data!$1:$1,0)))</f>
        <v>#N/A</v>
      </c>
      <c r="G37" s="24" t="e">
        <f t="array" ref="G37">VALUE(INDEX(data!$1:$1048576,MATCH($A37,data!$A:$A,0),MATCH($C$1,data!$1:$1,0)+2))</f>
        <v>#N/A</v>
      </c>
      <c r="H37" s="21" t="e">
        <f t="array" ref="H37">INDEX(data!$1:$1048576,MATCH($A37,data!$A:$A,0),MATCH($C$1,data!$1:$1,0)+3)</f>
        <v>#N/A</v>
      </c>
      <c r="I37" s="17"/>
      <c r="J37" s="17"/>
      <c r="K37" s="17"/>
      <c r="L37" s="17"/>
      <c r="M37" s="17"/>
      <c r="N37" s="17"/>
      <c r="O37" s="17"/>
      <c r="P37" s="17"/>
      <c r="Q37" s="17"/>
    </row>
    <row r="38" spans="1:17" ht="6" customHeight="1" x14ac:dyDescent="0.25">
      <c r="B38" s="7"/>
      <c r="C38" s="22"/>
      <c r="D38" s="22"/>
      <c r="E38" s="23"/>
      <c r="F38" s="23"/>
      <c r="G38" s="24"/>
      <c r="H38" s="21"/>
      <c r="I38" s="17"/>
      <c r="J38" s="17"/>
      <c r="K38" s="17"/>
      <c r="L38" s="17"/>
      <c r="M38" s="17"/>
      <c r="N38" s="17"/>
      <c r="O38" s="17"/>
      <c r="P38" s="17"/>
      <c r="Q38" s="17"/>
    </row>
    <row r="39" spans="1:17" ht="42" customHeight="1" x14ac:dyDescent="0.25">
      <c r="A39" s="40" t="s">
        <v>26</v>
      </c>
      <c r="B39" s="7" t="str">
        <f>VLOOKUP($A39,Bezeichnungen!$A$1:$B$25,2,0)</f>
        <v>SpO2 ohne O2 Zugabe</v>
      </c>
      <c r="C39" s="22" t="e">
        <f>INDEX(data!$1:$1048576,MATCH($A39,data!$A:$A,0),MATCH("Referenzpatient",data!$1:$1,0))</f>
        <v>#N/A</v>
      </c>
      <c r="D39" s="22" t="e">
        <f>INDEX(data!$1:$1048576,MATCH($A39,data!$A:$A,0),MATCH($C$1,data!$1:$1,0))</f>
        <v>#N/A</v>
      </c>
      <c r="E39" s="23" t="e">
        <f t="array" ref="E39">VALUE(INDEX(data!$1:$1048576,MATCH($A39,data!$A:$A,0),MATCH($C$1,data!$1:$1,0)+1))</f>
        <v>#N/A</v>
      </c>
      <c r="F39" s="23" t="e">
        <f>VALUE(INDEX(data!$1:$1048576,MATCH($A39,data!$A:$A,0),MATCH("Gewichtung",data!$1:$1,0)))</f>
        <v>#N/A</v>
      </c>
      <c r="G39" s="24" t="e">
        <f t="array" ref="G39">VALUE(INDEX(data!$1:$1048576,MATCH($A39,data!$A:$A,0),MATCH($C$1,data!$1:$1,0)+2))</f>
        <v>#N/A</v>
      </c>
      <c r="H39" s="21" t="e">
        <f t="array" ref="H39">INDEX(data!$1:$1048576,MATCH($A39,data!$A:$A,0),MATCH($C$1,data!$1:$1,0)+3)</f>
        <v>#N/A</v>
      </c>
      <c r="I39" s="17"/>
      <c r="J39" s="17"/>
      <c r="K39" s="17"/>
      <c r="L39" s="17"/>
      <c r="M39" s="17"/>
      <c r="N39" s="17"/>
      <c r="O39" s="17"/>
      <c r="P39" s="17"/>
      <c r="Q39" s="17"/>
    </row>
    <row r="40" spans="1:17" ht="6" customHeight="1" x14ac:dyDescent="0.25">
      <c r="B40" s="7"/>
      <c r="C40" s="22"/>
      <c r="D40" s="22"/>
      <c r="E40" s="23"/>
      <c r="F40" s="23"/>
      <c r="G40" s="24"/>
      <c r="H40" s="21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42" customHeight="1" x14ac:dyDescent="0.25">
      <c r="A41" s="40" t="s">
        <v>27</v>
      </c>
      <c r="B41" s="7" t="str">
        <f>VLOOKUP($A41,Bezeichnungen!$A$1:$B$25,2,0)</f>
        <v>BMI</v>
      </c>
      <c r="C41" s="22" t="e">
        <f>INDEX(data!$1:$1048576,MATCH($A41,data!$A:$A,0),MATCH("Referenzpatient",data!$1:$1,0))</f>
        <v>#N/A</v>
      </c>
      <c r="D41" s="22" t="e">
        <f>INDEX(data!$1:$1048576,MATCH($A41,data!$A:$A,0),MATCH($C$1,data!$1:$1,0))</f>
        <v>#N/A</v>
      </c>
      <c r="E41" s="23" t="e">
        <f t="array" ref="E41">VALUE(INDEX(data!$1:$1048576,MATCH($A41,data!$A:$A,0),MATCH($C$1,data!$1:$1,0)+1))</f>
        <v>#N/A</v>
      </c>
      <c r="F41" s="23" t="e">
        <f>VALUE(INDEX(data!$1:$1048576,MATCH($A41,data!$A:$A,0),MATCH("Gewichtung",data!$1:$1,0)))</f>
        <v>#N/A</v>
      </c>
      <c r="G41" s="24" t="e">
        <f t="array" ref="G41">VALUE(INDEX(data!$1:$1048576,MATCH($A41,data!$A:$A,0),MATCH($C$1,data!$1:$1,0)+2))</f>
        <v>#N/A</v>
      </c>
      <c r="H41" s="21" t="e">
        <f t="array" ref="H41">INDEX(data!$1:$1048576,MATCH($A41,data!$A:$A,0),MATCH($C$1,data!$1:$1,0)+3)</f>
        <v>#N/A</v>
      </c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6" customHeight="1" x14ac:dyDescent="0.25">
      <c r="B42" s="7"/>
      <c r="C42" s="22"/>
      <c r="D42" s="22"/>
      <c r="E42" s="23"/>
      <c r="F42" s="23"/>
      <c r="G42" s="24"/>
      <c r="H42" s="21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42" customHeight="1" x14ac:dyDescent="0.25">
      <c r="A43" s="40" t="s">
        <v>28</v>
      </c>
      <c r="B43" s="7" t="str">
        <f>VLOOKUP($A43,Bezeichnungen!$A$1:$B$25,2,0)</f>
        <v>Pulmo</v>
      </c>
      <c r="C43" s="22" t="e">
        <f>INDEX(data!$1:$1048576,MATCH($A43,data!$A:$A,0),MATCH("Referenzpatient",data!$1:$1,0))</f>
        <v>#N/A</v>
      </c>
      <c r="D43" s="22" t="e">
        <f>INDEX(data!$1:$1048576,MATCH($A43,data!$A:$A,0),MATCH($C$1,data!$1:$1,0))</f>
        <v>#N/A</v>
      </c>
      <c r="E43" s="23" t="e">
        <f t="array" ref="E43">VALUE(INDEX(data!$1:$1048576,MATCH($A43,data!$A:$A,0),MATCH($C$1,data!$1:$1,0)+1))</f>
        <v>#N/A</v>
      </c>
      <c r="F43" s="23" t="e">
        <f>VALUE(INDEX(data!$1:$1048576,MATCH($A43,data!$A:$A,0),MATCH("Gewichtung",data!$1:$1,0)))</f>
        <v>#N/A</v>
      </c>
      <c r="G43" s="24" t="e">
        <f t="array" ref="G43">VALUE(INDEX(data!$1:$1048576,MATCH($A43,data!$A:$A,0),MATCH($C$1,data!$1:$1,0)+2))</f>
        <v>#N/A</v>
      </c>
      <c r="H43" s="21" t="e">
        <f t="array" ref="H43">INDEX(data!$1:$1048576,MATCH($A43,data!$A:$A,0),MATCH($C$1,data!$1:$1,0)+3)</f>
        <v>#N/A</v>
      </c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6" customHeight="1" x14ac:dyDescent="0.25">
      <c r="B44" s="7"/>
      <c r="C44" s="22"/>
      <c r="D44" s="22"/>
      <c r="E44" s="23"/>
      <c r="F44" s="23"/>
      <c r="G44" s="24"/>
      <c r="H44" s="21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42" customHeight="1" x14ac:dyDescent="0.25">
      <c r="A45" s="40" t="s">
        <v>29</v>
      </c>
      <c r="B45" s="7" t="str">
        <f>VLOOKUP($A45,Bezeichnungen!$A$1:$B$25,2,0)</f>
        <v>Erhöhte AF</v>
      </c>
      <c r="C45" s="22" t="e">
        <f>INDEX(data!$1:$1048576,MATCH($A45,data!$A:$A,0),MATCH("Referenzpatient",data!$1:$1,0))</f>
        <v>#N/A</v>
      </c>
      <c r="D45" s="22" t="e">
        <f>INDEX(data!$1:$1048576,MATCH($A45,data!$A:$A,0),MATCH($C$1,data!$1:$1,0))</f>
        <v>#N/A</v>
      </c>
      <c r="E45" s="23" t="e">
        <f t="array" ref="E45">VALUE(INDEX(data!$1:$1048576,MATCH($A45,data!$A:$A,0),MATCH($C$1,data!$1:$1,0)+1))</f>
        <v>#N/A</v>
      </c>
      <c r="F45" s="23" t="e">
        <f>VALUE(INDEX(data!$1:$1048576,MATCH($A45,data!$A:$A,0),MATCH("Gewichtung",data!$1:$1,0)))</f>
        <v>#N/A</v>
      </c>
      <c r="G45" s="24" t="e">
        <f t="array" ref="G45">VALUE(INDEX(data!$1:$1048576,MATCH($A45,data!$A:$A,0),MATCH($C$1,data!$1:$1,0)+2))</f>
        <v>#N/A</v>
      </c>
      <c r="H45" s="21" t="e">
        <f t="array" ref="H45">INDEX(data!$1:$1048576,MATCH($A45,data!$A:$A,0),MATCH($C$1,data!$1:$1,0)+3)</f>
        <v>#N/A</v>
      </c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6" customHeight="1" x14ac:dyDescent="0.25">
      <c r="B46" s="7"/>
      <c r="C46" s="22"/>
      <c r="D46" s="22"/>
      <c r="E46" s="23"/>
      <c r="F46" s="23"/>
      <c r="G46" s="24"/>
      <c r="H46" s="21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42" customHeight="1" x14ac:dyDescent="0.25">
      <c r="A47" s="40" t="s">
        <v>30</v>
      </c>
      <c r="B47" s="7" t="str">
        <f>VLOOKUP($A47,Bezeichnungen!$A$1:$B$25,2,0)</f>
        <v>Abdomen</v>
      </c>
      <c r="C47" s="22" t="e">
        <f>INDEX(data!$1:$1048576,MATCH($A47,data!$A:$A,0),MATCH("Referenzpatient",data!$1:$1,0))</f>
        <v>#N/A</v>
      </c>
      <c r="D47" s="22" t="e">
        <f>INDEX(data!$1:$1048576,MATCH($A47,data!$A:$A,0),MATCH($C$1,data!$1:$1,0))</f>
        <v>#N/A</v>
      </c>
      <c r="E47" s="23" t="e">
        <f t="array" ref="E47">VALUE(INDEX(data!$1:$1048576,MATCH($A47,data!$A:$A,0),MATCH($C$1,data!$1:$1,0)+1))</f>
        <v>#N/A</v>
      </c>
      <c r="F47" s="23" t="e">
        <f>VALUE(INDEX(data!$1:$1048576,MATCH($A47,data!$A:$A,0),MATCH("Gewichtung",data!$1:$1,0)))</f>
        <v>#N/A</v>
      </c>
      <c r="G47" s="24" t="e">
        <f t="array" ref="G47">VALUE(INDEX(data!$1:$1048576,MATCH($A47,data!$A:$A,0),MATCH($C$1,data!$1:$1,0)+2))</f>
        <v>#N/A</v>
      </c>
      <c r="H47" s="21" t="e">
        <f t="array" ref="H47">INDEX(data!$1:$1048576,MATCH($A47,data!$A:$A,0),MATCH($C$1,data!$1:$1,0)+3)</f>
        <v>#N/A</v>
      </c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6" customHeight="1" x14ac:dyDescent="0.25">
      <c r="B48" s="7"/>
      <c r="C48" s="22"/>
      <c r="D48" s="22"/>
      <c r="E48" s="23"/>
      <c r="F48" s="23"/>
      <c r="G48" s="24"/>
      <c r="H48" s="21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42" customHeight="1" x14ac:dyDescent="0.25">
      <c r="A49" s="40" t="s">
        <v>31</v>
      </c>
      <c r="B49" s="7" t="str">
        <f>VLOOKUP($A49,Bezeichnungen!$A$1:$B$25,2,0)</f>
        <v>Diagnostik</v>
      </c>
      <c r="C49" s="22" t="e">
        <f>INDEX(data!$1:$1048576,MATCH($A49,data!$A:$A,0),MATCH("Referenzpatient",data!$1:$1,0))</f>
        <v>#N/A</v>
      </c>
      <c r="D49" s="22" t="e">
        <f>INDEX(data!$1:$1048576,MATCH($A49,data!$A:$A,0),MATCH($C$1,data!$1:$1,0))</f>
        <v>#N/A</v>
      </c>
      <c r="E49" s="23" t="e">
        <f t="array" ref="E49">VALUE(INDEX(data!$1:$1048576,MATCH($A49,data!$A:$A,0),MATCH($C$1,data!$1:$1,0)+1))</f>
        <v>#N/A</v>
      </c>
      <c r="F49" s="23" t="e">
        <f>VALUE(INDEX(data!$1:$1048576,MATCH($A49,data!$A:$A,0),MATCH("Gewichtung",data!$1:$1,0)))</f>
        <v>#N/A</v>
      </c>
      <c r="G49" s="24" t="e">
        <f t="array" ref="G49">VALUE(INDEX(data!$1:$1048576,MATCH($A49,data!$A:$A,0),MATCH($C$1,data!$1:$1,0)+2))</f>
        <v>#N/A</v>
      </c>
      <c r="H49" s="21" t="e">
        <f t="array" ref="H49">INDEX(data!$1:$1048576,MATCH($A49,data!$A:$A,0),MATCH($C$1,data!$1:$1,0)+3)</f>
        <v>#N/A</v>
      </c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6" customHeight="1" x14ac:dyDescent="0.25">
      <c r="B50" s="7"/>
      <c r="C50" s="22"/>
      <c r="D50" s="22"/>
      <c r="E50" s="23"/>
      <c r="F50" s="23"/>
      <c r="G50" s="24"/>
      <c r="H50" s="21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42" customHeight="1" x14ac:dyDescent="0.25">
      <c r="A51" s="40" t="s">
        <v>32</v>
      </c>
      <c r="B51" s="7" t="str">
        <f>VLOOKUP($A51,Bezeichnungen!$A$1:$B$25,2,0)</f>
        <v>Laborwerte</v>
      </c>
      <c r="C51" s="22" t="e">
        <f>INDEX(data!$1:$1048576,MATCH($A51,data!$A:$A,0),MATCH("Referenzpatient",data!$1:$1,0))</f>
        <v>#N/A</v>
      </c>
      <c r="D51" s="22" t="e">
        <f>INDEX(data!$1:$1048576,MATCH($A51,data!$A:$A,0),MATCH($C$1,data!$1:$1,0))</f>
        <v>#N/A</v>
      </c>
      <c r="E51" s="23" t="e">
        <f t="array" ref="E51">VALUE(INDEX(data!$1:$1048576,MATCH($A51,data!$A:$A,0),MATCH($C$1,data!$1:$1,0)+1))</f>
        <v>#N/A</v>
      </c>
      <c r="F51" s="23" t="e">
        <f>VALUE(INDEX(data!$1:$1048576,MATCH($A51,data!$A:$A,0),MATCH("Gewichtung",data!$1:$1,0)))</f>
        <v>#N/A</v>
      </c>
      <c r="G51" s="24" t="e">
        <f t="array" ref="G51">VALUE(INDEX(data!$1:$1048576,MATCH($A51,data!$A:$A,0),MATCH($C$1,data!$1:$1,0)+2))</f>
        <v>#N/A</v>
      </c>
      <c r="H51" s="21" t="e">
        <f t="array" ref="H51">INDEX(data!$1:$1048576,MATCH($A51,data!$A:$A,0),MATCH($C$1,data!$1:$1,0)+3)</f>
        <v>#N/A</v>
      </c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6" customHeight="1" x14ac:dyDescent="0.25">
      <c r="B52" s="7"/>
      <c r="C52" s="22"/>
      <c r="D52" s="22"/>
      <c r="E52" s="23"/>
      <c r="F52" s="23"/>
      <c r="G52" s="24"/>
      <c r="H52" s="21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42" customHeight="1" x14ac:dyDescent="0.25">
      <c r="A53" s="40" t="s">
        <v>33</v>
      </c>
      <c r="B53" s="7" t="str">
        <f>VLOOKUP($A53,Bezeichnungen!$A$1:$B$25,2,0)</f>
        <v>Lungenfunktion</v>
      </c>
      <c r="C53" s="22" t="e">
        <f>INDEX(data!$1:$1048576,MATCH($A53,data!$A:$A,0),MATCH("Referenzpatient",data!$1:$1,0))</f>
        <v>#N/A</v>
      </c>
      <c r="D53" s="22" t="e">
        <f>INDEX(data!$1:$1048576,MATCH($A53,data!$A:$A,0),MATCH($C$1,data!$1:$1,0))</f>
        <v>#N/A</v>
      </c>
      <c r="E53" s="23" t="e">
        <f t="array" ref="E53">VALUE(INDEX(data!$1:$1048576,MATCH($A53,data!$A:$A,0),MATCH($C$1,data!$1:$1,0)+1))</f>
        <v>#N/A</v>
      </c>
      <c r="F53" s="23" t="e">
        <f>VALUE(INDEX(data!$1:$1048576,MATCH($A53,data!$A:$A,0),MATCH("Gewichtung",data!$1:$1,0)))</f>
        <v>#N/A</v>
      </c>
      <c r="G53" s="24" t="e">
        <f t="array" ref="G53">VALUE(INDEX(data!$1:$1048576,MATCH($A53,data!$A:$A,0),MATCH($C$1,data!$1:$1,0)+2))</f>
        <v>#N/A</v>
      </c>
      <c r="H53" s="21" t="e">
        <f t="array" ref="H53">INDEX(data!$1:$1048576,MATCH($A53,data!$A:$A,0),MATCH($C$1,data!$1:$1,0)+3)</f>
        <v>#N/A</v>
      </c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6" customHeight="1" x14ac:dyDescent="0.25">
      <c r="B54" s="7"/>
      <c r="C54" s="22"/>
      <c r="D54" s="22"/>
      <c r="E54" s="23"/>
      <c r="F54" s="23"/>
      <c r="G54" s="24"/>
      <c r="H54" s="21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42" customHeight="1" x14ac:dyDescent="0.25">
      <c r="A55" s="40" t="s">
        <v>34</v>
      </c>
      <c r="B55" s="7" t="str">
        <f>VLOOKUP($A55,Bezeichnungen!$A$1:$B$25,2,0)</f>
        <v>Röntgen</v>
      </c>
      <c r="C55" s="22" t="e">
        <f>INDEX(data!$1:$1048576,MATCH($A55,data!$A:$A,0),MATCH("Referenzpatient",data!$1:$1,0))</f>
        <v>#N/A</v>
      </c>
      <c r="D55" s="22" t="e">
        <f>INDEX(data!$1:$1048576,MATCH($A55,data!$A:$A,0),MATCH($C$1,data!$1:$1,0))</f>
        <v>#N/A</v>
      </c>
      <c r="E55" s="23" t="e">
        <f t="array" ref="E55">VALUE(INDEX(data!$1:$1048576,MATCH($A55,data!$A:$A,0),MATCH($C$1,data!$1:$1,0)+1))</f>
        <v>#N/A</v>
      </c>
      <c r="F55" s="23" t="e">
        <f>VALUE(INDEX(data!$1:$1048576,MATCH($A55,data!$A:$A,0),MATCH("Gewichtung",data!$1:$1,0)))</f>
        <v>#N/A</v>
      </c>
      <c r="G55" s="24" t="e">
        <f t="array" ref="G55">VALUE(INDEX(data!$1:$1048576,MATCH($A55,data!$A:$A,0),MATCH($C$1,data!$1:$1,0)+2))</f>
        <v>#N/A</v>
      </c>
      <c r="H55" s="21" t="e">
        <f t="array" ref="H55">INDEX(data!$1:$1048576,MATCH($A55,data!$A:$A,0),MATCH($C$1,data!$1:$1,0)+3)</f>
        <v>#N/A</v>
      </c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6" customHeight="1" x14ac:dyDescent="0.25">
      <c r="B56" s="7"/>
      <c r="C56" s="22"/>
      <c r="D56" s="22"/>
      <c r="E56" s="23"/>
      <c r="F56" s="23"/>
      <c r="G56" s="24"/>
      <c r="H56" s="21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42" customHeight="1" x14ac:dyDescent="0.25">
      <c r="A57" s="40" t="s">
        <v>35</v>
      </c>
      <c r="B57" s="7" t="str">
        <f>VLOOKUP($A57,Bezeichnungen!$A$1:$B$25,2,0)</f>
        <v>Medikation</v>
      </c>
      <c r="C57" s="22" t="e">
        <f>INDEX(data!$1:$1048576,MATCH($A57,data!$A:$A,0),MATCH("Referenzpatient",data!$1:$1,0))</f>
        <v>#N/A</v>
      </c>
      <c r="D57" s="22" t="e">
        <f>INDEX(data!$1:$1048576,MATCH($A57,data!$A:$A,0),MATCH($C$1,data!$1:$1,0))</f>
        <v>#N/A</v>
      </c>
      <c r="E57" s="23" t="e">
        <f t="array" ref="E57">VALUE(INDEX(data!$1:$1048576,MATCH($A57,data!$A:$A,0),MATCH($C$1,data!$1:$1,0)+1))</f>
        <v>#N/A</v>
      </c>
      <c r="F57" s="23" t="e">
        <f>VALUE(INDEX(data!$1:$1048576,MATCH($A57,data!$A:$A,0),MATCH("Gewichtung",data!$1:$1,0)))</f>
        <v>#N/A</v>
      </c>
      <c r="G57" s="24" t="e">
        <f t="array" ref="G57">VALUE(INDEX(data!$1:$1048576,MATCH($A57,data!$A:$A,0),MATCH($C$1,data!$1:$1,0)+2))</f>
        <v>#N/A</v>
      </c>
      <c r="H57" s="21" t="e">
        <f t="array" ref="H57">INDEX(data!$1:$1048576,MATCH($A57,data!$A:$A,0),MATCH($C$1,data!$1:$1,0)+3)</f>
        <v>#N/A</v>
      </c>
      <c r="I57" s="17"/>
      <c r="J57" s="17"/>
      <c r="K57" s="17"/>
      <c r="L57" s="17"/>
      <c r="M57" s="17"/>
      <c r="N57" s="17"/>
      <c r="O57" s="17"/>
      <c r="P57" s="17"/>
      <c r="Q57" s="17"/>
    </row>
    <row r="58" spans="1:17" ht="15.75" customHeight="1" x14ac:dyDescent="0.25">
      <c r="B58" s="1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ht="15.75" customHeight="1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ht="15.75" customHeight="1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ht="15.75" customHeight="1" x14ac:dyDescent="0.2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ht="15.75" customHeight="1" x14ac:dyDescent="0.2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ht="15.75" customHeight="1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ht="15.75" customHeight="1" x14ac:dyDescent="0.2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2:17" ht="15.75" customHeight="1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2:17" ht="15.75" customHeight="1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2:17" ht="15.75" customHeight="1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2:17" ht="15.75" customHeight="1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2:17" ht="15.75" customHeight="1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2:17" ht="15.75" customHeight="1" x14ac:dyDescent="0.2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2:17" ht="15.75" customHeight="1" x14ac:dyDescent="0.2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2:17" ht="15.75" customHeight="1" x14ac:dyDescent="0.2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2:17" ht="15.75" customHeight="1" x14ac:dyDescent="0.2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2:17" ht="15.75" customHeight="1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2:17" ht="15.75" customHeight="1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2:17" ht="15.75" customHeight="1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2:17" ht="15.75" customHeight="1" x14ac:dyDescent="0.2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2:17" ht="15.75" customHeight="1" x14ac:dyDescent="0.2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2:17" ht="15.75" customHeight="1" x14ac:dyDescent="0.2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2:17" ht="15.75" customHeight="1" x14ac:dyDescent="0.2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2:17" ht="15.75" customHeight="1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2:17" ht="15.75" customHeight="1" x14ac:dyDescent="0.2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2:17" ht="15.75" customHeight="1" x14ac:dyDescent="0.2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2:17" ht="15.75" customHeight="1" x14ac:dyDescent="0.2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2:17" ht="15.75" customHeight="1" x14ac:dyDescent="0.2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2:17" ht="15.75" customHeight="1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2:17" ht="15.75" customHeight="1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2:17" ht="15.75" customHeight="1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2:17" ht="15.75" customHeight="1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2:17" ht="15.75" customHeight="1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2:17" ht="15.75" customHeight="1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2:17" ht="15.75" customHeight="1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2:17" ht="15.75" customHeight="1" x14ac:dyDescent="0.25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2:17" ht="15.75" customHeight="1" x14ac:dyDescent="0.25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2:17" ht="15.75" customHeight="1" x14ac:dyDescent="0.2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2:17" ht="15.75" customHeight="1" x14ac:dyDescent="0.25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2:17" ht="15.75" customHeight="1" x14ac:dyDescent="0.2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2:17" ht="15.75" customHeight="1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2:17" ht="15.75" customHeight="1" x14ac:dyDescent="0.2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2:17" ht="15.75" customHeight="1" x14ac:dyDescent="0.2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2:17" ht="15.75" customHeight="1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2:17" ht="15.75" customHeight="1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2:17" ht="15.75" customHeight="1" x14ac:dyDescent="0.2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2:17" ht="15.75" customHeight="1" x14ac:dyDescent="0.2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2:17" ht="15.75" customHeight="1" x14ac:dyDescent="0.2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2:17" ht="15.75" customHeight="1" x14ac:dyDescent="0.2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2:17" ht="15.75" customHeight="1" x14ac:dyDescent="0.25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2:17" ht="15.75" customHeight="1" x14ac:dyDescent="0.25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2:17" ht="15.75" customHeight="1" x14ac:dyDescent="0.25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2:17" ht="15.75" customHeight="1" x14ac:dyDescent="0.25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2:17" ht="15.75" customHeight="1" x14ac:dyDescent="0.25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2:17" ht="15.75" customHeight="1" x14ac:dyDescent="0.2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2:17" ht="15.75" customHeight="1" x14ac:dyDescent="0.2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2:17" ht="15.75" customHeight="1" x14ac:dyDescent="0.2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2:17" ht="15.75" customHeight="1" x14ac:dyDescent="0.2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2:17" ht="15.75" customHeight="1" x14ac:dyDescent="0.25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2:17" ht="15.75" customHeight="1" x14ac:dyDescent="0.25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2:17" ht="15.75" customHeight="1" x14ac:dyDescent="0.25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2:17" ht="15.75" customHeight="1" x14ac:dyDescent="0.25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2:17" ht="15.75" customHeight="1" x14ac:dyDescent="0.25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2:17" ht="15.75" customHeight="1" x14ac:dyDescent="0.25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2:17" ht="15.75" customHeight="1" x14ac:dyDescent="0.25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2:17" ht="15.75" customHeight="1" x14ac:dyDescent="0.25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2:17" ht="15.75" customHeight="1" x14ac:dyDescent="0.25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2:17" ht="15.75" customHeight="1" x14ac:dyDescent="0.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2:17" ht="15.75" customHeight="1" x14ac:dyDescent="0.25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2:17" ht="15.75" customHeight="1" x14ac:dyDescent="0.2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2:17" ht="15.75" customHeight="1" x14ac:dyDescent="0.25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2:17" ht="15.75" customHeight="1" x14ac:dyDescent="0.25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2:17" ht="15.75" customHeight="1" x14ac:dyDescent="0.25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2:17" ht="15.75" customHeight="1" x14ac:dyDescent="0.25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2:17" ht="15.75" customHeight="1" x14ac:dyDescent="0.25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2:17" ht="15.75" customHeight="1" x14ac:dyDescent="0.25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2:17" ht="15.75" customHeight="1" x14ac:dyDescent="0.25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2:17" ht="15.75" customHeight="1" x14ac:dyDescent="0.2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2:17" ht="15.75" customHeight="1" x14ac:dyDescent="0.25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2:17" ht="15.75" customHeight="1" x14ac:dyDescent="0.2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2:17" ht="15.75" customHeight="1" x14ac:dyDescent="0.25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2:17" ht="15.75" customHeight="1" x14ac:dyDescent="0.25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2:17" ht="15.75" customHeight="1" x14ac:dyDescent="0.25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2:17" ht="15.75" customHeight="1" x14ac:dyDescent="0.25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2:17" ht="15.75" customHeight="1" x14ac:dyDescent="0.25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2:17" ht="15.75" customHeight="1" x14ac:dyDescent="0.25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2:17" ht="15.75" customHeight="1" x14ac:dyDescent="0.25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 spans="2:17" ht="15.75" customHeight="1" x14ac:dyDescent="0.25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2:17" ht="15.75" customHeight="1" x14ac:dyDescent="0.25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2:17" ht="15.75" customHeight="1" x14ac:dyDescent="0.25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2:17" ht="15.75" customHeight="1" x14ac:dyDescent="0.25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2:17" ht="15.75" customHeight="1" x14ac:dyDescent="0.2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2:17" ht="15.75" customHeight="1" x14ac:dyDescent="0.25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2:17" ht="15.75" customHeight="1" x14ac:dyDescent="0.25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2:17" ht="15.75" customHeight="1" x14ac:dyDescent="0.25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 spans="2:17" ht="15.75" customHeight="1" x14ac:dyDescent="0.25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 spans="2:17" ht="15.75" customHeight="1" x14ac:dyDescent="0.25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2:17" ht="15.75" customHeight="1" x14ac:dyDescent="0.2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2:17" ht="15.75" customHeight="1" x14ac:dyDescent="0.25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2:17" ht="15.75" customHeight="1" x14ac:dyDescent="0.25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2:17" ht="15.75" customHeight="1" x14ac:dyDescent="0.25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2:17" ht="15.75" customHeight="1" x14ac:dyDescent="0.25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2:17" ht="15.75" customHeight="1" x14ac:dyDescent="0.25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2:17" ht="15.75" customHeight="1" x14ac:dyDescent="0.25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2:17" ht="15.75" customHeight="1" x14ac:dyDescent="0.25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2:17" ht="15.75" customHeight="1" x14ac:dyDescent="0.25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2:17" ht="15.75" customHeight="1" x14ac:dyDescent="0.25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2:17" ht="15.75" customHeight="1" x14ac:dyDescent="0.25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2:17" ht="15.75" customHeight="1" x14ac:dyDescent="0.25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2:17" ht="15.75" customHeight="1" x14ac:dyDescent="0.25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2:17" ht="15.75" customHeight="1" x14ac:dyDescent="0.25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2:17" ht="15.75" customHeight="1" x14ac:dyDescent="0.25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2:17" ht="15.75" customHeight="1" x14ac:dyDescent="0.25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2:17" ht="15.75" customHeight="1" x14ac:dyDescent="0.25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2:17" ht="15.75" customHeight="1" x14ac:dyDescent="0.25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2:17" ht="15.75" customHeight="1" x14ac:dyDescent="0.25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2:17" ht="15.75" customHeight="1" x14ac:dyDescent="0.25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2:17" ht="15.75" customHeight="1" x14ac:dyDescent="0.2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2:17" ht="15.75" customHeight="1" x14ac:dyDescent="0.25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2:17" ht="15.75" customHeight="1" x14ac:dyDescent="0.25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2:17" ht="15.75" customHeight="1" x14ac:dyDescent="0.25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2:17" ht="15.75" customHeight="1" x14ac:dyDescent="0.25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2:17" ht="15.75" customHeight="1" x14ac:dyDescent="0.25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2:17" ht="15.75" customHeight="1" x14ac:dyDescent="0.25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2:17" ht="15.75" customHeight="1" x14ac:dyDescent="0.25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2:17" ht="15.75" customHeight="1" x14ac:dyDescent="0.25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2:17" ht="15.75" customHeight="1" x14ac:dyDescent="0.25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2:17" ht="15.75" customHeight="1" x14ac:dyDescent="0.2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2:17" ht="15.75" customHeight="1" x14ac:dyDescent="0.25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2:17" ht="15.75" customHeight="1" x14ac:dyDescent="0.25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2:17" ht="15.75" customHeight="1" x14ac:dyDescent="0.25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2:17" ht="15.75" customHeight="1" x14ac:dyDescent="0.25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2:17" ht="15.75" customHeight="1" x14ac:dyDescent="0.25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2:17" ht="15.75" customHeight="1" x14ac:dyDescent="0.2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2:17" ht="15.75" customHeight="1" x14ac:dyDescent="0.25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2:17" ht="15.75" customHeight="1" x14ac:dyDescent="0.25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2:17" ht="15.75" customHeight="1" x14ac:dyDescent="0.25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2:17" ht="15.75" customHeight="1" x14ac:dyDescent="0.25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2:17" ht="15.75" customHeight="1" x14ac:dyDescent="0.25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2:17" ht="15.75" customHeight="1" x14ac:dyDescent="0.25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2:17" ht="15.75" customHeight="1" x14ac:dyDescent="0.25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2:17" ht="15.75" customHeight="1" x14ac:dyDescent="0.25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2:17" ht="15.75" customHeight="1" x14ac:dyDescent="0.25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2:17" ht="15.75" customHeight="1" x14ac:dyDescent="0.25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2:17" ht="15.75" customHeight="1" x14ac:dyDescent="0.25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2:17" ht="15.75" customHeight="1" x14ac:dyDescent="0.25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2:17" ht="15.75" customHeight="1" x14ac:dyDescent="0.25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2:17" ht="15.75" customHeight="1" x14ac:dyDescent="0.25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2:17" ht="15.75" customHeight="1" x14ac:dyDescent="0.25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2:17" ht="15.75" customHeight="1" x14ac:dyDescent="0.25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2:17" ht="15.75" customHeight="1" x14ac:dyDescent="0.25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2:17" ht="15.75" customHeight="1" x14ac:dyDescent="0.25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2:17" ht="15.75" customHeight="1" x14ac:dyDescent="0.25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2:17" ht="15.75" customHeight="1" x14ac:dyDescent="0.25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2:17" ht="15.75" customHeight="1" x14ac:dyDescent="0.25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2:17" ht="15.75" customHeight="1" x14ac:dyDescent="0.25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2:17" ht="15.75" customHeight="1" x14ac:dyDescent="0.25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2:17" ht="15.75" customHeight="1" x14ac:dyDescent="0.25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2:17" ht="15.75" customHeight="1" x14ac:dyDescent="0.25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2:17" ht="15.75" customHeight="1" x14ac:dyDescent="0.25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2:17" ht="15.75" customHeight="1" x14ac:dyDescent="0.25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2:17" ht="15.75" customHeight="1" x14ac:dyDescent="0.25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2:17" ht="15.75" customHeight="1" x14ac:dyDescent="0.25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2:17" ht="15.75" customHeight="1" x14ac:dyDescent="0.25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2:17" ht="15.75" customHeight="1" x14ac:dyDescent="0.25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2:17" ht="15.75" customHeight="1" x14ac:dyDescent="0.25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2:17" ht="15.75" customHeight="1" x14ac:dyDescent="0.25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2:17" ht="15.75" customHeight="1" x14ac:dyDescent="0.2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2:17" ht="15.75" customHeight="1" x14ac:dyDescent="0.25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2:17" ht="15.75" customHeight="1" x14ac:dyDescent="0.25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2:17" ht="15.75" customHeight="1" x14ac:dyDescent="0.25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2:17" ht="15.75" customHeight="1" x14ac:dyDescent="0.25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2:17" ht="15.75" customHeight="1" x14ac:dyDescent="0.25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2:17" ht="15.75" customHeight="1" x14ac:dyDescent="0.25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2:17" ht="15.75" customHeight="1" x14ac:dyDescent="0.25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2:17" ht="15.75" customHeight="1" x14ac:dyDescent="0.25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2:17" ht="15.75" customHeight="1" x14ac:dyDescent="0.25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2:17" ht="15.75" customHeight="1" x14ac:dyDescent="0.25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2:17" ht="15.75" customHeight="1" x14ac:dyDescent="0.25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2:17" ht="15.75" customHeight="1" x14ac:dyDescent="0.25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2:17" ht="15.75" customHeight="1" x14ac:dyDescent="0.25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2:17" ht="15.75" customHeight="1" x14ac:dyDescent="0.25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2:17" ht="15.75" customHeight="1" x14ac:dyDescent="0.25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2:17" ht="15.75" customHeight="1" x14ac:dyDescent="0.25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2:17" ht="15.75" customHeight="1" x14ac:dyDescent="0.25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2:17" ht="15.75" customHeight="1" x14ac:dyDescent="0.25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2:17" ht="15.75" customHeight="1" x14ac:dyDescent="0.25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2:17" ht="15.75" customHeight="1" x14ac:dyDescent="0.25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2:17" ht="15.75" customHeight="1" x14ac:dyDescent="0.25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2:17" ht="15.75" customHeight="1" x14ac:dyDescent="0.25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2:17" ht="15.75" customHeight="1" x14ac:dyDescent="0.25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2:17" ht="15.75" customHeight="1" x14ac:dyDescent="0.25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2:17" ht="15.75" customHeight="1" x14ac:dyDescent="0.25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2:17" ht="15.75" customHeight="1" x14ac:dyDescent="0.25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2:17" ht="15.75" customHeight="1" x14ac:dyDescent="0.25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2:17" ht="15.75" customHeight="1" x14ac:dyDescent="0.25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2:17" ht="15.75" customHeight="1" x14ac:dyDescent="0.25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2:17" ht="15.75" customHeight="1" x14ac:dyDescent="0.25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2:17" ht="15.75" customHeight="1" x14ac:dyDescent="0.25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2:17" ht="15.75" customHeight="1" x14ac:dyDescent="0.25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2:17" ht="15.75" customHeight="1" x14ac:dyDescent="0.25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2:17" ht="15.75" customHeight="1" x14ac:dyDescent="0.25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2:17" ht="15.75" customHeight="1" x14ac:dyDescent="0.25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2:17" ht="15.75" customHeight="1" x14ac:dyDescent="0.25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 spans="2:17" ht="15.75" customHeight="1" x14ac:dyDescent="0.25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2:17" ht="15.75" customHeight="1" x14ac:dyDescent="0.25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 spans="2:17" ht="15.75" customHeight="1" x14ac:dyDescent="0.25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 spans="2:17" ht="15.75" customHeight="1" x14ac:dyDescent="0.25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 spans="2:17" ht="15.75" customHeight="1" x14ac:dyDescent="0.25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 spans="2:17" ht="15.75" customHeight="1" x14ac:dyDescent="0.25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2:17" ht="15.75" customHeight="1" x14ac:dyDescent="0.25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 spans="2:17" ht="15.75" customHeight="1" x14ac:dyDescent="0.25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2:17" ht="15.75" customHeight="1" x14ac:dyDescent="0.25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2:17" ht="15.75" customHeight="1" x14ac:dyDescent="0.25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2:17" ht="15.75" customHeight="1" x14ac:dyDescent="0.25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2:17" ht="15.75" customHeight="1" x14ac:dyDescent="0.25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2:17" ht="15.75" customHeight="1" x14ac:dyDescent="0.25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2:17" ht="15.75" customHeight="1" x14ac:dyDescent="0.25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2:17" ht="15.75" customHeight="1" x14ac:dyDescent="0.25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 spans="2:17" ht="15.75" customHeight="1" x14ac:dyDescent="0.25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 spans="2:17" ht="15.75" customHeight="1" x14ac:dyDescent="0.25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 spans="2:17" ht="15.75" customHeight="1" x14ac:dyDescent="0.25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 spans="2:17" ht="15.75" customHeight="1" x14ac:dyDescent="0.25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 spans="2:17" ht="15.75" customHeight="1" x14ac:dyDescent="0.25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 spans="2:17" ht="15.75" customHeight="1" x14ac:dyDescent="0.25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 spans="2:17" ht="15.75" customHeight="1" x14ac:dyDescent="0.25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2:17" ht="15.75" customHeight="1" x14ac:dyDescent="0.25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 spans="2:17" ht="15.75" customHeight="1" x14ac:dyDescent="0.25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 spans="2:17" ht="15.75" customHeight="1" x14ac:dyDescent="0.25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 spans="2:17" ht="15.75" customHeight="1" x14ac:dyDescent="0.25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 spans="2:17" ht="15.75" customHeight="1" x14ac:dyDescent="0.25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 spans="2:17" ht="15.75" customHeight="1" x14ac:dyDescent="0.25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 spans="2:17" ht="15.75" customHeight="1" x14ac:dyDescent="0.25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 spans="2:17" ht="15.75" customHeight="1" x14ac:dyDescent="0.25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 spans="2:17" ht="15.75" customHeight="1" x14ac:dyDescent="0.25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 spans="2:17" ht="15.75" customHeight="1" x14ac:dyDescent="0.25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 spans="2:17" ht="15.75" customHeight="1" x14ac:dyDescent="0.25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 spans="2:17" ht="15.75" customHeight="1" x14ac:dyDescent="0.25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2:17" ht="15.75" customHeight="1" x14ac:dyDescent="0.25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2:17" ht="15.75" customHeight="1" x14ac:dyDescent="0.25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 spans="2:17" ht="15.75" customHeight="1" x14ac:dyDescent="0.25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 spans="2:17" ht="15.75" customHeight="1" x14ac:dyDescent="0.25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2:17" ht="15.75" customHeight="1" x14ac:dyDescent="0.25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 spans="2:17" ht="15.75" customHeight="1" x14ac:dyDescent="0.25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 spans="2:17" ht="15.75" customHeight="1" x14ac:dyDescent="0.25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 spans="2:17" ht="15.75" customHeight="1" x14ac:dyDescent="0.25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 spans="2:17" ht="15.75" customHeight="1" x14ac:dyDescent="0.25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 spans="2:17" ht="15.75" customHeight="1" x14ac:dyDescent="0.25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 spans="2:17" ht="15.75" customHeight="1" x14ac:dyDescent="0.25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 spans="2:17" ht="15.75" customHeight="1" x14ac:dyDescent="0.25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 spans="2:17" ht="15.75" customHeight="1" x14ac:dyDescent="0.25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 spans="2:17" ht="15.75" customHeight="1" x14ac:dyDescent="0.25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 spans="2:17" ht="15.75" customHeight="1" x14ac:dyDescent="0.25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 spans="2:17" ht="15.75" customHeight="1" x14ac:dyDescent="0.25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 spans="2:17" ht="15.75" customHeight="1" x14ac:dyDescent="0.25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 spans="2:17" ht="15.75" customHeight="1" x14ac:dyDescent="0.25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 spans="2:17" ht="15.75" customHeight="1" x14ac:dyDescent="0.25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 spans="2:17" ht="15.75" customHeight="1" x14ac:dyDescent="0.2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 spans="2:17" ht="15.75" customHeight="1" x14ac:dyDescent="0.25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 spans="2:17" ht="15.75" customHeight="1" x14ac:dyDescent="0.25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 spans="2:17" ht="15.75" customHeight="1" x14ac:dyDescent="0.25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 spans="2:17" ht="15.75" customHeight="1" x14ac:dyDescent="0.25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 spans="2:17" ht="15.75" customHeight="1" x14ac:dyDescent="0.25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 spans="2:17" ht="15.75" customHeight="1" x14ac:dyDescent="0.25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 spans="2:17" ht="15.75" customHeight="1" x14ac:dyDescent="0.25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 spans="2:17" ht="15.75" customHeight="1" x14ac:dyDescent="0.25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 spans="2:17" ht="15.75" customHeight="1" x14ac:dyDescent="0.25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 spans="2:17" ht="15.75" customHeight="1" x14ac:dyDescent="0.25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 spans="2:17" ht="15.75" customHeight="1" x14ac:dyDescent="0.25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 spans="2:17" ht="15.75" customHeight="1" x14ac:dyDescent="0.25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 spans="2:17" ht="15.75" customHeight="1" x14ac:dyDescent="0.25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 spans="2:17" ht="15.75" customHeight="1" x14ac:dyDescent="0.25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 spans="2:17" ht="15.75" customHeight="1" x14ac:dyDescent="0.25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 spans="2:17" ht="15.75" customHeight="1" x14ac:dyDescent="0.25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 spans="2:17" ht="15.75" customHeight="1" x14ac:dyDescent="0.25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 spans="2:17" ht="15.75" customHeight="1" x14ac:dyDescent="0.25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 spans="2:17" ht="15.75" customHeight="1" x14ac:dyDescent="0.25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 spans="2:17" ht="15.75" customHeight="1" x14ac:dyDescent="0.25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 spans="2:17" ht="15.75" customHeight="1" x14ac:dyDescent="0.25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 spans="2:17" ht="15.75" customHeight="1" x14ac:dyDescent="0.25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 spans="2:17" ht="15.75" customHeight="1" x14ac:dyDescent="0.25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 spans="2:17" ht="15.75" customHeight="1" x14ac:dyDescent="0.25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 spans="2:17" ht="15.75" customHeight="1" x14ac:dyDescent="0.25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 spans="2:17" ht="15.75" customHeight="1" x14ac:dyDescent="0.25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 spans="2:17" ht="15.75" customHeight="1" x14ac:dyDescent="0.25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 spans="2:17" ht="15.75" customHeight="1" x14ac:dyDescent="0.25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 spans="2:17" ht="15.75" customHeight="1" x14ac:dyDescent="0.25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 spans="2:17" ht="15.75" customHeight="1" x14ac:dyDescent="0.25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 spans="2:17" ht="15.75" customHeight="1" x14ac:dyDescent="0.25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 spans="2:17" ht="15.75" customHeight="1" x14ac:dyDescent="0.25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 spans="2:17" ht="15.75" customHeight="1" x14ac:dyDescent="0.25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 spans="2:17" ht="15.75" customHeight="1" x14ac:dyDescent="0.25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 spans="2:17" ht="15.75" customHeight="1" x14ac:dyDescent="0.25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 spans="2:17" ht="15.75" customHeight="1" x14ac:dyDescent="0.25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 spans="2:17" ht="15.75" customHeight="1" x14ac:dyDescent="0.25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 spans="2:17" ht="15.75" customHeight="1" x14ac:dyDescent="0.25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 spans="2:17" ht="15.75" customHeight="1" x14ac:dyDescent="0.25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 spans="2:17" ht="15.75" customHeight="1" x14ac:dyDescent="0.25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 spans="2:17" ht="15.75" customHeight="1" x14ac:dyDescent="0.25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 spans="2:17" ht="15.75" customHeight="1" x14ac:dyDescent="0.25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 spans="2:17" ht="15.75" customHeight="1" x14ac:dyDescent="0.25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 spans="2:17" ht="15.75" customHeight="1" x14ac:dyDescent="0.25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 spans="2:17" ht="15.75" customHeight="1" x14ac:dyDescent="0.25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 spans="2:17" ht="15.75" customHeight="1" x14ac:dyDescent="0.25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 spans="2:17" ht="15.75" customHeight="1" x14ac:dyDescent="0.25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 spans="2:17" ht="15.75" customHeight="1" x14ac:dyDescent="0.25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 spans="2:17" ht="15.75" customHeight="1" x14ac:dyDescent="0.25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 spans="2:17" ht="15.75" customHeight="1" x14ac:dyDescent="0.25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 spans="2:17" ht="15.75" customHeight="1" x14ac:dyDescent="0.25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 spans="2:17" ht="15.75" customHeight="1" x14ac:dyDescent="0.25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 spans="2:17" ht="15.75" customHeight="1" x14ac:dyDescent="0.25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 spans="2:17" ht="15.75" customHeight="1" x14ac:dyDescent="0.25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 spans="2:17" ht="15.75" customHeight="1" x14ac:dyDescent="0.25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 spans="2:17" ht="15.75" customHeight="1" x14ac:dyDescent="0.25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 spans="2:17" ht="15.75" customHeight="1" x14ac:dyDescent="0.25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 spans="2:17" ht="15.75" customHeight="1" x14ac:dyDescent="0.25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 spans="2:17" ht="15.75" customHeight="1" x14ac:dyDescent="0.25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 spans="2:17" ht="15.75" customHeight="1" x14ac:dyDescent="0.2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 spans="2:17" ht="15.75" customHeight="1" x14ac:dyDescent="0.25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 spans="2:17" ht="15.75" customHeight="1" x14ac:dyDescent="0.25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 spans="2:17" ht="15.75" customHeight="1" x14ac:dyDescent="0.25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 spans="2:17" ht="15.75" customHeight="1" x14ac:dyDescent="0.25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 spans="2:17" ht="15.75" customHeight="1" x14ac:dyDescent="0.25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 spans="2:17" ht="15.75" customHeight="1" x14ac:dyDescent="0.25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 spans="2:17" ht="15.75" customHeight="1" x14ac:dyDescent="0.25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 spans="2:17" ht="15.75" customHeight="1" x14ac:dyDescent="0.25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 spans="2:17" ht="15.75" customHeight="1" x14ac:dyDescent="0.25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 spans="2:17" ht="15.75" customHeight="1" x14ac:dyDescent="0.25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 spans="2:17" ht="15.75" customHeight="1" x14ac:dyDescent="0.25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 spans="2:17" ht="15.75" customHeight="1" x14ac:dyDescent="0.25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 spans="2:17" ht="15.75" customHeight="1" x14ac:dyDescent="0.25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 spans="2:17" ht="15.75" customHeight="1" x14ac:dyDescent="0.25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 spans="2:17" ht="15.75" customHeight="1" x14ac:dyDescent="0.25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 spans="2:17" ht="15.75" customHeight="1" x14ac:dyDescent="0.25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 spans="2:17" ht="15.75" customHeight="1" x14ac:dyDescent="0.25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 spans="2:17" ht="15.75" customHeight="1" x14ac:dyDescent="0.25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 spans="2:17" ht="15.75" customHeight="1" x14ac:dyDescent="0.25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 spans="2:17" ht="15.75" customHeight="1" x14ac:dyDescent="0.25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 spans="2:17" ht="15.75" customHeight="1" x14ac:dyDescent="0.25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 spans="2:17" ht="15.75" customHeight="1" x14ac:dyDescent="0.25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 spans="2:17" ht="15.75" customHeight="1" x14ac:dyDescent="0.25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 spans="2:17" ht="15.75" customHeight="1" x14ac:dyDescent="0.25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 spans="2:17" ht="15.75" customHeight="1" x14ac:dyDescent="0.25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 spans="2:17" ht="15.75" customHeight="1" x14ac:dyDescent="0.25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 spans="2:17" ht="15.75" customHeight="1" x14ac:dyDescent="0.25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 spans="2:17" ht="15.75" customHeight="1" x14ac:dyDescent="0.25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 spans="2:17" ht="15.75" customHeight="1" x14ac:dyDescent="0.25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 spans="2:17" ht="15.75" customHeight="1" x14ac:dyDescent="0.25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 spans="2:17" ht="15.75" customHeight="1" x14ac:dyDescent="0.25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 spans="2:17" ht="15.75" customHeight="1" x14ac:dyDescent="0.25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 spans="2:17" ht="15.75" customHeight="1" x14ac:dyDescent="0.25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 spans="2:17" ht="15.75" customHeight="1" x14ac:dyDescent="0.25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 spans="2:17" ht="15.75" customHeight="1" x14ac:dyDescent="0.25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 spans="2:17" ht="15.75" customHeight="1" x14ac:dyDescent="0.25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 spans="2:17" ht="15.75" customHeight="1" x14ac:dyDescent="0.25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 spans="2:17" ht="15.75" customHeight="1" x14ac:dyDescent="0.25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 spans="2:17" ht="15.75" customHeight="1" x14ac:dyDescent="0.25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 spans="2:17" ht="15.75" customHeight="1" x14ac:dyDescent="0.25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 spans="2:17" ht="15.75" customHeight="1" x14ac:dyDescent="0.25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 spans="2:17" ht="15.75" customHeight="1" x14ac:dyDescent="0.25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 spans="2:17" ht="15.75" customHeight="1" x14ac:dyDescent="0.25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 spans="2:17" ht="15.75" customHeight="1" x14ac:dyDescent="0.25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 spans="2:17" ht="15.75" customHeight="1" x14ac:dyDescent="0.25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 spans="2:17" ht="15.75" customHeight="1" x14ac:dyDescent="0.25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 spans="2:17" ht="15.75" customHeight="1" x14ac:dyDescent="0.25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 spans="2:17" ht="15.75" customHeight="1" x14ac:dyDescent="0.25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 spans="2:17" ht="15.75" customHeight="1" x14ac:dyDescent="0.25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 spans="2:17" ht="15.75" customHeight="1" x14ac:dyDescent="0.25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 spans="2:17" ht="15.75" customHeight="1" x14ac:dyDescent="0.25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 spans="2:17" ht="15.75" customHeight="1" x14ac:dyDescent="0.25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 spans="2:17" ht="15.75" customHeight="1" x14ac:dyDescent="0.25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 spans="2:17" ht="15.75" customHeight="1" x14ac:dyDescent="0.25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 spans="2:17" ht="15.75" customHeight="1" x14ac:dyDescent="0.25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 spans="2:17" ht="15.75" customHeight="1" x14ac:dyDescent="0.25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 spans="2:17" ht="15.75" customHeight="1" x14ac:dyDescent="0.25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 spans="2:17" ht="15.75" customHeight="1" x14ac:dyDescent="0.25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 spans="2:17" ht="15.75" customHeight="1" x14ac:dyDescent="0.25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 spans="2:17" ht="15.75" customHeight="1" x14ac:dyDescent="0.25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 spans="2:17" ht="15.75" customHeight="1" x14ac:dyDescent="0.25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 spans="2:17" ht="15.75" customHeight="1" x14ac:dyDescent="0.25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 spans="2:17" ht="15.75" customHeight="1" x14ac:dyDescent="0.25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 spans="2:17" ht="15.75" customHeight="1" x14ac:dyDescent="0.25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 spans="2:17" ht="15.75" customHeight="1" x14ac:dyDescent="0.25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 spans="2:17" ht="15.75" customHeight="1" x14ac:dyDescent="0.25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 spans="2:17" ht="15.75" customHeight="1" x14ac:dyDescent="0.25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 spans="2:17" ht="15.75" customHeight="1" x14ac:dyDescent="0.25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 spans="2:17" ht="15.75" customHeight="1" x14ac:dyDescent="0.25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 spans="2:17" ht="15.75" customHeight="1" x14ac:dyDescent="0.25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 spans="2:17" ht="15.75" customHeight="1" x14ac:dyDescent="0.25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 spans="2:17" ht="15.75" customHeight="1" x14ac:dyDescent="0.25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 spans="2:17" ht="15.75" customHeight="1" x14ac:dyDescent="0.25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 spans="2:17" ht="15.75" customHeight="1" x14ac:dyDescent="0.25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 spans="2:17" ht="15.75" customHeight="1" x14ac:dyDescent="0.25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 spans="2:17" ht="15.75" customHeight="1" x14ac:dyDescent="0.25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 spans="2:17" ht="15.75" customHeight="1" x14ac:dyDescent="0.25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 spans="2:17" ht="15.75" customHeight="1" x14ac:dyDescent="0.25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 spans="2:17" ht="15.75" customHeight="1" x14ac:dyDescent="0.25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 spans="2:17" ht="15.75" customHeight="1" x14ac:dyDescent="0.25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 spans="2:17" ht="15.75" customHeight="1" x14ac:dyDescent="0.25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 spans="2:17" ht="15.75" customHeight="1" x14ac:dyDescent="0.25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 spans="2:17" ht="15.75" customHeight="1" x14ac:dyDescent="0.25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 spans="2:17" ht="15.75" customHeight="1" x14ac:dyDescent="0.25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 spans="2:17" ht="15.75" customHeight="1" x14ac:dyDescent="0.25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 spans="2:17" ht="15.75" customHeight="1" x14ac:dyDescent="0.25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 spans="2:17" ht="15.75" customHeight="1" x14ac:dyDescent="0.25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 spans="2:17" ht="15.75" customHeight="1" x14ac:dyDescent="0.25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 spans="2:17" ht="15.75" customHeight="1" x14ac:dyDescent="0.25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 spans="2:17" ht="15.75" customHeight="1" x14ac:dyDescent="0.25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 spans="2:17" ht="15.75" customHeight="1" x14ac:dyDescent="0.25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 spans="2:17" ht="15.75" customHeight="1" x14ac:dyDescent="0.25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 spans="2:17" ht="15.75" customHeight="1" x14ac:dyDescent="0.25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 spans="2:17" ht="15.75" customHeight="1" x14ac:dyDescent="0.25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 spans="2:17" ht="15.75" customHeight="1" x14ac:dyDescent="0.25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 spans="2:17" ht="15.75" customHeight="1" x14ac:dyDescent="0.25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 spans="2:17" ht="15.75" customHeight="1" x14ac:dyDescent="0.25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 spans="2:17" ht="15.75" customHeight="1" x14ac:dyDescent="0.25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 spans="2:17" ht="15.75" customHeight="1" x14ac:dyDescent="0.25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 spans="2:17" ht="15.75" customHeight="1" x14ac:dyDescent="0.25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 spans="2:17" ht="15.75" customHeight="1" x14ac:dyDescent="0.25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 spans="2:17" ht="15.75" customHeight="1" x14ac:dyDescent="0.25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 spans="2:17" ht="15.75" customHeight="1" x14ac:dyDescent="0.25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 spans="2:17" ht="15.75" customHeight="1" x14ac:dyDescent="0.25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 spans="2:17" ht="15.75" customHeight="1" x14ac:dyDescent="0.25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 spans="2:17" ht="15.75" customHeight="1" x14ac:dyDescent="0.25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 spans="2:17" ht="15.75" customHeight="1" x14ac:dyDescent="0.25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 spans="2:17" ht="15.75" customHeight="1" x14ac:dyDescent="0.25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 spans="2:17" ht="15.75" customHeight="1" x14ac:dyDescent="0.25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 spans="2:17" ht="15.75" customHeight="1" x14ac:dyDescent="0.25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 spans="2:17" ht="15.75" customHeight="1" x14ac:dyDescent="0.25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 spans="2:17" ht="15.75" customHeight="1" x14ac:dyDescent="0.25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 spans="2:17" ht="15.75" customHeight="1" x14ac:dyDescent="0.25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 spans="2:17" ht="15.75" customHeight="1" x14ac:dyDescent="0.25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 spans="2:17" ht="15.75" customHeight="1" x14ac:dyDescent="0.25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 spans="2:17" ht="15.75" customHeight="1" x14ac:dyDescent="0.25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 spans="2:17" ht="15.75" customHeight="1" x14ac:dyDescent="0.25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 spans="2:17" ht="15.75" customHeight="1" x14ac:dyDescent="0.25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 spans="2:17" ht="15.75" customHeight="1" x14ac:dyDescent="0.25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 spans="2:17" ht="15.75" customHeight="1" x14ac:dyDescent="0.25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 spans="2:17" ht="15.75" customHeight="1" x14ac:dyDescent="0.25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 spans="2:17" ht="15.75" customHeight="1" x14ac:dyDescent="0.25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 spans="2:17" ht="15.75" customHeight="1" x14ac:dyDescent="0.25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 spans="2:17" ht="15.75" customHeight="1" x14ac:dyDescent="0.25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 spans="2:17" ht="15.75" customHeight="1" x14ac:dyDescent="0.25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 spans="2:17" ht="15.75" customHeight="1" x14ac:dyDescent="0.25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 spans="2:17" ht="15.75" customHeight="1" x14ac:dyDescent="0.25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 spans="2:17" ht="15.75" customHeight="1" x14ac:dyDescent="0.25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 spans="2:17" ht="15.75" customHeight="1" x14ac:dyDescent="0.25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 spans="2:17" ht="15.75" customHeight="1" x14ac:dyDescent="0.25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 spans="2:17" ht="15.75" customHeight="1" x14ac:dyDescent="0.25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 spans="2:17" ht="15.75" customHeight="1" x14ac:dyDescent="0.25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 spans="2:17" ht="15.75" customHeight="1" x14ac:dyDescent="0.25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 spans="2:17" ht="15.75" customHeight="1" x14ac:dyDescent="0.25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 spans="2:17" ht="15.75" customHeight="1" x14ac:dyDescent="0.25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 spans="2:17" ht="15.75" customHeight="1" x14ac:dyDescent="0.25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 spans="2:17" ht="15.75" customHeight="1" x14ac:dyDescent="0.25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 spans="2:17" ht="15.75" customHeight="1" x14ac:dyDescent="0.25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 spans="2:17" ht="15.75" customHeight="1" x14ac:dyDescent="0.25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 spans="2:17" ht="15.75" customHeight="1" x14ac:dyDescent="0.2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 spans="2:17" ht="15.75" customHeight="1" x14ac:dyDescent="0.25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 spans="2:17" ht="15.75" customHeight="1" x14ac:dyDescent="0.25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 spans="2:17" ht="15.75" customHeight="1" x14ac:dyDescent="0.25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 spans="2:17" ht="15.75" customHeight="1" x14ac:dyDescent="0.25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 spans="2:17" ht="15.75" customHeight="1" x14ac:dyDescent="0.25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 spans="2:17" ht="15.75" customHeight="1" x14ac:dyDescent="0.25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 spans="2:17" ht="15.75" customHeight="1" x14ac:dyDescent="0.25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 spans="2:17" ht="15.75" customHeight="1" x14ac:dyDescent="0.25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 spans="2:17" ht="15.75" customHeight="1" x14ac:dyDescent="0.25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 spans="2:17" ht="15.75" customHeight="1" x14ac:dyDescent="0.25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 spans="2:17" ht="15.75" customHeight="1" x14ac:dyDescent="0.25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 spans="2:17" ht="15.75" customHeight="1" x14ac:dyDescent="0.25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 spans="2:17" ht="15.75" customHeight="1" x14ac:dyDescent="0.25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 spans="2:17" ht="15.75" customHeight="1" x14ac:dyDescent="0.25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 spans="2:17" ht="15.75" customHeight="1" x14ac:dyDescent="0.25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 spans="2:17" ht="15.75" customHeight="1" x14ac:dyDescent="0.25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 spans="2:17" ht="15.75" customHeight="1" x14ac:dyDescent="0.25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 spans="2:17" ht="15.75" customHeight="1" x14ac:dyDescent="0.25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 spans="2:17" ht="15.75" customHeight="1" x14ac:dyDescent="0.25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 spans="2:17" ht="15.75" customHeight="1" x14ac:dyDescent="0.25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 spans="2:17" ht="15.75" customHeight="1" x14ac:dyDescent="0.25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 spans="2:17" ht="15.75" customHeight="1" x14ac:dyDescent="0.25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 spans="2:17" ht="15.75" customHeight="1" x14ac:dyDescent="0.25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 spans="2:17" ht="15.75" customHeight="1" x14ac:dyDescent="0.25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 spans="2:17" ht="15.75" customHeight="1" x14ac:dyDescent="0.25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 spans="2:17" ht="15.75" customHeight="1" x14ac:dyDescent="0.25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 spans="2:17" ht="15.75" customHeight="1" x14ac:dyDescent="0.25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 spans="2:17" ht="15.75" customHeight="1" x14ac:dyDescent="0.25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 spans="2:17" ht="15.75" customHeight="1" x14ac:dyDescent="0.25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 spans="2:17" ht="15.75" customHeight="1" x14ac:dyDescent="0.25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 spans="2:17" ht="15.75" customHeight="1" x14ac:dyDescent="0.25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 spans="2:17" ht="15.75" customHeight="1" x14ac:dyDescent="0.25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 spans="2:17" ht="15.75" customHeight="1" x14ac:dyDescent="0.25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 spans="2:17" ht="15.75" customHeight="1" x14ac:dyDescent="0.25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 spans="2:17" ht="15.75" customHeight="1" x14ac:dyDescent="0.25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 spans="2:17" ht="15.75" customHeight="1" x14ac:dyDescent="0.25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 spans="2:17" ht="15.75" customHeight="1" x14ac:dyDescent="0.25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 spans="2:17" ht="15.75" customHeight="1" x14ac:dyDescent="0.25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 spans="2:17" ht="15.75" customHeight="1" x14ac:dyDescent="0.25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 spans="2:17" ht="15.75" customHeight="1" x14ac:dyDescent="0.25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 spans="2:17" ht="15.75" customHeight="1" x14ac:dyDescent="0.25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 spans="2:17" ht="15.75" customHeight="1" x14ac:dyDescent="0.25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 spans="2:17" ht="15.75" customHeight="1" x14ac:dyDescent="0.25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 spans="2:17" ht="15.75" customHeight="1" x14ac:dyDescent="0.25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 spans="2:17" ht="15.75" customHeight="1" x14ac:dyDescent="0.25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 spans="2:17" ht="15.75" customHeight="1" x14ac:dyDescent="0.25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 spans="2:17" ht="15.75" customHeight="1" x14ac:dyDescent="0.25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 spans="2:17" ht="15.75" customHeight="1" x14ac:dyDescent="0.25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 spans="2:17" ht="15.75" customHeight="1" x14ac:dyDescent="0.25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 spans="2:17" ht="15.75" customHeight="1" x14ac:dyDescent="0.25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 spans="2:17" ht="15.75" customHeight="1" x14ac:dyDescent="0.25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 spans="2:17" ht="15.75" customHeight="1" x14ac:dyDescent="0.25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 spans="2:17" ht="15.75" customHeight="1" x14ac:dyDescent="0.25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 spans="2:17" ht="15.75" customHeight="1" x14ac:dyDescent="0.25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 spans="2:17" ht="15.75" customHeight="1" x14ac:dyDescent="0.25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 spans="2:17" ht="15.75" customHeight="1" x14ac:dyDescent="0.25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 spans="2:17" ht="15.75" customHeight="1" x14ac:dyDescent="0.25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 spans="2:17" ht="15.75" customHeight="1" x14ac:dyDescent="0.25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 spans="2:17" ht="15.75" customHeight="1" x14ac:dyDescent="0.25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 spans="2:17" ht="15.75" customHeight="1" x14ac:dyDescent="0.25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 spans="2:17" ht="15.75" customHeight="1" x14ac:dyDescent="0.25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 spans="2:17" ht="15.75" customHeight="1" x14ac:dyDescent="0.25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 spans="2:17" ht="15.75" customHeight="1" x14ac:dyDescent="0.25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 spans="2:17" ht="15.75" customHeight="1" x14ac:dyDescent="0.25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 spans="2:17" ht="15.75" customHeight="1" x14ac:dyDescent="0.25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 spans="2:17" ht="15.75" customHeight="1" x14ac:dyDescent="0.25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 spans="2:17" ht="15.75" customHeight="1" x14ac:dyDescent="0.25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 spans="2:17" ht="15.75" customHeight="1" x14ac:dyDescent="0.25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 spans="2:17" ht="15.75" customHeight="1" x14ac:dyDescent="0.25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 spans="2:17" ht="15.75" customHeight="1" x14ac:dyDescent="0.25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 spans="2:17" ht="15.75" customHeight="1" x14ac:dyDescent="0.25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 spans="2:17" ht="15.75" customHeight="1" x14ac:dyDescent="0.25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 spans="2:17" ht="15.75" customHeight="1" x14ac:dyDescent="0.25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 spans="2:17" ht="15.75" customHeight="1" x14ac:dyDescent="0.25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 spans="2:17" ht="15.75" customHeight="1" x14ac:dyDescent="0.25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 spans="2:17" ht="15.75" customHeight="1" x14ac:dyDescent="0.25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 spans="2:17" ht="15.75" customHeight="1" x14ac:dyDescent="0.25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 spans="2:17" ht="15.75" customHeight="1" x14ac:dyDescent="0.25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 spans="2:17" ht="15.75" customHeight="1" x14ac:dyDescent="0.25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 spans="2:17" ht="15.75" customHeight="1" x14ac:dyDescent="0.25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 spans="2:17" ht="15.75" customHeight="1" x14ac:dyDescent="0.25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 spans="2:17" ht="15.75" customHeight="1" x14ac:dyDescent="0.25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 spans="2:17" ht="15.75" customHeight="1" x14ac:dyDescent="0.25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 spans="2:17" ht="15.75" customHeight="1" x14ac:dyDescent="0.25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 spans="2:17" ht="15.75" customHeight="1" x14ac:dyDescent="0.25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 spans="2:17" ht="15.75" customHeight="1" x14ac:dyDescent="0.25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 spans="2:17" ht="15.75" customHeight="1" x14ac:dyDescent="0.25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 spans="2:17" ht="15.75" customHeight="1" x14ac:dyDescent="0.25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 spans="2:17" ht="15.75" customHeight="1" x14ac:dyDescent="0.25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 spans="2:17" ht="15.75" customHeight="1" x14ac:dyDescent="0.25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 spans="2:17" ht="15.75" customHeight="1" x14ac:dyDescent="0.25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 spans="2:17" ht="15.75" customHeight="1" x14ac:dyDescent="0.25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 spans="2:17" ht="15.75" customHeight="1" x14ac:dyDescent="0.25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 spans="2:17" ht="15.75" customHeight="1" x14ac:dyDescent="0.25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 spans="2:17" ht="15.75" customHeight="1" x14ac:dyDescent="0.25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 spans="2:17" ht="15.75" customHeight="1" x14ac:dyDescent="0.25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 spans="2:17" ht="15.75" customHeight="1" x14ac:dyDescent="0.25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 spans="2:17" ht="15.75" customHeight="1" x14ac:dyDescent="0.25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 spans="2:17" ht="15.75" customHeight="1" x14ac:dyDescent="0.25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 spans="2:17" ht="15.75" customHeight="1" x14ac:dyDescent="0.25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 spans="2:17" ht="15.75" customHeight="1" x14ac:dyDescent="0.25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 spans="2:17" ht="15.75" customHeight="1" x14ac:dyDescent="0.25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 spans="2:17" ht="15.75" customHeight="1" x14ac:dyDescent="0.25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 spans="2:17" ht="15.75" customHeight="1" x14ac:dyDescent="0.25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 spans="2:17" ht="15.75" customHeight="1" x14ac:dyDescent="0.25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 spans="2:17" ht="15.75" customHeight="1" x14ac:dyDescent="0.25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 spans="2:17" ht="15.75" customHeight="1" x14ac:dyDescent="0.25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 spans="2:17" ht="15.75" customHeight="1" x14ac:dyDescent="0.25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 spans="2:17" ht="15.75" customHeight="1" x14ac:dyDescent="0.25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 spans="2:17" ht="15.75" customHeight="1" x14ac:dyDescent="0.25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 spans="2:17" ht="15.75" customHeight="1" x14ac:dyDescent="0.25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 spans="2:17" ht="15.75" customHeight="1" x14ac:dyDescent="0.25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 spans="2:17" ht="15.75" customHeight="1" x14ac:dyDescent="0.25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 spans="2:17" ht="15.75" customHeight="1" x14ac:dyDescent="0.25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 spans="2:17" ht="15.75" customHeight="1" x14ac:dyDescent="0.25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 spans="2:17" ht="15.75" customHeight="1" x14ac:dyDescent="0.25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 spans="2:17" ht="15.75" customHeight="1" x14ac:dyDescent="0.25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 spans="2:17" ht="15.75" customHeight="1" x14ac:dyDescent="0.25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 spans="2:17" ht="15.75" customHeight="1" x14ac:dyDescent="0.25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 spans="2:17" ht="15.75" customHeight="1" x14ac:dyDescent="0.25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 spans="2:17" ht="15.75" customHeight="1" x14ac:dyDescent="0.25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 spans="2:17" ht="15.75" customHeight="1" x14ac:dyDescent="0.25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 spans="2:17" ht="15.75" customHeight="1" x14ac:dyDescent="0.25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 spans="2:17" ht="15.75" customHeight="1" x14ac:dyDescent="0.25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 spans="2:17" ht="15.75" customHeight="1" x14ac:dyDescent="0.25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 spans="2:17" ht="15.75" customHeight="1" x14ac:dyDescent="0.25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 spans="2:17" ht="15.75" customHeight="1" x14ac:dyDescent="0.25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 spans="2:17" ht="15.75" customHeight="1" x14ac:dyDescent="0.25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 spans="2:17" ht="15.75" customHeight="1" x14ac:dyDescent="0.25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 spans="2:17" ht="15.75" customHeight="1" x14ac:dyDescent="0.25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 spans="2:17" ht="15.75" customHeight="1" x14ac:dyDescent="0.25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 spans="2:17" ht="15.75" customHeight="1" x14ac:dyDescent="0.25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 spans="2:17" ht="15.75" customHeight="1" x14ac:dyDescent="0.25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 spans="2:17" ht="15.75" customHeight="1" x14ac:dyDescent="0.25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 spans="2:17" ht="15.75" customHeight="1" x14ac:dyDescent="0.25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 spans="2:17" ht="15.75" customHeight="1" x14ac:dyDescent="0.25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 spans="2:17" ht="15.75" customHeight="1" x14ac:dyDescent="0.25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 spans="2:17" ht="15.75" customHeight="1" x14ac:dyDescent="0.25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 spans="2:17" ht="15.75" customHeight="1" x14ac:dyDescent="0.25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 spans="2:17" ht="15.75" customHeight="1" x14ac:dyDescent="0.25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 spans="2:17" ht="15.75" customHeight="1" x14ac:dyDescent="0.25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 spans="2:17" ht="15.75" customHeight="1" x14ac:dyDescent="0.25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 spans="2:17" ht="15.75" customHeight="1" x14ac:dyDescent="0.25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 spans="2:17" ht="15.75" customHeight="1" x14ac:dyDescent="0.25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 spans="2:17" ht="15.75" customHeight="1" x14ac:dyDescent="0.25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 spans="2:17" ht="15.75" customHeight="1" x14ac:dyDescent="0.25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 spans="2:17" ht="15.75" customHeight="1" x14ac:dyDescent="0.25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 spans="2:17" ht="15.75" customHeight="1" x14ac:dyDescent="0.25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 spans="2:17" ht="15.75" customHeight="1" x14ac:dyDescent="0.25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 spans="2:17" ht="15.75" customHeight="1" x14ac:dyDescent="0.25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 spans="2:17" ht="15.75" customHeight="1" x14ac:dyDescent="0.25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 spans="2:17" ht="15.75" customHeight="1" x14ac:dyDescent="0.25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 spans="2:17" ht="15.75" customHeight="1" x14ac:dyDescent="0.25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 spans="2:17" ht="15.75" customHeight="1" x14ac:dyDescent="0.25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 spans="2:17" ht="15.75" customHeight="1" x14ac:dyDescent="0.25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 spans="2:17" ht="15.75" customHeight="1" x14ac:dyDescent="0.25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 spans="2:17" ht="15.75" customHeight="1" x14ac:dyDescent="0.25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 spans="2:17" ht="15.75" customHeight="1" x14ac:dyDescent="0.25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 spans="2:17" ht="15.75" customHeight="1" x14ac:dyDescent="0.25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 spans="2:17" ht="15.75" customHeight="1" x14ac:dyDescent="0.25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 spans="2:17" ht="15.75" customHeight="1" x14ac:dyDescent="0.25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 spans="2:17" ht="15.75" customHeight="1" x14ac:dyDescent="0.25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 spans="2:17" ht="15.75" customHeight="1" x14ac:dyDescent="0.25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 spans="2:17" ht="15.75" customHeight="1" x14ac:dyDescent="0.25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 spans="2:17" ht="15.75" customHeight="1" x14ac:dyDescent="0.25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 spans="2:17" ht="15.75" customHeight="1" x14ac:dyDescent="0.25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 spans="2:17" ht="15.75" customHeight="1" x14ac:dyDescent="0.25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 spans="2:17" ht="15.75" customHeight="1" x14ac:dyDescent="0.25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 spans="2:17" ht="15.75" customHeight="1" x14ac:dyDescent="0.25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 spans="2:17" ht="15.75" customHeight="1" x14ac:dyDescent="0.25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 spans="2:17" ht="15.75" customHeight="1" x14ac:dyDescent="0.25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 spans="2:17" ht="15.75" customHeight="1" x14ac:dyDescent="0.25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 spans="2:17" ht="15.75" customHeight="1" x14ac:dyDescent="0.25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 spans="2:17" ht="15.75" customHeight="1" x14ac:dyDescent="0.25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 spans="2:17" ht="15.75" customHeight="1" x14ac:dyDescent="0.25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 spans="2:17" ht="15.75" customHeight="1" x14ac:dyDescent="0.25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 spans="2:17" ht="15.75" customHeight="1" x14ac:dyDescent="0.25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 spans="2:17" ht="15.75" customHeight="1" x14ac:dyDescent="0.25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 spans="2:17" ht="15.75" customHeight="1" x14ac:dyDescent="0.25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 spans="2:17" ht="15.75" customHeight="1" x14ac:dyDescent="0.25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 spans="2:17" ht="15.75" customHeight="1" x14ac:dyDescent="0.25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 spans="2:17" ht="15.75" customHeight="1" x14ac:dyDescent="0.25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 spans="2:17" ht="15.75" customHeight="1" x14ac:dyDescent="0.25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 spans="2:17" ht="15.75" customHeight="1" x14ac:dyDescent="0.25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 spans="2:17" ht="15.75" customHeight="1" x14ac:dyDescent="0.25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 spans="2:17" ht="15.75" customHeight="1" x14ac:dyDescent="0.25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 spans="2:17" ht="15.75" customHeight="1" x14ac:dyDescent="0.25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 spans="2:17" ht="15.75" customHeight="1" x14ac:dyDescent="0.25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 spans="2:17" ht="15.75" customHeight="1" x14ac:dyDescent="0.25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 spans="2:17" ht="15.75" customHeight="1" x14ac:dyDescent="0.25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 spans="2:17" ht="15.75" customHeight="1" x14ac:dyDescent="0.25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 spans="2:17" ht="15.75" customHeight="1" x14ac:dyDescent="0.25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 spans="2:17" ht="15.75" customHeight="1" x14ac:dyDescent="0.25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 spans="2:17" ht="15.75" customHeight="1" x14ac:dyDescent="0.25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 spans="2:17" ht="15.75" customHeight="1" x14ac:dyDescent="0.25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 spans="2:17" ht="15.75" customHeight="1" x14ac:dyDescent="0.25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 spans="2:17" ht="15.75" customHeight="1" x14ac:dyDescent="0.25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 spans="2:17" ht="15.75" customHeight="1" x14ac:dyDescent="0.25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 spans="2:17" ht="15.75" customHeight="1" x14ac:dyDescent="0.25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 spans="2:17" ht="15.75" customHeight="1" x14ac:dyDescent="0.25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 spans="2:17" ht="15.75" customHeight="1" x14ac:dyDescent="0.25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 spans="2:17" ht="15.75" customHeight="1" x14ac:dyDescent="0.25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 spans="2:17" ht="15.75" customHeight="1" x14ac:dyDescent="0.25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 spans="2:17" ht="15.75" customHeight="1" x14ac:dyDescent="0.25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 spans="2:17" ht="15.75" customHeight="1" x14ac:dyDescent="0.25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 spans="2:17" ht="15.75" customHeight="1" x14ac:dyDescent="0.25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 spans="2:17" ht="15.75" customHeight="1" x14ac:dyDescent="0.25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 spans="2:17" ht="15.75" customHeight="1" x14ac:dyDescent="0.25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 spans="2:17" ht="15.75" customHeight="1" x14ac:dyDescent="0.25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 spans="2:17" ht="15.75" customHeight="1" x14ac:dyDescent="0.25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 spans="2:17" ht="15.75" customHeight="1" x14ac:dyDescent="0.25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 spans="2:17" ht="15.75" customHeight="1" x14ac:dyDescent="0.25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 spans="2:17" ht="15.75" customHeight="1" x14ac:dyDescent="0.25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 spans="2:17" ht="15.75" customHeight="1" x14ac:dyDescent="0.25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 spans="2:17" ht="15.75" customHeight="1" x14ac:dyDescent="0.25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 spans="2:17" ht="15.75" customHeight="1" x14ac:dyDescent="0.25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 spans="2:17" ht="15.75" customHeight="1" x14ac:dyDescent="0.25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 spans="2:17" ht="15.75" customHeight="1" x14ac:dyDescent="0.25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 spans="2:17" ht="15.75" customHeight="1" x14ac:dyDescent="0.25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 spans="2:17" ht="15.75" customHeight="1" x14ac:dyDescent="0.25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 spans="2:17" ht="15.75" customHeight="1" x14ac:dyDescent="0.25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 spans="2:17" ht="15.75" customHeight="1" x14ac:dyDescent="0.25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 spans="2:17" ht="15.75" customHeight="1" x14ac:dyDescent="0.25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 spans="2:17" ht="15.75" customHeight="1" x14ac:dyDescent="0.25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 spans="2:17" ht="15.75" customHeight="1" x14ac:dyDescent="0.25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 spans="2:17" ht="15.75" customHeight="1" x14ac:dyDescent="0.25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 spans="2:17" ht="15.75" customHeight="1" x14ac:dyDescent="0.25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 spans="2:17" ht="15.75" customHeight="1" x14ac:dyDescent="0.25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 spans="2:17" ht="15.75" customHeight="1" x14ac:dyDescent="0.25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 spans="2:17" ht="15.75" customHeight="1" x14ac:dyDescent="0.25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 spans="2:17" ht="15.75" customHeight="1" x14ac:dyDescent="0.25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 spans="2:17" ht="15.75" customHeight="1" x14ac:dyDescent="0.25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 spans="2:17" ht="15.75" customHeight="1" x14ac:dyDescent="0.25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 spans="2:17" ht="15.75" customHeight="1" x14ac:dyDescent="0.25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 spans="2:17" ht="15.75" customHeight="1" x14ac:dyDescent="0.25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 spans="2:17" ht="15.75" customHeight="1" x14ac:dyDescent="0.25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 spans="2:17" ht="15.75" customHeight="1" x14ac:dyDescent="0.25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 spans="2:17" ht="15.75" customHeight="1" x14ac:dyDescent="0.25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 spans="2:17" ht="15.75" customHeight="1" x14ac:dyDescent="0.25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 spans="2:17" ht="15.75" customHeight="1" x14ac:dyDescent="0.25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 spans="2:17" ht="15.75" customHeight="1" x14ac:dyDescent="0.25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 spans="2:17" ht="15.75" customHeight="1" x14ac:dyDescent="0.25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 spans="2:17" ht="15.75" customHeight="1" x14ac:dyDescent="0.25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 spans="2:17" ht="15.75" customHeight="1" x14ac:dyDescent="0.25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 spans="2:17" ht="15.75" customHeight="1" x14ac:dyDescent="0.25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 spans="2:17" ht="15.75" customHeight="1" x14ac:dyDescent="0.25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 spans="2:17" ht="15.75" customHeight="1" x14ac:dyDescent="0.25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 spans="2:17" ht="15.75" customHeight="1" x14ac:dyDescent="0.25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 spans="2:17" ht="15.75" customHeight="1" x14ac:dyDescent="0.25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 spans="2:17" ht="15.75" customHeight="1" x14ac:dyDescent="0.25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 spans="2:17" ht="15.75" customHeight="1" x14ac:dyDescent="0.25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 spans="2:17" ht="15.75" customHeight="1" x14ac:dyDescent="0.25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 spans="2:17" ht="15.75" customHeight="1" x14ac:dyDescent="0.25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 spans="2:17" ht="15.75" customHeight="1" x14ac:dyDescent="0.25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 spans="2:17" ht="15.75" customHeight="1" x14ac:dyDescent="0.25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 spans="2:17" ht="15.75" customHeight="1" x14ac:dyDescent="0.25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 spans="2:17" ht="15.75" customHeight="1" x14ac:dyDescent="0.25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 spans="2:17" ht="15.75" customHeight="1" x14ac:dyDescent="0.25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 spans="2:17" ht="15.75" customHeight="1" x14ac:dyDescent="0.25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 spans="2:17" ht="15.75" customHeight="1" x14ac:dyDescent="0.25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 spans="2:17" ht="15.75" customHeight="1" x14ac:dyDescent="0.25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 spans="2:17" ht="15.75" customHeight="1" x14ac:dyDescent="0.25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 spans="2:17" ht="15.75" customHeight="1" x14ac:dyDescent="0.25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 spans="2:17" ht="15.75" customHeight="1" x14ac:dyDescent="0.25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 spans="2:17" ht="15.75" customHeight="1" x14ac:dyDescent="0.25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 spans="2:17" ht="15.75" customHeight="1" x14ac:dyDescent="0.25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 spans="2:17" ht="15.75" customHeight="1" x14ac:dyDescent="0.25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 spans="2:17" ht="15.75" customHeight="1" x14ac:dyDescent="0.25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 spans="2:17" ht="15.75" customHeight="1" x14ac:dyDescent="0.25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 spans="2:17" ht="15.75" customHeight="1" x14ac:dyDescent="0.25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 spans="2:17" ht="15.75" customHeight="1" x14ac:dyDescent="0.25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 spans="2:17" ht="15.75" customHeight="1" x14ac:dyDescent="0.25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 spans="2:17" ht="15.75" customHeight="1" x14ac:dyDescent="0.25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 spans="2:17" ht="15.75" customHeight="1" x14ac:dyDescent="0.25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 spans="2:17" ht="15.75" customHeight="1" x14ac:dyDescent="0.25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 spans="2:17" ht="15.75" customHeight="1" x14ac:dyDescent="0.25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 spans="2:17" ht="15.75" customHeight="1" x14ac:dyDescent="0.25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 spans="2:17" ht="15.75" customHeight="1" x14ac:dyDescent="0.25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 spans="2:17" ht="15.75" customHeight="1" x14ac:dyDescent="0.25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 spans="2:17" ht="15.75" customHeight="1" x14ac:dyDescent="0.25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 spans="2:17" ht="15.75" customHeight="1" x14ac:dyDescent="0.25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 spans="2:17" ht="15.75" customHeight="1" x14ac:dyDescent="0.25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 spans="2:17" ht="15.75" customHeight="1" x14ac:dyDescent="0.25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 spans="2:17" ht="15.75" customHeight="1" x14ac:dyDescent="0.25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 spans="2:17" ht="15.75" customHeight="1" x14ac:dyDescent="0.25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 spans="2:17" ht="15.75" customHeight="1" x14ac:dyDescent="0.25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 spans="2:17" ht="15.75" customHeight="1" x14ac:dyDescent="0.25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 spans="2:17" ht="15.75" customHeight="1" x14ac:dyDescent="0.25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 spans="2:17" ht="15.75" customHeight="1" x14ac:dyDescent="0.25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 spans="2:17" ht="15.75" customHeight="1" x14ac:dyDescent="0.25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 spans="2:17" ht="15.75" customHeight="1" x14ac:dyDescent="0.25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 spans="2:17" ht="15.75" customHeight="1" x14ac:dyDescent="0.25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 spans="2:17" ht="15.75" customHeight="1" x14ac:dyDescent="0.25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 spans="2:17" ht="15.75" customHeight="1" x14ac:dyDescent="0.25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 spans="2:17" ht="15.75" customHeight="1" x14ac:dyDescent="0.25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 spans="2:17" ht="15.75" customHeight="1" x14ac:dyDescent="0.25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 spans="2:17" ht="15.75" customHeight="1" x14ac:dyDescent="0.25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 spans="2:17" ht="15.75" customHeight="1" x14ac:dyDescent="0.25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 spans="2:17" ht="15.75" customHeight="1" x14ac:dyDescent="0.25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 spans="2:17" ht="15.75" customHeight="1" x14ac:dyDescent="0.25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 spans="2:17" ht="15.75" customHeight="1" x14ac:dyDescent="0.25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 spans="2:17" ht="15.75" customHeight="1" x14ac:dyDescent="0.25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 spans="2:17" ht="15.75" customHeight="1" x14ac:dyDescent="0.25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 spans="2:17" ht="15.75" customHeight="1" x14ac:dyDescent="0.25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 spans="2:17" ht="15.75" customHeight="1" x14ac:dyDescent="0.25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 spans="2:17" ht="15.75" customHeight="1" x14ac:dyDescent="0.25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 spans="2:17" ht="15.75" customHeight="1" x14ac:dyDescent="0.25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 spans="2:17" ht="15.75" customHeight="1" x14ac:dyDescent="0.25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 spans="2:17" ht="15.75" customHeight="1" x14ac:dyDescent="0.25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 spans="2:17" ht="15.75" customHeight="1" x14ac:dyDescent="0.25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 spans="2:17" ht="15.75" customHeight="1" x14ac:dyDescent="0.25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 spans="2:17" ht="15.75" customHeight="1" x14ac:dyDescent="0.25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 spans="2:17" ht="15.75" customHeight="1" x14ac:dyDescent="0.25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 spans="2:17" ht="15.75" customHeight="1" x14ac:dyDescent="0.25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 spans="2:17" ht="15.75" customHeight="1" x14ac:dyDescent="0.25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 spans="2:17" ht="15.75" customHeight="1" x14ac:dyDescent="0.25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 spans="2:17" ht="15.75" customHeight="1" x14ac:dyDescent="0.25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 spans="2:17" ht="15.75" customHeight="1" x14ac:dyDescent="0.25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 spans="2:17" ht="15.75" customHeight="1" x14ac:dyDescent="0.25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 spans="2:17" ht="15.75" customHeight="1" x14ac:dyDescent="0.25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 spans="2:17" ht="15.75" customHeight="1" x14ac:dyDescent="0.25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 spans="2:17" ht="15.75" customHeight="1" x14ac:dyDescent="0.25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 spans="2:17" ht="15.75" customHeight="1" x14ac:dyDescent="0.25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 spans="2:17" ht="15.75" customHeight="1" x14ac:dyDescent="0.25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 spans="2:17" ht="15.75" customHeight="1" x14ac:dyDescent="0.25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 spans="2:17" ht="15.75" customHeight="1" x14ac:dyDescent="0.25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 spans="2:17" ht="15.75" customHeight="1" x14ac:dyDescent="0.25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 spans="2:17" ht="15.75" customHeight="1" x14ac:dyDescent="0.25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 spans="2:17" ht="15.75" customHeight="1" x14ac:dyDescent="0.25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 spans="2:17" ht="15.75" customHeight="1" x14ac:dyDescent="0.25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 spans="2:17" ht="15.75" customHeight="1" x14ac:dyDescent="0.25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 spans="2:17" ht="15.75" customHeight="1" x14ac:dyDescent="0.25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 spans="2:17" ht="15.75" customHeight="1" x14ac:dyDescent="0.25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 spans="2:17" ht="15.75" customHeight="1" x14ac:dyDescent="0.25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 spans="2:17" ht="15.75" customHeight="1" x14ac:dyDescent="0.25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 spans="2:17" ht="15.75" customHeight="1" x14ac:dyDescent="0.25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 spans="2:17" ht="15.75" customHeight="1" x14ac:dyDescent="0.25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 spans="2:17" ht="15.75" customHeight="1" x14ac:dyDescent="0.25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 spans="2:17" ht="15.75" customHeight="1" x14ac:dyDescent="0.25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 spans="2:17" ht="15.75" customHeight="1" x14ac:dyDescent="0.25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 spans="2:17" ht="15.75" customHeight="1" x14ac:dyDescent="0.25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 spans="2:17" ht="15.75" customHeight="1" x14ac:dyDescent="0.25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 spans="2:17" ht="15.75" customHeight="1" x14ac:dyDescent="0.25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 spans="2:17" ht="15.75" customHeight="1" x14ac:dyDescent="0.25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 spans="2:17" ht="15.75" customHeight="1" x14ac:dyDescent="0.25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 spans="2:17" ht="15.75" customHeight="1" x14ac:dyDescent="0.25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 spans="2:17" ht="15.75" customHeight="1" x14ac:dyDescent="0.25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 spans="2:17" ht="15.75" customHeight="1" x14ac:dyDescent="0.25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 spans="2:17" ht="15.75" customHeight="1" x14ac:dyDescent="0.25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 spans="2:17" ht="15.75" customHeight="1" x14ac:dyDescent="0.25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 spans="2:17" ht="15.75" customHeight="1" x14ac:dyDescent="0.25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 spans="2:17" ht="15.75" customHeight="1" x14ac:dyDescent="0.25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 spans="2:17" ht="15.75" customHeight="1" x14ac:dyDescent="0.25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 spans="2:17" ht="15.75" customHeight="1" x14ac:dyDescent="0.25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 spans="2:17" ht="15.75" customHeight="1" x14ac:dyDescent="0.25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 spans="2:17" ht="15.75" customHeight="1" x14ac:dyDescent="0.25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 spans="2:17" ht="15.75" customHeight="1" x14ac:dyDescent="0.25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 spans="2:17" ht="15.75" customHeight="1" x14ac:dyDescent="0.25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 spans="2:17" ht="15.75" customHeight="1" x14ac:dyDescent="0.25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 spans="2:17" ht="15.75" customHeight="1" x14ac:dyDescent="0.25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 spans="2:17" ht="15.75" customHeight="1" x14ac:dyDescent="0.25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 spans="2:17" ht="15.75" customHeight="1" x14ac:dyDescent="0.25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 spans="2:17" ht="15.75" customHeight="1" x14ac:dyDescent="0.25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 spans="2:17" ht="15.75" customHeight="1" x14ac:dyDescent="0.25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 spans="2:17" ht="15.75" customHeight="1" x14ac:dyDescent="0.25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 spans="2:17" ht="15.75" customHeight="1" x14ac:dyDescent="0.25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 spans="2:17" ht="15.75" customHeight="1" x14ac:dyDescent="0.25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 spans="2:17" ht="15.75" customHeight="1" x14ac:dyDescent="0.25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 spans="2:17" ht="15.75" customHeight="1" x14ac:dyDescent="0.25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 spans="2:17" ht="15.75" customHeight="1" x14ac:dyDescent="0.25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 spans="2:17" ht="15.75" customHeight="1" x14ac:dyDescent="0.25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 spans="2:17" ht="15.75" customHeight="1" x14ac:dyDescent="0.25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 spans="2:17" ht="15.75" customHeight="1" x14ac:dyDescent="0.25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 spans="2:17" ht="15.75" customHeight="1" x14ac:dyDescent="0.25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 spans="2:17" ht="15.75" customHeight="1" x14ac:dyDescent="0.25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 spans="2:17" ht="15.75" customHeight="1" x14ac:dyDescent="0.25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 spans="2:17" ht="15.75" customHeight="1" x14ac:dyDescent="0.25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 spans="2:17" ht="15.75" customHeight="1" x14ac:dyDescent="0.25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 spans="2:17" ht="15.75" customHeight="1" x14ac:dyDescent="0.25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 spans="2:17" ht="15.75" customHeight="1" x14ac:dyDescent="0.25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 spans="2:17" ht="15.75" customHeight="1" x14ac:dyDescent="0.25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 spans="2:17" ht="15.75" customHeight="1" x14ac:dyDescent="0.25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 spans="2:17" ht="15.75" customHeight="1" x14ac:dyDescent="0.25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 spans="2:17" ht="15.75" customHeight="1" x14ac:dyDescent="0.25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 spans="2:17" ht="15.75" customHeight="1" x14ac:dyDescent="0.25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 spans="2:17" ht="15.75" customHeight="1" x14ac:dyDescent="0.25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 spans="2:17" ht="15.75" customHeight="1" x14ac:dyDescent="0.25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 spans="2:17" ht="15.75" customHeight="1" x14ac:dyDescent="0.25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 spans="2:17" ht="15.75" customHeight="1" x14ac:dyDescent="0.25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 spans="2:17" ht="15.75" customHeight="1" x14ac:dyDescent="0.25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 spans="2:17" ht="15.75" customHeight="1" x14ac:dyDescent="0.25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 spans="2:17" ht="15.75" customHeight="1" x14ac:dyDescent="0.25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 spans="2:17" ht="15.75" customHeight="1" x14ac:dyDescent="0.25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 spans="2:17" ht="15.75" customHeight="1" x14ac:dyDescent="0.25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 spans="2:17" ht="15.75" customHeight="1" x14ac:dyDescent="0.25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 spans="2:17" ht="15.75" customHeight="1" x14ac:dyDescent="0.25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 spans="2:17" ht="15.75" customHeight="1" x14ac:dyDescent="0.25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 spans="2:17" ht="15.75" customHeight="1" x14ac:dyDescent="0.25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 spans="2:17" ht="15.75" customHeight="1" x14ac:dyDescent="0.25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 spans="2:17" ht="15.75" customHeight="1" x14ac:dyDescent="0.25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 spans="2:17" ht="15.75" customHeight="1" x14ac:dyDescent="0.25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 spans="2:17" ht="15.75" customHeight="1" x14ac:dyDescent="0.25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 spans="2:17" ht="15.75" customHeight="1" x14ac:dyDescent="0.25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 spans="2:17" ht="15.75" customHeight="1" x14ac:dyDescent="0.25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 spans="2:17" ht="15.75" customHeight="1" x14ac:dyDescent="0.25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 spans="2:17" ht="15.75" customHeight="1" x14ac:dyDescent="0.25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 spans="2:17" ht="15.75" customHeight="1" x14ac:dyDescent="0.25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 spans="2:17" ht="15.75" customHeight="1" x14ac:dyDescent="0.25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 spans="2:17" ht="15.75" customHeight="1" x14ac:dyDescent="0.25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 spans="2:17" ht="15.75" customHeight="1" x14ac:dyDescent="0.25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 spans="2:17" ht="15.75" customHeight="1" x14ac:dyDescent="0.25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 spans="2:17" ht="15.75" customHeight="1" x14ac:dyDescent="0.25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 spans="2:17" ht="15.75" customHeight="1" x14ac:dyDescent="0.25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 spans="2:17" ht="15.75" customHeight="1" x14ac:dyDescent="0.25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 spans="2:17" ht="15.75" customHeight="1" x14ac:dyDescent="0.25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 spans="2:17" ht="15.75" customHeight="1" x14ac:dyDescent="0.25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 spans="2:17" ht="15.75" customHeight="1" x14ac:dyDescent="0.25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 spans="2:17" ht="15.75" customHeight="1" x14ac:dyDescent="0.25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 spans="2:17" ht="15.75" customHeight="1" x14ac:dyDescent="0.25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 spans="2:17" ht="15.75" customHeight="1" x14ac:dyDescent="0.25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 spans="2:17" ht="15.75" customHeight="1" x14ac:dyDescent="0.25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 spans="2:17" ht="15.75" customHeight="1" x14ac:dyDescent="0.25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 spans="2:17" ht="15.75" customHeight="1" x14ac:dyDescent="0.25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 spans="2:17" ht="15.75" customHeight="1" x14ac:dyDescent="0.25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 spans="2:17" ht="15.75" customHeight="1" x14ac:dyDescent="0.25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 spans="2:17" ht="15.75" customHeight="1" x14ac:dyDescent="0.25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 spans="2:17" ht="15.75" customHeight="1" x14ac:dyDescent="0.25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 spans="2:17" ht="15.75" customHeight="1" x14ac:dyDescent="0.25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 spans="2:17" ht="15.75" customHeight="1" x14ac:dyDescent="0.25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 spans="2:17" ht="15.75" customHeight="1" x14ac:dyDescent="0.25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 spans="2:17" ht="15.75" customHeight="1" x14ac:dyDescent="0.25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 spans="2:17" ht="15.75" customHeight="1" x14ac:dyDescent="0.25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 spans="2:17" ht="15.75" customHeight="1" x14ac:dyDescent="0.25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 spans="2:17" ht="15.75" customHeight="1" x14ac:dyDescent="0.25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 spans="2:17" ht="15.75" customHeight="1" x14ac:dyDescent="0.25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 spans="2:17" ht="15.75" customHeight="1" x14ac:dyDescent="0.25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 spans="2:17" ht="15.75" customHeight="1" x14ac:dyDescent="0.25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 spans="2:17" ht="15.75" customHeight="1" x14ac:dyDescent="0.25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 spans="2:17" ht="15.75" customHeight="1" x14ac:dyDescent="0.25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 spans="2:17" ht="15.75" customHeight="1" x14ac:dyDescent="0.25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 spans="2:17" ht="15.75" customHeight="1" x14ac:dyDescent="0.25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 spans="2:17" ht="15.75" customHeight="1" x14ac:dyDescent="0.25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 spans="2:17" ht="15.75" customHeight="1" x14ac:dyDescent="0.25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 spans="2:17" ht="15.75" customHeight="1" x14ac:dyDescent="0.25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 spans="2:17" ht="15.75" customHeight="1" x14ac:dyDescent="0.25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 spans="2:17" ht="15.75" customHeight="1" x14ac:dyDescent="0.25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 spans="2:17" ht="15.75" customHeight="1" x14ac:dyDescent="0.25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 spans="2:17" ht="15.75" customHeight="1" x14ac:dyDescent="0.25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 spans="2:17" ht="15.75" customHeight="1" x14ac:dyDescent="0.25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 spans="2:17" ht="15.75" customHeight="1" x14ac:dyDescent="0.25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 spans="2:17" ht="15.75" customHeight="1" x14ac:dyDescent="0.25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 spans="2:17" ht="15.75" customHeight="1" x14ac:dyDescent="0.25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 spans="2:17" ht="15.75" customHeight="1" x14ac:dyDescent="0.25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 spans="2:17" ht="15.75" customHeight="1" x14ac:dyDescent="0.25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 spans="2:17" ht="15.75" customHeight="1" x14ac:dyDescent="0.25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 spans="2:17" ht="15.75" customHeight="1" x14ac:dyDescent="0.25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 spans="2:17" ht="15.75" customHeight="1" x14ac:dyDescent="0.25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 spans="2:17" ht="15.75" customHeight="1" x14ac:dyDescent="0.25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 spans="2:17" ht="15.75" customHeight="1" x14ac:dyDescent="0.25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 spans="2:17" ht="15.75" customHeight="1" x14ac:dyDescent="0.25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 spans="2:17" ht="15.75" customHeight="1" x14ac:dyDescent="0.25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 spans="2:17" ht="15.75" customHeight="1" x14ac:dyDescent="0.25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 spans="2:17" ht="15.75" customHeight="1" x14ac:dyDescent="0.25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 spans="2:17" ht="15.75" customHeight="1" x14ac:dyDescent="0.25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 spans="2:17" ht="15.75" customHeight="1" x14ac:dyDescent="0.25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 spans="2:17" ht="15.75" customHeight="1" x14ac:dyDescent="0.25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 spans="2:17" ht="15.75" customHeight="1" x14ac:dyDescent="0.25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 spans="2:17" ht="15.75" customHeight="1" x14ac:dyDescent="0.25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 spans="2:17" ht="15.75" customHeight="1" x14ac:dyDescent="0.25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 spans="2:17" ht="15.75" customHeight="1" x14ac:dyDescent="0.25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 spans="2:17" ht="15.75" customHeight="1" x14ac:dyDescent="0.25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 spans="2:17" ht="15.75" customHeight="1" x14ac:dyDescent="0.25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 spans="2:17" ht="15.75" customHeight="1" x14ac:dyDescent="0.25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 spans="2:17" ht="15.75" customHeight="1" x14ac:dyDescent="0.25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 spans="2:17" ht="15.75" customHeight="1" x14ac:dyDescent="0.25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 spans="2:17" ht="15.75" customHeight="1" x14ac:dyDescent="0.25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 spans="2:17" ht="15.75" customHeight="1" x14ac:dyDescent="0.25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 spans="2:17" ht="15.75" customHeight="1" x14ac:dyDescent="0.25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 spans="2:17" ht="15.75" customHeight="1" x14ac:dyDescent="0.25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 spans="2:17" ht="15.75" customHeight="1" x14ac:dyDescent="0.25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 spans="2:17" ht="15.75" customHeight="1" x14ac:dyDescent="0.25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 spans="2:17" ht="15.75" customHeight="1" x14ac:dyDescent="0.25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 spans="2:17" ht="15.75" customHeight="1" x14ac:dyDescent="0.25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 spans="2:17" ht="15.75" customHeight="1" x14ac:dyDescent="0.25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 spans="2:17" ht="15.75" customHeight="1" x14ac:dyDescent="0.25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  <row r="1001" spans="2:17" ht="15.75" customHeight="1" x14ac:dyDescent="0.25"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</row>
  </sheetData>
  <pageMargins left="0.7" right="0.7" top="0.78740157499999996" bottom="0.78740157499999996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0"/>
  <sheetViews>
    <sheetView workbookViewId="0">
      <selection activeCell="B12" sqref="A1:AJ30"/>
    </sheetView>
  </sheetViews>
  <sheetFormatPr baseColWidth="10" defaultColWidth="13.875" defaultRowHeight="15.75" customHeight="1" x14ac:dyDescent="0.2"/>
  <cols>
    <col min="1" max="1" width="26.625" style="37" bestFit="1" customWidth="1"/>
    <col min="2" max="2" width="46.5" style="37" bestFit="1" customWidth="1"/>
    <col min="3" max="3" width="12.5" style="37" customWidth="1"/>
    <col min="4" max="4" width="18" style="37" customWidth="1"/>
    <col min="5" max="36" width="12.5" style="37" customWidth="1"/>
    <col min="37" max="39" width="13.875" style="37" customWidth="1"/>
    <col min="40" max="16384" width="13.875" style="37"/>
  </cols>
  <sheetData>
    <row r="1" spans="1:36" ht="15.75" customHeigh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</row>
    <row r="2" spans="1:36" ht="15.7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</row>
    <row r="3" spans="1:36" ht="15.75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</row>
    <row r="4" spans="1:36" ht="15.75" customHeight="1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</row>
    <row r="5" spans="1:36" ht="15.75" customHeight="1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</row>
    <row r="6" spans="1:36" ht="15.75" customHeight="1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</row>
    <row r="7" spans="1:36" ht="15.75" customHeight="1" x14ac:dyDescent="0.25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</row>
    <row r="8" spans="1:36" ht="15.75" customHeight="1" x14ac:dyDescent="0.2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</row>
    <row r="9" spans="1:36" ht="15.75" customHeight="1" x14ac:dyDescent="0.25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</row>
    <row r="10" spans="1:36" ht="15.75" customHeight="1" x14ac:dyDescent="0.2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</row>
    <row r="11" spans="1:36" ht="15.75" customHeight="1" x14ac:dyDescent="0.25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</row>
    <row r="12" spans="1:36" ht="15.75" customHeight="1" x14ac:dyDescent="0.2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</row>
    <row r="13" spans="1:36" ht="15.75" customHeight="1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</row>
    <row r="14" spans="1:36" ht="15.75" customHeight="1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</row>
    <row r="15" spans="1:36" ht="15.75" customHeight="1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</row>
    <row r="16" spans="1:36" ht="15.75" customHeight="1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</row>
    <row r="17" spans="1:36" ht="15.75" customHeight="1" x14ac:dyDescent="0.2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</row>
    <row r="18" spans="1:36" ht="15.75" customHeight="1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</row>
    <row r="19" spans="1:36" ht="15.75" customHeight="1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</row>
    <row r="20" spans="1:36" ht="15.75" customHeight="1" x14ac:dyDescent="0.25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</row>
    <row r="21" spans="1:36" ht="15.75" customHeight="1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</row>
    <row r="22" spans="1:36" ht="15.75" customHeight="1" x14ac:dyDescent="0.25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</row>
    <row r="23" spans="1:36" ht="15.75" customHeight="1" x14ac:dyDescent="0.25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</row>
    <row r="24" spans="1:36" ht="15.75" customHeight="1" x14ac:dyDescent="0.2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</row>
    <row r="25" spans="1:36" ht="15.75" customHeight="1" x14ac:dyDescent="0.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</row>
    <row r="26" spans="1:36" ht="15.75" customHeight="1" x14ac:dyDescent="0.25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</row>
    <row r="27" spans="1:36" ht="15.75" customHeight="1" x14ac:dyDescent="0.25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</row>
    <row r="28" spans="1:36" ht="14.2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36" ht="14.2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 ht="14.2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Gesamtbild</vt:lpstr>
      <vt:lpstr>Bezeichnungen</vt:lpstr>
      <vt:lpstr>Vergleich zu Patient 1</vt:lpstr>
      <vt:lpstr>Vergleich zu Patient 2</vt:lpstr>
      <vt:lpstr>Vergleich zu Patient 3</vt:lpstr>
      <vt:lpstr>Vergleich zu Patient 4</vt:lpstr>
      <vt:lpstr>Vergleich zu Patient 5</vt:lpstr>
      <vt:lpstr>Vergleich zu Patient 6</vt:lpstr>
      <vt:lpstr>Vergleich zu Patient 7</vt:lpstr>
      <vt:lpstr>Vergleich zu Patient 8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Arturito</dc:creator>
  <cp:lastModifiedBy>Arturito</cp:lastModifiedBy>
  <dcterms:created xsi:type="dcterms:W3CDTF">2020-06-16T20:11:25Z</dcterms:created>
  <dcterms:modified xsi:type="dcterms:W3CDTF">2020-07-23T14:59:46Z</dcterms:modified>
</cp:coreProperties>
</file>