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2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E24" i="5" l="1"/>
  <c r="F24" i="5"/>
  <c r="G24" i="5"/>
  <c r="H24" i="5"/>
  <c r="I24" i="5"/>
  <c r="J24" i="5"/>
  <c r="K24" i="5"/>
  <c r="L24" i="5"/>
  <c r="D24" i="5"/>
  <c r="D23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3" i="5" l="1"/>
  <c r="F23" i="5" s="1"/>
  <c r="G23" i="5" s="1"/>
  <c r="H23" i="5" s="1"/>
  <c r="I23" i="5" s="1"/>
  <c r="J23" i="5" s="1"/>
  <c r="K23" i="5" s="1"/>
  <c r="L23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E36" i="3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<sst xmlns="http://schemas.openxmlformats.org/spreadsheetml/2006/main" count="548" uniqueCount="212">
  <si>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</si>
  <si>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</si>
  <si>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</si>
  <si>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</si>
  <si>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</si>
  <si>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</si>
  <si>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</si>
  <si>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</si>
  <si>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</si>
  <si>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</si>
  <si>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</si>
  <si>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</si>
  <si>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</si>
  <si>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</si>
  <si>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</si>
  <si>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</si>
  <si>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</si>
  <si>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</si>
  <si>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</si>
  <si>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</si>
  <si>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</si>
  <si>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</si>
  <si>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</si>
  <si>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</si>
  <si>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</si>
  <si>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</si>
  <si>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</si>
  <si>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</si>
  <si>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</si>
  <si>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</si>
  <si>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</si>
  <si>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</si>
  <si>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</si>
  <si>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</si>
  <si>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</si>
  <si>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</si>
  <si>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</si>
  <si>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</si>
  <si>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</si>
  <si>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</si>
  <si>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</si>
  <si>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</si>
  <si>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</si>
  <si>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</si>
  <si>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</si>
  <si>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</si>
  <si>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</si>
  <si>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</si>
  <si>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</si>
  <si>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</si>
  <si>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</si>
  <si>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</si>
  <si>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</si>
  <si>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</si>
  <si>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</si>
  <si>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</si>
  <si>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</si>
  <si>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</si>
  <si>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</si>
  <si>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</si>
  <si>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</si>
  <si>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</si>
  <si>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</si>
  <si>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</si>
  <si>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</si>
  <si>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</si>
  <si>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</si>
  <si>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</si>
  <si>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</si>
  <si>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</si>
  <si>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</si>
  <si>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</si>
  <si>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</si>
  <si>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</si>
  <si>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</si>
  <si>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</si>
  <si>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</si>
  <si>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</si>
  <si>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</si>
  <si>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</si>
  <si>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</si>
  <si>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</si>
  <si>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</si>
  <si>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</si>
  <si>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</si>
  <si>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</si>
  <si>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</si>
  <si>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</si>
  <si>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</si>
  <si>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</si>
  <si>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</si>
  <si>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</si>
  <si>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</si>
  <si>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</si>
  <si>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</si>
  <si>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</si>
  <si>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</si>
  <si>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</si>
  <si>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</si>
  <si>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</si>
  <si>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</si>
  <si>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</si>
  <si>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</si>
  <si>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</si>
  <si>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</si>
  <si>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</si>
  <si>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</si>
  <si>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</si>
  <si>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</si>
  <si>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</si>
  <si>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</si>
  <si>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</si>
  <si>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</si>
  <si>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</si>
  <si>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</si>
  <si>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</si>
  <si>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</si>
  <si>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</si>
  <si>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</si>
  <si>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</si>
  <si>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</si>
  <si>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</si>
  <si>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</si>
  <si>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</si>
  <si>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</si>
  <si>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</si>
  <si>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</si>
  <si>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</si>
  <si>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</si>
  <si>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</si>
  <si>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</si>
  <si>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</si>
  <si>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</si>
  <si>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</si>
  <si>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</si>
  <si>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</si>
  <si>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</si>
  <si>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</si>
  <si>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</si>
  <si>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</si>
  <si>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</si>
  <si>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</si>
  <si>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</si>
  <si>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</si>
  <si>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</si>
  <si>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</si>
  <si>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</si>
  <si>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</si>
  <si>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</si>
  <si>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</si>
  <si>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</si>
  <si>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</si>
  <si>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</si>
  <si>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</si>
  <si>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</si>
  <si>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</si>
  <si>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</si>
  <si>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</si>
  <si>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</si>
  <si>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</si>
  <si>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</si>
  <si>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</si>
  <si>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</si>
  <si>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</si>
  <si>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</si>
  <si>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</si>
  <si>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</si>
  <si>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</si>
  <si>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</si>
  <si>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</si>
  <si>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</si>
  <si>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</si>
  <si>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</si>
  <si>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</si>
  <si>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</si>
  <si>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</si>
  <si>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</si>
  <si>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</si>
  <si>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Report planning</t>
  </si>
  <si>
    <t>use activity model layer class</t>
  </si>
  <si>
    <t>make chat work on web client</t>
  </si>
  <si>
    <t>Create Mock up</t>
  </si>
  <si>
    <t>Create project becklog</t>
  </si>
  <si>
    <t>Create baclog for sprint 1</t>
  </si>
  <si>
    <t>Read about chats (how to make)</t>
  </si>
  <si>
    <t>Update problem statement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</si>
  <si>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</si>
  <si>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</si>
  <si>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</si>
  <si>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</si>
  <si>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</si>
  <si>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</si>
  <si>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</si>
  <si>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</si>
  <si>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</si>
  <si>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</si>
  <si>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</si>
  <si>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Finalize MVC (mvc chat and login)</t>
  </si>
  <si>
    <t>Finish MoSCoW model</t>
  </si>
  <si>
    <t>Domain model (chat and profile)</t>
  </si>
  <si>
    <t>Database model (chat and profile)</t>
  </si>
  <si>
    <t>Update database and add (song and playlist)</t>
  </si>
  <si>
    <t>Update database diagram and add (song and playlist)</t>
  </si>
  <si>
    <t>Update database and add (group)</t>
  </si>
  <si>
    <t>Update database diagram and add (group)</t>
  </si>
  <si>
    <t>Update domain model and add (group)</t>
  </si>
  <si>
    <t>Sprint sum-up (until now)</t>
  </si>
  <si>
    <t>Dedicated client (for existing functionality)</t>
  </si>
  <si>
    <t>Sprint sum-up (final)</t>
  </si>
  <si>
    <t>Report review</t>
  </si>
  <si>
    <t>Merging Report</t>
  </si>
  <si>
    <t>Update domain model and add (song,  playlist, notifications)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</si>
</sst>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91</c:v>
                </c:pt>
                <c:pt idx="1">
                  <c:v>67</c:v>
                </c:pt>
                <c:pt idx="2">
                  <c:v>60</c:v>
                </c:pt>
                <c:pt idx="3">
                  <c:v>43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93</c:v>
                </c:pt>
                <c:pt idx="1">
                  <c:v>74.400000000000006</c:v>
                </c:pt>
                <c:pt idx="2">
                  <c:v>55.800000000000004</c:v>
                </c:pt>
                <c:pt idx="3">
                  <c:v>37.200000000000003</c:v>
                </c:pt>
                <c:pt idx="4">
                  <c:v>18.600000000000001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92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4'!$C$23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4'!$C$24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21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42748-5731-45AD-AB2F-2D56CE6CE30F}" name="Tabula5" displayName="Tabula5" ref="A1:M22" totalsRowShown="0">
  <autoFilter ref="A1:M22" xr:uid="{53754D2A-1621-4F83-9B64-281BB9D7345E}"/>
  <tableColumns count="13">
    <tableColumn id="1" xr3:uid="{306EE1EA-B0B1-4175-8E88-A2B100506FAC}" name="Priority"/>
    <tableColumn id="2" xr3:uid="{4DF1E167-2B6E-4646-9E57-BBD0A536C003}" name="Work" dataDxfId="0"/>
    <tableColumn id="3" xr3:uid="{FF972DE1-AB0B-4929-98A7-EF76BB4B4F75}" name="time-est."/>
    <tableColumn id="4" xr3:uid="{E0A23C63-298C-4EE0-B937-0CE2842AEF13}" name="5.12.2017"/>
    <tableColumn id="5" xr3:uid="{06523220-F482-4E4F-80DF-AF0B07E8008D}" name="6.12.2017"/>
    <tableColumn id="6" xr3:uid="{F42B1C34-8E39-4DC4-812D-74DB150E1376}" name="7.12.2017"/>
    <tableColumn id="7" xr3:uid="{F8E2A858-D2A3-4E58-BF20-04FFF947CA18}" name="8.12.2017"/>
    <tableColumn id="8" xr3:uid="{591CA4B6-29BF-4E1C-B96F-D6DD1DF9437E}" name="9.12.2017"/>
    <tableColumn id="9" xr3:uid="{8FCC6452-56F4-4BEF-935B-9250EDB59435}" name="10.12.2017"/>
    <tableColumn id="10" xr3:uid="{14D28F79-F9A0-4876-8542-24D8499B8C69}" name="11.12.2017"/>
    <tableColumn id="11" xr3:uid="{DC40776A-5787-419C-BE3E-815487055AB1}" name="12.12.2017"/>
    <tableColumn id="12" xr3:uid="{A690D3DE-F147-4B4E-9360-A2B2A43A33D2}" name="13.12.2017"/>
    <tableColumn id="13" xr3:uid="{945433BC-B052-4280-81C3-8CFCBAC7FAF9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zoomScale="55" zoomScaleNormal="55" workbookViewId="0">
      <selection activeCell="F30" sqref="F30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4" t="s">
        <v>69</v>
      </c>
      <c r="C2" s="4">
        <v>4</v>
      </c>
      <c r="D2" s="4" t="s">
        <v>59</v>
      </c>
    </row>
    <row r="3" spans="1:4" x14ac:dyDescent="0.25">
      <c r="A3">
        <v>1</v>
      </c>
      <c r="B3" s="4" t="s">
        <v>70</v>
      </c>
      <c r="C3" s="4">
        <v>3</v>
      </c>
      <c r="D3" s="4" t="s">
        <v>59</v>
      </c>
    </row>
    <row r="4" spans="1:4" x14ac:dyDescent="0.25">
      <c r="A4">
        <v>1</v>
      </c>
      <c r="B4" s="4" t="s">
        <v>71</v>
      </c>
      <c r="C4" s="4">
        <v>2</v>
      </c>
      <c r="D4" s="4" t="s">
        <v>59</v>
      </c>
    </row>
    <row r="5" spans="1:4" x14ac:dyDescent="0.25">
      <c r="A5">
        <v>1</v>
      </c>
      <c r="B5" s="4" t="s">
        <v>72</v>
      </c>
      <c r="C5" s="4">
        <v>9</v>
      </c>
      <c r="D5" s="4" t="s">
        <v>59</v>
      </c>
    </row>
    <row r="6" spans="1:4" x14ac:dyDescent="0.25">
      <c r="A6">
        <v>1</v>
      </c>
      <c r="B6" s="4" t="s">
        <v>172</v>
      </c>
      <c r="C6">
        <v>8</v>
      </c>
      <c r="D6" s="4" t="s">
        <v>59</v>
      </c>
    </row>
    <row r="7" spans="1:4" x14ac:dyDescent="0.25">
      <c r="A7">
        <v>1</v>
      </c>
      <c r="B7" s="4" t="s">
        <v>80</v>
      </c>
      <c r="C7" s="4">
        <v>10</v>
      </c>
      <c r="D7" s="4" t="s">
        <v>59</v>
      </c>
    </row>
    <row r="8" spans="1:4" x14ac:dyDescent="0.25">
      <c r="A8">
        <v>1</v>
      </c>
      <c r="B8" s="4" t="s">
        <v>174</v>
      </c>
      <c r="C8">
        <v>80</v>
      </c>
      <c r="D8" s="4" t="s">
        <v>59</v>
      </c>
    </row>
    <row r="9" spans="1:4" x14ac:dyDescent="0.25">
      <c r="A9">
        <v>1</v>
      </c>
      <c r="B9" s="4" t="s">
        <v>73</v>
      </c>
      <c r="C9" s="4">
        <v>7</v>
      </c>
      <c r="D9" s="4" t="s">
        <v>59</v>
      </c>
    </row>
    <row r="10" spans="1:4" x14ac:dyDescent="0.25">
      <c r="A10">
        <v>1</v>
      </c>
      <c r="B10" s="4" t="s">
        <v>79</v>
      </c>
      <c r="C10" s="4">
        <v>7</v>
      </c>
      <c r="D10" s="4" t="s">
        <v>59</v>
      </c>
    </row>
    <row r="11" spans="1:4" x14ac:dyDescent="0.25">
      <c r="A11">
        <v>1</v>
      </c>
      <c r="B11" s="4" t="s">
        <v>74</v>
      </c>
      <c r="C11" s="4">
        <v>12</v>
      </c>
      <c r="D11" s="4" t="s">
        <v>59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59</v>
      </c>
    </row>
    <row r="13" spans="1:4" x14ac:dyDescent="0.25">
      <c r="A13">
        <v>1</v>
      </c>
      <c r="B13" t="s">
        <v>8</v>
      </c>
      <c r="C13" s="4">
        <v>2</v>
      </c>
      <c r="D13" t="s">
        <v>59</v>
      </c>
    </row>
    <row r="14" spans="1:4" x14ac:dyDescent="0.25">
      <c r="A14">
        <v>1</v>
      </c>
      <c r="B14" t="s">
        <v>20</v>
      </c>
      <c r="C14" s="4">
        <v>3</v>
      </c>
      <c r="D14" t="s">
        <v>59</v>
      </c>
    </row>
    <row r="15" spans="1:4" x14ac:dyDescent="0.25">
      <c r="A15">
        <v>1</v>
      </c>
      <c r="B15" t="s">
        <v>21</v>
      </c>
      <c r="C15" s="4">
        <v>3</v>
      </c>
      <c r="D15" t="s">
        <v>59</v>
      </c>
    </row>
    <row r="16" spans="1:4" x14ac:dyDescent="0.25">
      <c r="A16">
        <v>1</v>
      </c>
      <c r="B16" t="s">
        <v>22</v>
      </c>
      <c r="C16" s="4">
        <v>2</v>
      </c>
      <c r="D16" t="s">
        <v>59</v>
      </c>
    </row>
    <row r="17" spans="1:4" x14ac:dyDescent="0.25">
      <c r="A17">
        <v>1</v>
      </c>
      <c r="B17" t="s">
        <v>30</v>
      </c>
      <c r="C17" s="4">
        <v>2</v>
      </c>
      <c r="D17" t="s">
        <v>59</v>
      </c>
    </row>
    <row r="18" spans="1:4" x14ac:dyDescent="0.25">
      <c r="A18">
        <v>1</v>
      </c>
      <c r="B18" t="s">
        <v>14</v>
      </c>
      <c r="C18" s="4">
        <v>3</v>
      </c>
      <c r="D18" t="s">
        <v>59</v>
      </c>
    </row>
    <row r="19" spans="1:4" x14ac:dyDescent="0.25">
      <c r="A19">
        <v>1</v>
      </c>
      <c r="B19" t="s">
        <v>15</v>
      </c>
      <c r="C19" s="4">
        <v>3</v>
      </c>
      <c r="D19" t="s">
        <v>59</v>
      </c>
    </row>
    <row r="20" spans="1:4" x14ac:dyDescent="0.25">
      <c r="A20">
        <v>1</v>
      </c>
      <c r="B20" t="s">
        <v>16</v>
      </c>
      <c r="C20" s="4">
        <v>2</v>
      </c>
      <c r="D20" t="s">
        <v>59</v>
      </c>
    </row>
    <row r="21" spans="1:4" x14ac:dyDescent="0.25">
      <c r="A21">
        <v>1</v>
      </c>
      <c r="B21" t="s">
        <v>19</v>
      </c>
      <c r="C21" s="4">
        <v>2</v>
      </c>
      <c r="D21" t="s">
        <v>59</v>
      </c>
    </row>
    <row r="22" spans="1:4" x14ac:dyDescent="0.25">
      <c r="A22">
        <v>1</v>
      </c>
      <c r="B22" t="s">
        <v>17</v>
      </c>
      <c r="C22" s="4">
        <v>4</v>
      </c>
      <c r="D22" t="s">
        <v>59</v>
      </c>
    </row>
    <row r="23" spans="1:4" x14ac:dyDescent="0.25">
      <c r="A23">
        <v>1</v>
      </c>
      <c r="B23" t="s">
        <v>18</v>
      </c>
      <c r="C23" s="4">
        <v>2</v>
      </c>
      <c r="D23" t="s">
        <v>59</v>
      </c>
    </row>
    <row r="24" spans="1:4" x14ac:dyDescent="0.25">
      <c r="A24">
        <v>1</v>
      </c>
      <c r="B24" t="s">
        <v>10</v>
      </c>
      <c r="C24" s="4">
        <v>5</v>
      </c>
      <c r="D24" t="s">
        <v>59</v>
      </c>
    </row>
    <row r="25" spans="1:4" x14ac:dyDescent="0.25">
      <c r="A25">
        <v>1</v>
      </c>
      <c r="B25" t="s">
        <v>11</v>
      </c>
      <c r="C25" s="4">
        <v>4</v>
      </c>
      <c r="D25" t="s">
        <v>59</v>
      </c>
    </row>
    <row r="26" spans="1:4" x14ac:dyDescent="0.25">
      <c r="A26">
        <v>1</v>
      </c>
      <c r="B26" t="s">
        <v>12</v>
      </c>
      <c r="C26" s="4">
        <v>3</v>
      </c>
      <c r="D26" t="s">
        <v>59</v>
      </c>
    </row>
    <row r="27" spans="1:4" x14ac:dyDescent="0.25">
      <c r="A27">
        <v>1</v>
      </c>
      <c r="B27" t="s">
        <v>13</v>
      </c>
      <c r="C27" s="4">
        <v>2</v>
      </c>
      <c r="D27" t="s">
        <v>59</v>
      </c>
    </row>
    <row r="28" spans="1:4" x14ac:dyDescent="0.25">
      <c r="A28">
        <v>1</v>
      </c>
      <c r="B28" t="s">
        <v>43</v>
      </c>
      <c r="C28" s="4">
        <v>2</v>
      </c>
      <c r="D28" t="s">
        <v>59</v>
      </c>
    </row>
    <row r="29" spans="1:4" x14ac:dyDescent="0.25">
      <c r="A29">
        <v>1</v>
      </c>
      <c r="B29" t="s">
        <v>45</v>
      </c>
      <c r="C29" s="4">
        <v>3</v>
      </c>
      <c r="D29" t="s">
        <v>59</v>
      </c>
    </row>
    <row r="30" spans="1:4" x14ac:dyDescent="0.25">
      <c r="A30">
        <v>1</v>
      </c>
      <c r="B30" t="s">
        <v>27</v>
      </c>
      <c r="C30" s="4">
        <v>25</v>
      </c>
      <c r="D30" t="s">
        <v>59</v>
      </c>
    </row>
    <row r="31" spans="1:4" x14ac:dyDescent="0.25">
      <c r="A31">
        <v>1</v>
      </c>
      <c r="B31" t="s">
        <v>62</v>
      </c>
      <c r="C31" s="4">
        <v>2</v>
      </c>
      <c r="D31" t="s">
        <v>59</v>
      </c>
    </row>
    <row r="32" spans="1:4" x14ac:dyDescent="0.25">
      <c r="A32">
        <v>2</v>
      </c>
      <c r="B32" t="s">
        <v>9</v>
      </c>
      <c r="C32" s="4">
        <v>3</v>
      </c>
      <c r="D32" t="s">
        <v>59</v>
      </c>
    </row>
    <row r="33" spans="1:7" x14ac:dyDescent="0.25">
      <c r="A33">
        <v>2</v>
      </c>
      <c r="B33" t="s">
        <v>32</v>
      </c>
      <c r="C33" s="4">
        <v>3</v>
      </c>
      <c r="D33" t="s">
        <v>59</v>
      </c>
    </row>
    <row r="34" spans="1:7" x14ac:dyDescent="0.25">
      <c r="A34">
        <v>2</v>
      </c>
      <c r="B34" t="s">
        <v>26</v>
      </c>
      <c r="C34" s="4">
        <v>4</v>
      </c>
      <c r="D34" t="s">
        <v>59</v>
      </c>
    </row>
    <row r="35" spans="1:7" x14ac:dyDescent="0.25">
      <c r="A35">
        <v>2</v>
      </c>
      <c r="B35" t="s">
        <v>44</v>
      </c>
      <c r="C35" s="4">
        <v>4</v>
      </c>
      <c r="D35" t="s">
        <v>59</v>
      </c>
    </row>
    <row r="36" spans="1:7" x14ac:dyDescent="0.25">
      <c r="A36">
        <v>2</v>
      </c>
      <c r="B36" t="s">
        <v>0</v>
      </c>
      <c r="C36" s="4">
        <v>1</v>
      </c>
      <c r="D36" t="s">
        <v>59</v>
      </c>
    </row>
    <row r="37" spans="1:7" x14ac:dyDescent="0.25">
      <c r="A37">
        <v>2</v>
      </c>
      <c r="B37" t="s">
        <v>25</v>
      </c>
      <c r="C37" s="4">
        <v>1</v>
      </c>
      <c r="D37" t="s">
        <v>59</v>
      </c>
    </row>
    <row r="38" spans="1:7" x14ac:dyDescent="0.25">
      <c r="A38">
        <v>2</v>
      </c>
      <c r="B38" t="s">
        <v>47</v>
      </c>
      <c r="C38" s="4">
        <v>3</v>
      </c>
      <c r="D38" t="s">
        <v>59</v>
      </c>
    </row>
    <row r="39" spans="1:7" x14ac:dyDescent="0.25">
      <c r="A39">
        <v>2</v>
      </c>
      <c r="B39" t="s">
        <v>60</v>
      </c>
      <c r="C39" s="4">
        <v>1</v>
      </c>
      <c r="D39" t="s">
        <v>59</v>
      </c>
    </row>
    <row r="40" spans="1:7" x14ac:dyDescent="0.25">
      <c r="A40">
        <v>2</v>
      </c>
      <c r="B40" t="s">
        <v>48</v>
      </c>
      <c r="C40" s="4">
        <v>2</v>
      </c>
      <c r="D40" t="s">
        <v>59</v>
      </c>
    </row>
    <row r="41" spans="1:7" x14ac:dyDescent="0.25">
      <c r="A41">
        <v>2</v>
      </c>
      <c r="B41" t="s">
        <v>49</v>
      </c>
      <c r="C41" s="4">
        <v>1</v>
      </c>
      <c r="D41" t="s">
        <v>59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59</v>
      </c>
      <c r="F42" s="4"/>
      <c r="G42" s="4"/>
    </row>
    <row r="43" spans="1:7" x14ac:dyDescent="0.25">
      <c r="A43">
        <v>2</v>
      </c>
      <c r="B43" t="s">
        <v>50</v>
      </c>
      <c r="C43" s="4">
        <v>1</v>
      </c>
      <c r="D43" t="s">
        <v>59</v>
      </c>
      <c r="F43" s="4"/>
      <c r="G43" s="4"/>
    </row>
    <row r="44" spans="1:7" x14ac:dyDescent="0.25">
      <c r="A44">
        <v>2</v>
      </c>
      <c r="B44" t="s">
        <v>51</v>
      </c>
      <c r="C44" s="4">
        <v>1</v>
      </c>
      <c r="D44" t="s">
        <v>59</v>
      </c>
      <c r="F44" s="4"/>
      <c r="G44" s="4"/>
    </row>
    <row r="45" spans="1:7" s="4" customFormat="1" x14ac:dyDescent="0.25">
      <c r="A45">
        <v>2</v>
      </c>
      <c r="B45" t="s">
        <v>52</v>
      </c>
      <c r="C45" s="4">
        <v>1</v>
      </c>
      <c r="D45" t="s">
        <v>59</v>
      </c>
    </row>
    <row r="46" spans="1:7" x14ac:dyDescent="0.25">
      <c r="A46">
        <v>2</v>
      </c>
      <c r="B46" t="s">
        <v>54</v>
      </c>
      <c r="C46" s="4">
        <v>1</v>
      </c>
      <c r="D46" t="s">
        <v>59</v>
      </c>
      <c r="F46" s="4"/>
      <c r="G46" s="4"/>
    </row>
    <row r="47" spans="1:7" x14ac:dyDescent="0.25">
      <c r="A47">
        <v>2</v>
      </c>
      <c r="B47" t="s">
        <v>53</v>
      </c>
      <c r="C47" s="4">
        <v>1</v>
      </c>
      <c r="D47" t="s">
        <v>59</v>
      </c>
      <c r="F47" s="4"/>
      <c r="G47" s="4"/>
    </row>
    <row r="48" spans="1:7" x14ac:dyDescent="0.25">
      <c r="A48">
        <v>2</v>
      </c>
      <c r="B48" t="s">
        <v>55</v>
      </c>
      <c r="C48" s="4">
        <v>1</v>
      </c>
      <c r="D48" t="s">
        <v>59</v>
      </c>
      <c r="F48" s="4"/>
      <c r="G48" s="4"/>
    </row>
    <row r="49" spans="1:10" x14ac:dyDescent="0.25">
      <c r="A49">
        <v>2</v>
      </c>
      <c r="B49" t="s">
        <v>175</v>
      </c>
      <c r="C49" s="4">
        <v>1</v>
      </c>
      <c r="D49" t="s">
        <v>59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59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59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59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59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59</v>
      </c>
      <c r="F54" s="4"/>
      <c r="J54" s="4"/>
    </row>
    <row r="55" spans="1:10" x14ac:dyDescent="0.25">
      <c r="A55">
        <v>3</v>
      </c>
      <c r="B55" s="4" t="s">
        <v>57</v>
      </c>
      <c r="C55" s="4">
        <v>3</v>
      </c>
      <c r="D55" s="4" t="s">
        <v>59</v>
      </c>
      <c r="F55" s="4"/>
    </row>
    <row r="56" spans="1:10" x14ac:dyDescent="0.25">
      <c r="A56">
        <v>3</v>
      </c>
      <c r="B56" s="4" t="s">
        <v>56</v>
      </c>
      <c r="C56" s="4">
        <v>2</v>
      </c>
      <c r="D56" s="4" t="s">
        <v>59</v>
      </c>
      <c r="F56" s="4"/>
    </row>
    <row r="57" spans="1:10" x14ac:dyDescent="0.25">
      <c r="A57">
        <v>3</v>
      </c>
      <c r="B57" s="4" t="s">
        <v>61</v>
      </c>
      <c r="C57" s="4">
        <v>2</v>
      </c>
      <c r="D57" s="4" t="s">
        <v>59</v>
      </c>
      <c r="F57" s="4"/>
      <c r="G57" s="4"/>
    </row>
    <row r="58" spans="1:10" x14ac:dyDescent="0.25">
      <c r="A58">
        <v>3</v>
      </c>
      <c r="B58" s="4" t="s">
        <v>63</v>
      </c>
      <c r="C58" s="4">
        <v>6</v>
      </c>
      <c r="D58" s="4" t="s">
        <v>59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59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59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s="4" t="s">
        <v>59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51"/>
  <sheetViews>
    <sheetView zoomScale="70" zoomScaleNormal="70" workbookViewId="0">
      <selection activeCell="J31" sqref="J31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158</v>
      </c>
      <c r="E1" s="4" t="s">
        <v>159</v>
      </c>
      <c r="F1" s="4" t="s">
        <v>160</v>
      </c>
      <c r="G1" s="4" t="s">
        <v>161</v>
      </c>
      <c r="H1" s="4" t="s">
        <v>162</v>
      </c>
      <c r="I1" s="4" t="s">
        <v>163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181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38</v>
      </c>
      <c r="K2" t="s">
        <v>40</v>
      </c>
      <c r="R2" s="2"/>
      <c r="S2" s="2"/>
      <c r="T2" s="2"/>
    </row>
    <row r="3" spans="1:20" x14ac:dyDescent="0.25">
      <c r="A3">
        <v>2</v>
      </c>
      <c r="B3" t="s">
        <v>70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38</v>
      </c>
      <c r="K3" t="s">
        <v>40</v>
      </c>
      <c r="R3" s="2"/>
      <c r="S3" s="2"/>
      <c r="T3" s="2"/>
    </row>
    <row r="4" spans="1:20" x14ac:dyDescent="0.25">
      <c r="A4">
        <v>3</v>
      </c>
      <c r="B4" t="s">
        <v>184</v>
      </c>
      <c r="C4">
        <v>3</v>
      </c>
      <c r="D4" s="4">
        <v>3</v>
      </c>
      <c r="E4" s="4">
        <v>3</v>
      </c>
      <c r="F4" s="4">
        <v>2</v>
      </c>
      <c r="G4" s="4">
        <v>1</v>
      </c>
      <c r="H4" s="4">
        <v>0</v>
      </c>
      <c r="I4" s="4">
        <v>0</v>
      </c>
      <c r="J4" t="s">
        <v>38</v>
      </c>
      <c r="K4" t="s">
        <v>40</v>
      </c>
      <c r="R4" s="2"/>
      <c r="S4" s="2"/>
      <c r="T4" s="2"/>
    </row>
    <row r="5" spans="1:20" s="4" customFormat="1" x14ac:dyDescent="0.25">
      <c r="A5" s="4">
        <v>1</v>
      </c>
      <c r="B5" s="4" t="s">
        <v>46</v>
      </c>
      <c r="C5" s="4">
        <v>6</v>
      </c>
      <c r="D5" s="4">
        <v>6</v>
      </c>
      <c r="E5" s="4">
        <v>3</v>
      </c>
      <c r="F5" s="4">
        <v>2</v>
      </c>
      <c r="G5" s="4">
        <v>1</v>
      </c>
      <c r="H5" s="4">
        <v>0</v>
      </c>
      <c r="I5" s="4">
        <v>0</v>
      </c>
      <c r="J5" s="4" t="s">
        <v>38</v>
      </c>
      <c r="K5" s="4" t="s">
        <v>40</v>
      </c>
      <c r="R5" s="2"/>
      <c r="S5" s="2"/>
      <c r="T5" s="2"/>
    </row>
    <row r="6" spans="1:20" s="4" customFormat="1" x14ac:dyDescent="0.25">
      <c r="A6" s="4">
        <v>1</v>
      </c>
      <c r="B6" s="4" t="s">
        <v>91</v>
      </c>
      <c r="C6" s="4">
        <v>2</v>
      </c>
      <c r="D6" s="4">
        <v>2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 t="s">
        <v>38</v>
      </c>
      <c r="K6" s="4" t="s">
        <v>40</v>
      </c>
      <c r="R6" s="2"/>
      <c r="S6" s="2"/>
      <c r="T6" s="2"/>
    </row>
    <row r="7" spans="1:20" x14ac:dyDescent="0.25">
      <c r="A7">
        <v>1</v>
      </c>
      <c r="B7" t="s">
        <v>72</v>
      </c>
      <c r="C7">
        <v>9</v>
      </c>
      <c r="D7" s="4">
        <v>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36</v>
      </c>
      <c r="R7" s="2"/>
      <c r="S7" s="2"/>
      <c r="T7" s="2"/>
    </row>
    <row r="8" spans="1:20" x14ac:dyDescent="0.25">
      <c r="A8">
        <v>3</v>
      </c>
      <c r="B8" t="s">
        <v>76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36</v>
      </c>
      <c r="R8" s="2"/>
      <c r="S8" s="2"/>
      <c r="T8" s="2"/>
    </row>
    <row r="9" spans="1:20" x14ac:dyDescent="0.25">
      <c r="A9">
        <v>3</v>
      </c>
      <c r="B9" t="s">
        <v>75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36</v>
      </c>
    </row>
    <row r="10" spans="1:20" x14ac:dyDescent="0.25">
      <c r="A10">
        <v>3</v>
      </c>
      <c r="B10" t="s">
        <v>176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36</v>
      </c>
    </row>
    <row r="11" spans="1:20" x14ac:dyDescent="0.25">
      <c r="A11">
        <v>3</v>
      </c>
      <c r="B11" t="s">
        <v>77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36</v>
      </c>
    </row>
    <row r="12" spans="1:20" x14ac:dyDescent="0.25">
      <c r="A12">
        <v>1</v>
      </c>
      <c r="B12" t="s">
        <v>80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37</v>
      </c>
      <c r="K12" s="1" t="s">
        <v>39</v>
      </c>
    </row>
    <row r="13" spans="1:20" s="4" customFormat="1" x14ac:dyDescent="0.25">
      <c r="A13" s="4">
        <v>1</v>
      </c>
      <c r="B13" s="4" t="s">
        <v>185</v>
      </c>
      <c r="C13" s="4">
        <v>3</v>
      </c>
      <c r="D13" s="4">
        <v>3</v>
      </c>
      <c r="E13" s="4">
        <v>3</v>
      </c>
      <c r="F13" s="4">
        <v>2</v>
      </c>
      <c r="G13" s="4">
        <v>0</v>
      </c>
      <c r="H13" s="4">
        <v>0</v>
      </c>
      <c r="I13" s="4">
        <v>0</v>
      </c>
      <c r="J13" s="4" t="s">
        <v>37</v>
      </c>
      <c r="K13" s="1" t="s">
        <v>39</v>
      </c>
    </row>
    <row r="14" spans="1:20" x14ac:dyDescent="0.25">
      <c r="A14">
        <v>3</v>
      </c>
      <c r="B14" t="s">
        <v>81</v>
      </c>
      <c r="C14">
        <v>3</v>
      </c>
      <c r="D14" s="4">
        <v>3</v>
      </c>
      <c r="E14" s="4">
        <v>3</v>
      </c>
      <c r="F14" s="4">
        <v>3</v>
      </c>
      <c r="G14" s="4">
        <v>3</v>
      </c>
      <c r="H14" s="4">
        <v>2</v>
      </c>
      <c r="I14" s="4">
        <v>0</v>
      </c>
      <c r="J14" t="s">
        <v>37</v>
      </c>
      <c r="K14" s="1" t="s">
        <v>39</v>
      </c>
    </row>
    <row r="15" spans="1:20" x14ac:dyDescent="0.25">
      <c r="A15">
        <v>3</v>
      </c>
      <c r="B15" t="s">
        <v>78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1</v>
      </c>
      <c r="I15" s="4">
        <v>0</v>
      </c>
      <c r="J15" t="s">
        <v>66</v>
      </c>
    </row>
    <row r="16" spans="1:20" s="4" customFormat="1" x14ac:dyDescent="0.25">
      <c r="A16" s="4">
        <v>1</v>
      </c>
      <c r="B16" s="4" t="s">
        <v>41</v>
      </c>
      <c r="C16" s="4">
        <v>6</v>
      </c>
      <c r="D16" s="4">
        <v>6</v>
      </c>
      <c r="E16" s="4">
        <v>6</v>
      </c>
      <c r="F16" s="4">
        <v>6</v>
      </c>
      <c r="G16" s="4">
        <v>4</v>
      </c>
      <c r="H16" s="4">
        <v>3</v>
      </c>
      <c r="I16" s="4">
        <v>3</v>
      </c>
      <c r="J16" s="4" t="s">
        <v>66</v>
      </c>
    </row>
    <row r="17" spans="1:10" x14ac:dyDescent="0.25">
      <c r="A17">
        <v>1</v>
      </c>
      <c r="B17" t="s">
        <v>182</v>
      </c>
      <c r="C17">
        <v>7</v>
      </c>
      <c r="D17" s="4">
        <v>7</v>
      </c>
      <c r="E17" s="4">
        <v>7</v>
      </c>
      <c r="F17" s="4">
        <v>9</v>
      </c>
      <c r="G17" s="4">
        <v>4</v>
      </c>
      <c r="H17" s="4">
        <v>1</v>
      </c>
      <c r="I17" s="4">
        <v>0</v>
      </c>
      <c r="J17" t="s">
        <v>42</v>
      </c>
    </row>
    <row r="18" spans="1:10" s="4" customFormat="1" x14ac:dyDescent="0.25">
      <c r="A18" s="4">
        <v>1</v>
      </c>
      <c r="B18" s="4" t="s">
        <v>183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1</v>
      </c>
      <c r="I18" s="4">
        <v>0</v>
      </c>
      <c r="J18" s="4" t="s">
        <v>42</v>
      </c>
    </row>
    <row r="19" spans="1:10" x14ac:dyDescent="0.25">
      <c r="A19">
        <v>2</v>
      </c>
      <c r="B19" t="s">
        <v>200</v>
      </c>
      <c r="C19">
        <v>4</v>
      </c>
      <c r="D19" s="4">
        <v>4</v>
      </c>
      <c r="E19" s="4">
        <v>4</v>
      </c>
      <c r="F19" s="4">
        <v>5</v>
      </c>
      <c r="G19" s="4">
        <v>2</v>
      </c>
      <c r="H19" s="4">
        <v>0</v>
      </c>
      <c r="I19" s="4">
        <v>0</v>
      </c>
      <c r="J19" t="s">
        <v>42</v>
      </c>
    </row>
    <row r="20" spans="1:10" x14ac:dyDescent="0.25">
      <c r="A20">
        <v>1</v>
      </c>
      <c r="B20" t="s">
        <v>85</v>
      </c>
      <c r="C20">
        <v>10</v>
      </c>
      <c r="D20" s="4">
        <v>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t="s">
        <v>42</v>
      </c>
    </row>
    <row r="21" spans="1:10" x14ac:dyDescent="0.25">
      <c r="A21">
        <v>2</v>
      </c>
      <c r="B21" t="s">
        <v>199</v>
      </c>
      <c r="C21">
        <v>5</v>
      </c>
      <c r="D21" s="4">
        <v>5</v>
      </c>
      <c r="E21" s="4">
        <v>5</v>
      </c>
      <c r="F21" s="4">
        <v>4</v>
      </c>
      <c r="G21" s="4">
        <v>2</v>
      </c>
      <c r="H21" s="4">
        <v>0</v>
      </c>
      <c r="I21" s="4">
        <v>0</v>
      </c>
      <c r="J21" t="s">
        <v>42</v>
      </c>
    </row>
    <row r="22" spans="1:10" x14ac:dyDescent="0.25">
      <c r="A22">
        <v>1</v>
      </c>
      <c r="B22" t="s">
        <v>82</v>
      </c>
      <c r="C22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42</v>
      </c>
    </row>
    <row r="23" spans="1:10" x14ac:dyDescent="0.25">
      <c r="A23">
        <v>2</v>
      </c>
      <c r="B23" t="s">
        <v>83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0</v>
      </c>
      <c r="J23" t="s">
        <v>42</v>
      </c>
    </row>
    <row r="24" spans="1:10" x14ac:dyDescent="0.25">
      <c r="A24">
        <v>2</v>
      </c>
      <c r="B24" t="s">
        <v>84</v>
      </c>
      <c r="C24">
        <v>2</v>
      </c>
      <c r="D24" s="4">
        <v>2</v>
      </c>
      <c r="E24" s="4">
        <v>2</v>
      </c>
      <c r="F24" s="4">
        <v>2</v>
      </c>
      <c r="G24" s="4">
        <v>0</v>
      </c>
      <c r="H24" s="4">
        <v>0</v>
      </c>
      <c r="I24" s="4">
        <v>0</v>
      </c>
      <c r="J24" t="s">
        <v>42</v>
      </c>
    </row>
    <row r="25" spans="1:10" x14ac:dyDescent="0.25">
      <c r="C25" s="4" t="s">
        <v>142</v>
      </c>
      <c r="D25" s="4">
        <f>SUM(C2:C24)</f>
        <v>96</v>
      </c>
      <c r="E25" s="4">
        <f>D25-($D$25/5)</f>
        <v>76.8</v>
      </c>
      <c r="F25" s="4">
        <f t="shared" ref="F25:I25" si="0">E25-($D$25/5)</f>
        <v>57.599999999999994</v>
      </c>
      <c r="G25" s="4">
        <f t="shared" si="0"/>
        <v>38.399999999999991</v>
      </c>
      <c r="H25" s="4">
        <f t="shared" si="0"/>
        <v>19.199999999999992</v>
      </c>
      <c r="I25" s="4">
        <f t="shared" si="0"/>
        <v>0</v>
      </c>
    </row>
    <row r="26" spans="1:10" x14ac:dyDescent="0.25">
      <c r="C26" s="4" t="s">
        <v>143</v>
      </c>
      <c r="D26" s="4">
        <f t="shared" ref="D26:I26" si="1">SUM(D2:D24)</f>
        <v>91</v>
      </c>
      <c r="E26" s="4">
        <f t="shared" si="1"/>
        <v>67</v>
      </c>
      <c r="F26" s="4">
        <f t="shared" si="1"/>
        <v>60</v>
      </c>
      <c r="G26" s="4">
        <f t="shared" si="1"/>
        <v>43</v>
      </c>
      <c r="H26" s="4">
        <f t="shared" si="1"/>
        <v>21</v>
      </c>
      <c r="I26" s="4">
        <f t="shared" si="1"/>
        <v>3</v>
      </c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2"/>
  <sheetViews>
    <sheetView tabSelected="1" topLeftCell="A10" zoomScale="70" zoomScaleNormal="70" workbookViewId="0">
      <selection activeCell="C40" sqref="C40"/>
    </sheetView>
  </sheetViews>
  <sheetFormatPr defaultRowHeight="15" x14ac:dyDescent="0.25"/>
  <cols>
    <col min="1" max="1" width="11.42578125" customWidth="1"/>
    <col min="2" max="2" width="58.285156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144</v>
      </c>
      <c r="N1" s="4" t="s">
        <v>154</v>
      </c>
      <c r="O1" s="4" t="s">
        <v>155</v>
      </c>
      <c r="P1" s="4" t="s">
        <v>156</v>
      </c>
      <c r="Q1" s="4" t="s">
        <v>157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36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36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36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36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36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36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92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36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38</v>
      </c>
      <c r="S9" s="1" t="s">
        <v>39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38</v>
      </c>
      <c r="S10" s="1" t="s">
        <v>39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38</v>
      </c>
      <c r="S11" s="1" t="s">
        <v>39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38</v>
      </c>
      <c r="S12" s="1" t="s">
        <v>39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38</v>
      </c>
      <c r="S13" s="1" t="s">
        <v>39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38</v>
      </c>
      <c r="S14" s="1" t="s">
        <v>39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38</v>
      </c>
      <c r="S15" s="1" t="s">
        <v>39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4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38</v>
      </c>
      <c r="S16" s="1" t="s">
        <v>39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t="s">
        <v>38</v>
      </c>
      <c r="S17" s="1" t="s">
        <v>39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38</v>
      </c>
      <c r="S18" s="1" t="s">
        <v>39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38</v>
      </c>
      <c r="S19" s="1" t="s">
        <v>39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38</v>
      </c>
      <c r="S20" s="1" t="s">
        <v>39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2</v>
      </c>
      <c r="B21" t="s">
        <v>34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0</v>
      </c>
      <c r="R21" t="s">
        <v>38</v>
      </c>
      <c r="S21" s="1" t="s">
        <v>39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24</v>
      </c>
      <c r="C2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t="s">
        <v>38</v>
      </c>
      <c r="S22" s="1" t="s">
        <v>39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2</v>
      </c>
      <c r="B23" t="s">
        <v>57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0</v>
      </c>
      <c r="Q23" s="4">
        <v>0</v>
      </c>
      <c r="R23" t="s">
        <v>38</v>
      </c>
      <c r="S23" s="1" t="s">
        <v>39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56</v>
      </c>
      <c r="C24">
        <v>2</v>
      </c>
      <c r="D24" s="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t="s">
        <v>38</v>
      </c>
      <c r="S24" s="1" t="s">
        <v>39</v>
      </c>
      <c r="Z24" s="2"/>
      <c r="AA24" s="2"/>
      <c r="AB24" s="2"/>
      <c r="AC24" s="2"/>
      <c r="AD24" s="2"/>
      <c r="AE24" s="2"/>
      <c r="AF24" s="2"/>
    </row>
    <row r="25" spans="1:32" s="4" customFormat="1" x14ac:dyDescent="0.25">
      <c r="A25" s="4">
        <v>1</v>
      </c>
      <c r="B25" s="4" t="s">
        <v>198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38</v>
      </c>
      <c r="S25" s="1" t="s">
        <v>39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26</v>
      </c>
      <c r="C26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3</v>
      </c>
      <c r="N26" s="4">
        <v>2</v>
      </c>
      <c r="O26" s="4">
        <v>0</v>
      </c>
      <c r="P26" s="4">
        <v>0</v>
      </c>
      <c r="Q26" s="4">
        <v>0</v>
      </c>
      <c r="R26" t="s">
        <v>66</v>
      </c>
      <c r="S26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41</v>
      </c>
      <c r="C27">
        <v>6</v>
      </c>
      <c r="D27" s="4">
        <v>6</v>
      </c>
      <c r="E27" s="4">
        <v>6</v>
      </c>
      <c r="F27" s="4">
        <v>6</v>
      </c>
      <c r="G27" s="4">
        <v>4</v>
      </c>
      <c r="H27" s="4">
        <v>3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66</v>
      </c>
      <c r="S27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1</v>
      </c>
      <c r="B28" t="s">
        <v>43</v>
      </c>
      <c r="C28">
        <v>2</v>
      </c>
      <c r="D28" s="4">
        <v>2</v>
      </c>
      <c r="E28" s="4">
        <v>2</v>
      </c>
      <c r="F28" s="4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t="s">
        <v>37</v>
      </c>
      <c r="S28" s="1"/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45</v>
      </c>
      <c r="C29">
        <v>3</v>
      </c>
      <c r="D29" s="4">
        <v>3</v>
      </c>
      <c r="E29" s="4">
        <v>3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37</v>
      </c>
      <c r="S29" s="1"/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207</v>
      </c>
      <c r="C30">
        <v>25</v>
      </c>
      <c r="D30" s="4">
        <v>25</v>
      </c>
      <c r="E30" s="4">
        <v>25</v>
      </c>
      <c r="F30" s="4">
        <v>25</v>
      </c>
      <c r="G30" s="4">
        <v>25</v>
      </c>
      <c r="H30" s="4">
        <v>23</v>
      </c>
      <c r="I30" s="4">
        <v>21</v>
      </c>
      <c r="J30" s="4">
        <v>17</v>
      </c>
      <c r="K30" s="4">
        <v>13</v>
      </c>
      <c r="L30" s="4">
        <v>9</v>
      </c>
      <c r="M30" s="4">
        <v>9</v>
      </c>
      <c r="N30" s="4">
        <v>8</v>
      </c>
      <c r="O30" s="4">
        <v>5</v>
      </c>
      <c r="P30" s="4">
        <v>3</v>
      </c>
      <c r="Q30" s="4">
        <v>0</v>
      </c>
      <c r="R30" t="s">
        <v>42</v>
      </c>
      <c r="Z30" s="2"/>
      <c r="AA30" s="2"/>
      <c r="AB30" s="3"/>
      <c r="AC30" s="2"/>
      <c r="AD30" s="2"/>
      <c r="AE30" s="2"/>
      <c r="AF30" s="2"/>
    </row>
    <row r="31" spans="1:32" s="4" customFormat="1" x14ac:dyDescent="0.25">
      <c r="A31" s="4">
        <v>1</v>
      </c>
      <c r="B31" s="4" t="s">
        <v>211</v>
      </c>
      <c r="C31" s="4">
        <v>3</v>
      </c>
      <c r="D31" s="4">
        <v>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42</v>
      </c>
      <c r="Z31" s="2"/>
      <c r="AA31" s="2"/>
      <c r="AB31" s="3"/>
      <c r="AC31" s="2"/>
      <c r="AD31" s="2"/>
      <c r="AE31" s="2"/>
      <c r="AF31" s="2"/>
    </row>
    <row r="32" spans="1:32" s="4" customFormat="1" x14ac:dyDescent="0.25">
      <c r="A32" s="4">
        <v>1</v>
      </c>
      <c r="B32" s="4" t="s">
        <v>201</v>
      </c>
      <c r="C32" s="4">
        <v>2</v>
      </c>
      <c r="D32" s="4">
        <v>2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42</v>
      </c>
      <c r="Z32" s="2"/>
      <c r="AA32" s="2"/>
      <c r="AB32" s="3"/>
      <c r="AC32" s="2"/>
      <c r="AD32" s="2"/>
      <c r="AE32" s="2"/>
      <c r="AF32" s="2"/>
    </row>
    <row r="33" spans="1:32" s="4" customFormat="1" x14ac:dyDescent="0.25">
      <c r="A33" s="4">
        <v>1</v>
      </c>
      <c r="B33" s="4" t="s">
        <v>202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42</v>
      </c>
      <c r="Z33" s="2"/>
      <c r="AA33" s="2"/>
      <c r="AB33" s="3"/>
      <c r="AC33" s="2"/>
      <c r="AD33" s="2"/>
      <c r="AE33" s="2"/>
      <c r="AF33" s="2"/>
    </row>
    <row r="34" spans="1:32" s="4" customFormat="1" x14ac:dyDescent="0.25">
      <c r="A34" s="4">
        <v>1</v>
      </c>
      <c r="B34" s="4" t="s">
        <v>192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 t="s">
        <v>42</v>
      </c>
      <c r="Z34" s="2"/>
      <c r="AA34" s="2"/>
      <c r="AB34" s="3"/>
      <c r="AC34" s="2"/>
      <c r="AD34" s="2"/>
      <c r="AE34" s="2"/>
      <c r="AF34" s="2"/>
    </row>
    <row r="35" spans="1:32" x14ac:dyDescent="0.25">
      <c r="C35" s="4" t="s">
        <v>142</v>
      </c>
      <c r="D35" s="4">
        <f>SUM(C2:C34)</f>
        <v>116</v>
      </c>
      <c r="E35" s="4">
        <f>D35-($D$35/13)</f>
        <v>107.07692307692308</v>
      </c>
      <c r="F35" s="4">
        <f t="shared" ref="F35:P35" si="0">E35-($D$35/13)</f>
        <v>98.15384615384616</v>
      </c>
      <c r="G35" s="4">
        <f t="shared" si="0"/>
        <v>89.230769230769241</v>
      </c>
      <c r="H35" s="4">
        <f t="shared" si="0"/>
        <v>80.307692307692321</v>
      </c>
      <c r="I35" s="4">
        <f t="shared" si="0"/>
        <v>71.384615384615401</v>
      </c>
      <c r="J35" s="4">
        <f t="shared" si="0"/>
        <v>62.461538461538481</v>
      </c>
      <c r="K35" s="4">
        <f t="shared" si="0"/>
        <v>53.538461538461561</v>
      </c>
      <c r="L35" s="4">
        <f t="shared" si="0"/>
        <v>44.615384615384642</v>
      </c>
      <c r="M35" s="4">
        <f t="shared" si="0"/>
        <v>35.692307692307722</v>
      </c>
      <c r="N35" s="4">
        <f t="shared" si="0"/>
        <v>26.769230769230798</v>
      </c>
      <c r="O35" s="4">
        <f t="shared" si="0"/>
        <v>17.846153846153875</v>
      </c>
      <c r="P35" s="4">
        <f t="shared" si="0"/>
        <v>8.9230769230769518</v>
      </c>
      <c r="Q35" s="4">
        <f>0</f>
        <v>0</v>
      </c>
      <c r="Z35" s="2"/>
      <c r="AA35" s="2"/>
      <c r="AB35" s="2"/>
      <c r="AC35" s="2"/>
      <c r="AD35" s="2"/>
      <c r="AE35" s="2"/>
      <c r="AF35" s="2"/>
    </row>
    <row r="36" spans="1:32" x14ac:dyDescent="0.25">
      <c r="C36" s="4" t="s">
        <v>143</v>
      </c>
      <c r="D36" s="4">
        <f>SUM(D2:D34)</f>
        <v>118</v>
      </c>
      <c r="E36" s="4">
        <f t="shared" ref="E36:Q36" si="1">SUM(E2:E30)</f>
        <v>100</v>
      </c>
      <c r="F36" s="4">
        <f t="shared" si="1"/>
        <v>92</v>
      </c>
      <c r="G36" s="4">
        <f t="shared" si="1"/>
        <v>85</v>
      </c>
      <c r="H36" s="4">
        <f t="shared" si="1"/>
        <v>78</v>
      </c>
      <c r="I36" s="4">
        <f t="shared" si="1"/>
        <v>73</v>
      </c>
      <c r="J36" s="4">
        <f t="shared" si="1"/>
        <v>54</v>
      </c>
      <c r="K36" s="4">
        <f t="shared" si="1"/>
        <v>47</v>
      </c>
      <c r="L36" s="4">
        <f t="shared" si="1"/>
        <v>36</v>
      </c>
      <c r="M36" s="4">
        <f t="shared" si="1"/>
        <v>27</v>
      </c>
      <c r="N36" s="4">
        <f t="shared" si="1"/>
        <v>21</v>
      </c>
      <c r="O36" s="4">
        <f t="shared" si="1"/>
        <v>11</v>
      </c>
      <c r="P36" s="4">
        <f t="shared" si="1"/>
        <v>5</v>
      </c>
      <c r="Q36" s="4">
        <f t="shared" si="1"/>
        <v>0</v>
      </c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72"/>
  <sheetViews>
    <sheetView topLeftCell="A7" zoomScale="70" zoomScaleNormal="70" workbookViewId="0">
      <selection activeCell="A34" sqref="A34:XFD34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3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66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66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47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66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60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66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48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66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49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66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87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66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s="4" customFormat="1" x14ac:dyDescent="0.25">
      <c r="A9" s="4">
        <v>1</v>
      </c>
      <c r="B9" s="4" t="s">
        <v>186</v>
      </c>
      <c r="C9" s="4">
        <v>3</v>
      </c>
      <c r="D9" s="4">
        <v>3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 t="s">
        <v>66</v>
      </c>
      <c r="K9" s="1"/>
      <c r="N9" s="2"/>
      <c r="O9" s="2"/>
      <c r="P9" s="2"/>
      <c r="Q9" s="2"/>
      <c r="R9" s="2"/>
      <c r="S9" s="2"/>
    </row>
    <row r="10" spans="1:24" x14ac:dyDescent="0.25">
      <c r="A10">
        <v>2</v>
      </c>
      <c r="B10" t="s">
        <v>63</v>
      </c>
      <c r="C10">
        <v>6</v>
      </c>
      <c r="D10" s="4">
        <v>6</v>
      </c>
      <c r="E10" s="4">
        <v>3</v>
      </c>
      <c r="F10" s="4">
        <v>1</v>
      </c>
      <c r="G10" s="4">
        <v>0</v>
      </c>
      <c r="H10" s="4">
        <v>0</v>
      </c>
      <c r="I10" s="4">
        <v>0</v>
      </c>
      <c r="J10" t="s">
        <v>36</v>
      </c>
      <c r="K10" s="1" t="s">
        <v>39</v>
      </c>
      <c r="M10" s="4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</row>
    <row r="11" spans="1:24" x14ac:dyDescent="0.25">
      <c r="A11">
        <v>2</v>
      </c>
      <c r="B11" t="s">
        <v>86</v>
      </c>
      <c r="C11">
        <v>3</v>
      </c>
      <c r="D11" s="4">
        <v>3</v>
      </c>
      <c r="E11" s="4">
        <v>7</v>
      </c>
      <c r="F11" s="4">
        <v>10</v>
      </c>
      <c r="G11" s="4">
        <v>6</v>
      </c>
      <c r="H11" s="4">
        <v>0</v>
      </c>
      <c r="I11" s="4">
        <v>0</v>
      </c>
      <c r="J11" t="s">
        <v>36</v>
      </c>
      <c r="K11" s="1" t="s">
        <v>39</v>
      </c>
      <c r="M11" s="4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61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t="s">
        <v>36</v>
      </c>
      <c r="K12" s="1" t="s">
        <v>39</v>
      </c>
      <c r="L12" s="4"/>
      <c r="M12" s="2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62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36</v>
      </c>
      <c r="K13" s="1" t="s">
        <v>39</v>
      </c>
      <c r="M13" s="3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87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36</v>
      </c>
      <c r="K14" s="1" t="s">
        <v>39</v>
      </c>
      <c r="L14" s="4"/>
      <c r="M14" s="2"/>
      <c r="N14" s="2"/>
      <c r="O14" s="2"/>
      <c r="P14" s="2"/>
      <c r="Q14" s="2"/>
      <c r="R14" s="2"/>
      <c r="S14" s="2"/>
    </row>
    <row r="15" spans="1:24" s="4" customFormat="1" x14ac:dyDescent="0.25">
      <c r="A15" s="4">
        <v>1</v>
      </c>
      <c r="B15" s="4" t="s">
        <v>203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 t="s">
        <v>36</v>
      </c>
      <c r="K15" s="1" t="s">
        <v>39</v>
      </c>
      <c r="M15" s="2"/>
      <c r="N15" s="2"/>
      <c r="O15" s="2"/>
      <c r="P15" s="2"/>
      <c r="Q15" s="2"/>
      <c r="R15" s="2"/>
      <c r="S15" s="2"/>
    </row>
    <row r="16" spans="1:24" s="4" customFormat="1" x14ac:dyDescent="0.25">
      <c r="A16" s="4">
        <v>1</v>
      </c>
      <c r="B16" s="4" t="s">
        <v>204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 t="s">
        <v>36</v>
      </c>
      <c r="K16" s="1" t="s">
        <v>39</v>
      </c>
      <c r="M16" s="2"/>
      <c r="N16" s="2"/>
      <c r="O16" s="2"/>
      <c r="P16" s="2"/>
      <c r="Q16" s="2"/>
      <c r="R16" s="2"/>
      <c r="S16" s="2"/>
    </row>
    <row r="17" spans="1:22" x14ac:dyDescent="0.25">
      <c r="A17">
        <v>2</v>
      </c>
      <c r="B17" t="s">
        <v>87</v>
      </c>
      <c r="C17">
        <v>2</v>
      </c>
      <c r="D17" s="4">
        <v>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37</v>
      </c>
      <c r="K17" s="1" t="s">
        <v>40</v>
      </c>
      <c r="M17" s="4"/>
      <c r="N17" s="2"/>
      <c r="O17" s="2"/>
      <c r="P17" s="2"/>
      <c r="Q17" s="2"/>
      <c r="R17" s="2"/>
      <c r="S17" s="2"/>
    </row>
    <row r="18" spans="1:22" x14ac:dyDescent="0.25">
      <c r="A18">
        <v>1</v>
      </c>
      <c r="B18" t="s">
        <v>187</v>
      </c>
      <c r="C18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t="s">
        <v>37</v>
      </c>
      <c r="K18" s="1" t="s">
        <v>40</v>
      </c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188</v>
      </c>
      <c r="C19">
        <v>1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t="s">
        <v>37</v>
      </c>
      <c r="K19" s="1" t="s">
        <v>40</v>
      </c>
      <c r="M19" s="4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52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37</v>
      </c>
      <c r="K20" s="1" t="s">
        <v>40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54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37</v>
      </c>
      <c r="K21" s="1" t="s">
        <v>40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1</v>
      </c>
      <c r="B22" t="s">
        <v>53</v>
      </c>
      <c r="C22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37</v>
      </c>
      <c r="K22" s="1" t="s">
        <v>40</v>
      </c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>
        <v>1</v>
      </c>
      <c r="B23" t="s">
        <v>55</v>
      </c>
      <c r="C23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t="s">
        <v>37</v>
      </c>
      <c r="K23" s="1" t="s">
        <v>40</v>
      </c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88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38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29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 t="s">
        <v>38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2</v>
      </c>
      <c r="B26" s="4" t="s">
        <v>190</v>
      </c>
      <c r="C26" s="4">
        <v>2</v>
      </c>
      <c r="D26" s="4">
        <v>2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 t="s">
        <v>38</v>
      </c>
      <c r="K26" s="4"/>
      <c r="M26" s="4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x14ac:dyDescent="0.25">
      <c r="A27" s="4">
        <v>1</v>
      </c>
      <c r="B27" s="4" t="s">
        <v>191</v>
      </c>
      <c r="C27" s="4">
        <v>1</v>
      </c>
      <c r="D27" s="4">
        <v>1</v>
      </c>
      <c r="E27" s="4">
        <v>1</v>
      </c>
      <c r="F27" s="4">
        <v>2</v>
      </c>
      <c r="G27" s="4">
        <v>0</v>
      </c>
      <c r="H27" s="4">
        <v>0</v>
      </c>
      <c r="I27" s="4">
        <v>0</v>
      </c>
      <c r="J27" s="4" t="s">
        <v>38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35</v>
      </c>
      <c r="C28" s="4">
        <v>3</v>
      </c>
      <c r="D28" s="4">
        <v>3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38</v>
      </c>
      <c r="K28" s="4"/>
      <c r="M28" s="4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4">
        <v>1</v>
      </c>
      <c r="B29" s="4" t="s">
        <v>33</v>
      </c>
      <c r="C29" s="4">
        <v>9</v>
      </c>
      <c r="D29" s="4">
        <v>9</v>
      </c>
      <c r="E29" s="4">
        <v>9</v>
      </c>
      <c r="F29" s="4">
        <v>8</v>
      </c>
      <c r="G29" s="4">
        <v>0</v>
      </c>
      <c r="H29" s="4">
        <v>0</v>
      </c>
      <c r="I29" s="4">
        <v>0</v>
      </c>
      <c r="J29" s="4" t="s">
        <v>38</v>
      </c>
      <c r="K29" s="1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4">
        <v>2</v>
      </c>
      <c r="B30" s="4" t="s">
        <v>189</v>
      </c>
      <c r="C30" s="4">
        <v>1</v>
      </c>
      <c r="D30" s="4">
        <v>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 t="s">
        <v>38</v>
      </c>
      <c r="K30" s="4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4">
        <v>2</v>
      </c>
      <c r="B31" s="4" t="s">
        <v>64</v>
      </c>
      <c r="C31" s="4">
        <v>1</v>
      </c>
      <c r="D31" s="4">
        <v>1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 t="s">
        <v>38</v>
      </c>
      <c r="K31" s="4"/>
      <c r="L31" s="4"/>
      <c r="M31" s="2"/>
      <c r="N31" s="2"/>
      <c r="O31" s="2"/>
      <c r="P31" s="2"/>
    </row>
    <row r="32" spans="1:22" x14ac:dyDescent="0.25">
      <c r="A32">
        <v>2</v>
      </c>
      <c r="B32" t="s">
        <v>87</v>
      </c>
      <c r="C32">
        <v>4</v>
      </c>
      <c r="D32" s="4">
        <v>4</v>
      </c>
      <c r="E32" s="4">
        <v>4</v>
      </c>
      <c r="F32" s="4">
        <v>3</v>
      </c>
      <c r="G32" s="4">
        <v>0</v>
      </c>
      <c r="H32" s="4">
        <v>0</v>
      </c>
      <c r="I32" s="4">
        <v>0</v>
      </c>
      <c r="J32" t="s">
        <v>38</v>
      </c>
      <c r="K32" s="1"/>
      <c r="L32" s="4"/>
      <c r="M32" s="2"/>
      <c r="N32" s="2"/>
      <c r="O32" s="2"/>
    </row>
    <row r="33" spans="1:15" s="4" customFormat="1" x14ac:dyDescent="0.25">
      <c r="A33" s="4">
        <v>1</v>
      </c>
      <c r="B33" s="4" t="s">
        <v>205</v>
      </c>
      <c r="C33" s="4">
        <v>1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 t="s">
        <v>38</v>
      </c>
      <c r="K33" s="1"/>
      <c r="M33" s="2"/>
      <c r="N33" s="2"/>
      <c r="O33" s="2"/>
    </row>
    <row r="34" spans="1:15" s="4" customFormat="1" x14ac:dyDescent="0.25">
      <c r="A34">
        <v>2</v>
      </c>
      <c r="B34" t="s">
        <v>178</v>
      </c>
      <c r="C34">
        <v>18</v>
      </c>
      <c r="D34" s="4">
        <v>18</v>
      </c>
      <c r="E34" s="4">
        <v>18</v>
      </c>
      <c r="F34" s="4">
        <v>18</v>
      </c>
      <c r="G34" s="4">
        <v>20</v>
      </c>
      <c r="H34" s="4">
        <v>13</v>
      </c>
      <c r="I34" s="4">
        <v>0</v>
      </c>
      <c r="J34" t="s">
        <v>42</v>
      </c>
      <c r="N34" s="2"/>
      <c r="O34" s="2"/>
    </row>
    <row r="35" spans="1:15" x14ac:dyDescent="0.25">
      <c r="A35">
        <v>2</v>
      </c>
      <c r="B35" t="s">
        <v>194</v>
      </c>
      <c r="C35">
        <v>5</v>
      </c>
      <c r="D35" s="4">
        <v>5</v>
      </c>
      <c r="E35" s="4">
        <v>5</v>
      </c>
      <c r="F35" s="4">
        <v>4</v>
      </c>
      <c r="G35" s="4">
        <v>4</v>
      </c>
      <c r="H35" s="4">
        <v>3</v>
      </c>
      <c r="I35" s="4">
        <v>0</v>
      </c>
      <c r="J35" s="4" t="s">
        <v>42</v>
      </c>
      <c r="M35" s="4"/>
      <c r="N35" s="2"/>
      <c r="O35" s="2"/>
    </row>
    <row r="36" spans="1:15" ht="15.75" customHeight="1" x14ac:dyDescent="0.25">
      <c r="C36" t="s">
        <v>142</v>
      </c>
      <c r="D36" s="4">
        <f>SUM(C2:C35)</f>
        <v>93</v>
      </c>
      <c r="E36" s="4">
        <f>D36-($D$36/5)</f>
        <v>74.400000000000006</v>
      </c>
      <c r="F36" s="4">
        <f t="shared" ref="F36:I36" si="0">E36-($D$36/5)</f>
        <v>55.800000000000004</v>
      </c>
      <c r="G36" s="4">
        <f t="shared" si="0"/>
        <v>37.200000000000003</v>
      </c>
      <c r="H36" s="4">
        <f t="shared" si="0"/>
        <v>18.600000000000001</v>
      </c>
      <c r="I36" s="4">
        <f t="shared" si="0"/>
        <v>0</v>
      </c>
      <c r="M36" s="2"/>
      <c r="N36" s="2"/>
      <c r="O36" s="2"/>
    </row>
    <row r="37" spans="1:15" x14ac:dyDescent="0.25">
      <c r="C37" t="s">
        <v>143</v>
      </c>
      <c r="D37" s="4">
        <f t="shared" ref="D37:I37" si="1">SUM(D2:D35)</f>
        <v>92</v>
      </c>
      <c r="E37" s="4">
        <f t="shared" si="1"/>
        <v>70</v>
      </c>
      <c r="F37" s="4">
        <f t="shared" si="1"/>
        <v>58</v>
      </c>
      <c r="G37" s="4">
        <f t="shared" si="1"/>
        <v>39</v>
      </c>
      <c r="H37" s="4">
        <f t="shared" si="1"/>
        <v>17</v>
      </c>
      <c r="I37" s="4">
        <f t="shared" si="1"/>
        <v>0</v>
      </c>
    </row>
    <row r="41" spans="1:15" x14ac:dyDescent="0.25">
      <c r="A41" s="4"/>
      <c r="B41" s="4"/>
      <c r="C41" s="4"/>
    </row>
    <row r="42" spans="1:15" x14ac:dyDescent="0.25">
      <c r="A42" s="4"/>
      <c r="B42" s="4"/>
      <c r="C42" s="4"/>
    </row>
    <row r="43" spans="1:15" x14ac:dyDescent="0.25">
      <c r="A43" s="4"/>
      <c r="B43" s="4"/>
      <c r="C43" s="4"/>
    </row>
    <row r="44" spans="1:15" x14ac:dyDescent="0.25">
      <c r="A44" s="4"/>
      <c r="B44" s="4"/>
      <c r="C44" s="4"/>
    </row>
    <row r="45" spans="1:15" x14ac:dyDescent="0.25">
      <c r="A45" s="4"/>
      <c r="B45" s="4"/>
      <c r="C45" s="4"/>
    </row>
    <row r="46" spans="1:15" x14ac:dyDescent="0.25">
      <c r="A46" s="4"/>
      <c r="B46" s="4"/>
      <c r="C46" s="4"/>
    </row>
    <row r="47" spans="1:15" x14ac:dyDescent="0.25">
      <c r="A47" s="4"/>
      <c r="B47" s="4"/>
      <c r="C47" s="4"/>
    </row>
    <row r="48" spans="1:15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5"/>
  <sheetViews>
    <sheetView zoomScale="70" zoomScaleNormal="70" workbookViewId="0">
      <selection activeCell="B30" sqref="B30"/>
    </sheetView>
  </sheetViews>
  <sheetFormatPr defaultRowHeight="15" x14ac:dyDescent="0.25"/>
  <cols>
    <col min="1" max="1" width="11.42578125" customWidth="1"/>
    <col min="2" max="2" width="34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65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36</v>
      </c>
      <c r="M2" s="1" t="s">
        <v>40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67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36</v>
      </c>
      <c r="M3" s="1" t="s">
        <v>40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68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36</v>
      </c>
      <c r="M4" s="1" t="s">
        <v>40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103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36</v>
      </c>
      <c r="M5" s="1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111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36</v>
      </c>
      <c r="M6" s="1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93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66</v>
      </c>
      <c r="M7" s="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90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66</v>
      </c>
      <c r="M8" s="1" t="s">
        <v>39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94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66</v>
      </c>
      <c r="M9" s="1" t="s">
        <v>39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97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66</v>
      </c>
      <c r="M10" s="1" t="s">
        <v>39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101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66</v>
      </c>
      <c r="M11" s="1" t="s">
        <v>39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114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66</v>
      </c>
      <c r="M12" s="1" t="s">
        <v>39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106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66</v>
      </c>
      <c r="M13" s="1" t="s">
        <v>39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107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66</v>
      </c>
      <c r="M14" s="1" t="s">
        <v>39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109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66</v>
      </c>
      <c r="M15" s="1" t="s">
        <v>39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95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37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113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37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96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37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104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37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105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37</v>
      </c>
      <c r="O20" s="2"/>
      <c r="P20" s="4"/>
      <c r="Q20" s="2"/>
    </row>
    <row r="21" spans="1:20" x14ac:dyDescent="0.25">
      <c r="A21">
        <v>3</v>
      </c>
      <c r="B21" t="s">
        <v>110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37</v>
      </c>
      <c r="O21" s="2"/>
      <c r="P21" s="4"/>
      <c r="Q21" s="2"/>
    </row>
    <row r="22" spans="1:20" x14ac:dyDescent="0.25">
      <c r="A22">
        <v>1</v>
      </c>
      <c r="B22" t="s">
        <v>177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38</v>
      </c>
      <c r="O22" s="2"/>
      <c r="P22" s="4"/>
      <c r="Q22" s="2"/>
    </row>
    <row r="23" spans="1:20" x14ac:dyDescent="0.25">
      <c r="A23">
        <v>1</v>
      </c>
      <c r="B23" t="s">
        <v>112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38</v>
      </c>
      <c r="O23" s="2"/>
      <c r="P23" s="4"/>
      <c r="Q23" s="2"/>
    </row>
    <row r="24" spans="1:20" x14ac:dyDescent="0.25">
      <c r="A24">
        <v>1</v>
      </c>
      <c r="B24" t="s">
        <v>90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38</v>
      </c>
      <c r="O24" s="2"/>
      <c r="P24" s="4"/>
      <c r="Q24" s="2"/>
    </row>
    <row r="25" spans="1:20" x14ac:dyDescent="0.25">
      <c r="A25">
        <v>2</v>
      </c>
      <c r="B25" t="s">
        <v>206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38</v>
      </c>
      <c r="O25" s="2"/>
      <c r="P25" s="4"/>
      <c r="Q25" s="2"/>
    </row>
    <row r="26" spans="1:20" x14ac:dyDescent="0.25">
      <c r="A26">
        <v>2</v>
      </c>
      <c r="B26" t="s">
        <v>108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38</v>
      </c>
      <c r="O26" s="2"/>
      <c r="P26" s="4"/>
      <c r="Q26" s="2"/>
    </row>
    <row r="27" spans="1:20" x14ac:dyDescent="0.25">
      <c r="A27">
        <v>2</v>
      </c>
      <c r="B27" t="s">
        <v>102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38</v>
      </c>
      <c r="O27" s="2"/>
      <c r="P27" s="4"/>
      <c r="Q27" s="2"/>
    </row>
    <row r="28" spans="1:20" x14ac:dyDescent="0.25">
      <c r="A28">
        <v>1</v>
      </c>
      <c r="B28" t="s">
        <v>193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42</v>
      </c>
      <c r="N28" s="4"/>
      <c r="O28" s="4"/>
      <c r="P28" s="4"/>
      <c r="Q28" s="4"/>
      <c r="R28" s="4"/>
      <c r="S28" s="4"/>
    </row>
    <row r="29" spans="1:20" s="4" customFormat="1" x14ac:dyDescent="0.25">
      <c r="A29">
        <v>1</v>
      </c>
      <c r="B29" t="s">
        <v>89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42</v>
      </c>
    </row>
    <row r="30" spans="1:20" x14ac:dyDescent="0.25">
      <c r="A30" s="4">
        <v>1</v>
      </c>
      <c r="B30" s="4" t="s">
        <v>195</v>
      </c>
      <c r="C30" s="4">
        <v>4</v>
      </c>
      <c r="D30" s="4">
        <v>4</v>
      </c>
      <c r="E30" s="4">
        <v>4</v>
      </c>
      <c r="F30" s="4">
        <v>4</v>
      </c>
      <c r="G30" s="4">
        <v>5</v>
      </c>
      <c r="H30" s="4">
        <v>5</v>
      </c>
      <c r="I30" s="4">
        <v>5</v>
      </c>
      <c r="J30" s="4">
        <v>2</v>
      </c>
      <c r="K30" s="4">
        <v>0</v>
      </c>
      <c r="L30" s="4" t="s">
        <v>42</v>
      </c>
      <c r="N30" s="4"/>
      <c r="O30" s="4"/>
      <c r="P30" s="4"/>
      <c r="Q30" s="4"/>
      <c r="R30" s="4"/>
      <c r="S30" s="4"/>
    </row>
    <row r="31" spans="1:20" x14ac:dyDescent="0.25">
      <c r="C31" s="4" t="s">
        <v>142</v>
      </c>
      <c r="D31" s="4">
        <f>SUM(C2:C30)</f>
        <v>114</v>
      </c>
      <c r="E31" s="4">
        <f t="shared" ref="E31:K31" si="0">D31-($D$31/7)</f>
        <v>97.714285714285722</v>
      </c>
      <c r="F31" s="4">
        <f t="shared" si="0"/>
        <v>81.428571428571445</v>
      </c>
      <c r="G31" s="4">
        <f t="shared" si="0"/>
        <v>65.142857142857167</v>
      </c>
      <c r="H31" s="4">
        <f t="shared" si="0"/>
        <v>48.857142857142883</v>
      </c>
      <c r="I31" s="4">
        <f t="shared" si="0"/>
        <v>32.571428571428598</v>
      </c>
      <c r="J31" s="4">
        <f t="shared" si="0"/>
        <v>16.285714285714313</v>
      </c>
      <c r="K31" s="4">
        <f t="shared" si="0"/>
        <v>2.8421709430404007E-14</v>
      </c>
      <c r="L31" s="4"/>
      <c r="N31" s="4"/>
      <c r="O31" s="4"/>
      <c r="P31" s="4"/>
      <c r="Q31" s="4"/>
      <c r="R31" s="4"/>
      <c r="S31" s="4"/>
    </row>
    <row r="32" spans="1:20" x14ac:dyDescent="0.25">
      <c r="C32" s="4" t="s">
        <v>143</v>
      </c>
      <c r="D32" s="4">
        <f t="shared" ref="D32:K32" si="1">SUM(D2:D30)</f>
        <v>112</v>
      </c>
      <c r="E32" s="4">
        <f t="shared" si="1"/>
        <v>111</v>
      </c>
      <c r="F32" s="4">
        <f t="shared" si="1"/>
        <v>93</v>
      </c>
      <c r="G32" s="4">
        <f t="shared" si="1"/>
        <v>67</v>
      </c>
      <c r="H32" s="4">
        <f t="shared" si="1"/>
        <v>51</v>
      </c>
      <c r="I32" s="4">
        <f t="shared" si="1"/>
        <v>40</v>
      </c>
      <c r="J32" s="4">
        <f t="shared" si="1"/>
        <v>26</v>
      </c>
      <c r="K32" s="4">
        <f t="shared" si="1"/>
        <v>18</v>
      </c>
      <c r="L32" s="4"/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50"/>
  <sheetViews>
    <sheetView zoomScale="70" zoomScaleNormal="70" workbookViewId="0">
      <selection activeCell="D32" sqref="D32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122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3</v>
      </c>
      <c r="N1" s="4" t="s">
        <v>4</v>
      </c>
    </row>
    <row r="2" spans="1:14" x14ac:dyDescent="0.25">
      <c r="A2">
        <v>1</v>
      </c>
      <c r="B2" s="5" t="s">
        <v>210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36</v>
      </c>
    </row>
    <row r="3" spans="1:14" x14ac:dyDescent="0.25">
      <c r="A3">
        <v>2</v>
      </c>
      <c r="B3" s="5" t="s">
        <v>98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36</v>
      </c>
    </row>
    <row r="4" spans="1:14" x14ac:dyDescent="0.25">
      <c r="A4">
        <v>1</v>
      </c>
      <c r="B4" s="5" t="s">
        <v>99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36</v>
      </c>
    </row>
    <row r="5" spans="1:14" x14ac:dyDescent="0.25">
      <c r="A5">
        <v>1</v>
      </c>
      <c r="B5" s="5" t="s">
        <v>100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36</v>
      </c>
    </row>
    <row r="6" spans="1:14" x14ac:dyDescent="0.25">
      <c r="A6">
        <v>1</v>
      </c>
      <c r="B6" s="5" t="s">
        <v>141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36</v>
      </c>
    </row>
    <row r="7" spans="1:14" x14ac:dyDescent="0.25">
      <c r="A7" s="4">
        <v>1</v>
      </c>
      <c r="B7" s="5" t="s">
        <v>134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36</v>
      </c>
    </row>
    <row r="8" spans="1:14" x14ac:dyDescent="0.25">
      <c r="A8">
        <v>1</v>
      </c>
      <c r="B8" s="5" t="s">
        <v>138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37</v>
      </c>
      <c r="N8" s="1" t="s">
        <v>39</v>
      </c>
    </row>
    <row r="9" spans="1:14" x14ac:dyDescent="0.25">
      <c r="A9">
        <v>1</v>
      </c>
      <c r="B9" t="s">
        <v>139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37</v>
      </c>
      <c r="N9" s="1" t="s">
        <v>39</v>
      </c>
    </row>
    <row r="10" spans="1:14" x14ac:dyDescent="0.25">
      <c r="A10">
        <v>1</v>
      </c>
      <c r="B10" s="5" t="s">
        <v>140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37</v>
      </c>
      <c r="N10" s="1" t="s">
        <v>39</v>
      </c>
    </row>
    <row r="11" spans="1:14" x14ac:dyDescent="0.25">
      <c r="A11">
        <v>2</v>
      </c>
      <c r="B11" s="4" t="s">
        <v>129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38</v>
      </c>
      <c r="N11" s="1" t="s">
        <v>40</v>
      </c>
    </row>
    <row r="12" spans="1:14" x14ac:dyDescent="0.25">
      <c r="A12">
        <v>1</v>
      </c>
      <c r="B12" s="5" t="s">
        <v>130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38</v>
      </c>
      <c r="N12" s="1" t="s">
        <v>40</v>
      </c>
    </row>
    <row r="13" spans="1:14" x14ac:dyDescent="0.25">
      <c r="A13">
        <v>1</v>
      </c>
      <c r="B13" t="s">
        <v>133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38</v>
      </c>
      <c r="N13" s="1" t="s">
        <v>40</v>
      </c>
    </row>
    <row r="14" spans="1:14" s="4" customFormat="1" x14ac:dyDescent="0.25">
      <c r="A14" s="4">
        <v>2</v>
      </c>
      <c r="B14" s="5" t="s">
        <v>196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3</v>
      </c>
      <c r="I14" s="4">
        <v>2</v>
      </c>
      <c r="J14" s="4">
        <v>2</v>
      </c>
      <c r="K14" s="4">
        <v>1</v>
      </c>
      <c r="L14" s="4">
        <v>0</v>
      </c>
      <c r="M14" s="4" t="s">
        <v>38</v>
      </c>
      <c r="N14" s="1" t="s">
        <v>40</v>
      </c>
    </row>
    <row r="15" spans="1:14" s="4" customFormat="1" x14ac:dyDescent="0.25">
      <c r="A15" s="4">
        <v>1</v>
      </c>
      <c r="B15" s="5" t="s">
        <v>208</v>
      </c>
      <c r="C15" s="4">
        <v>2</v>
      </c>
      <c r="D15" s="4">
        <v>2</v>
      </c>
      <c r="E15" s="4">
        <v>2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38</v>
      </c>
      <c r="N15" s="1" t="s">
        <v>40</v>
      </c>
    </row>
    <row r="16" spans="1:14" x14ac:dyDescent="0.25">
      <c r="A16">
        <v>1</v>
      </c>
      <c r="B16" s="5" t="s">
        <v>131</v>
      </c>
      <c r="C16">
        <v>2</v>
      </c>
      <c r="D16">
        <v>2</v>
      </c>
      <c r="E16" s="4">
        <v>2</v>
      </c>
      <c r="F16" s="4">
        <v>2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 t="s">
        <v>66</v>
      </c>
    </row>
    <row r="17" spans="1:13" x14ac:dyDescent="0.25">
      <c r="A17">
        <v>2</v>
      </c>
      <c r="B17" s="4" t="s">
        <v>135</v>
      </c>
      <c r="C17">
        <v>4</v>
      </c>
      <c r="D17">
        <v>4</v>
      </c>
      <c r="E17" s="4">
        <v>4</v>
      </c>
      <c r="F17" s="4">
        <v>5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66</v>
      </c>
    </row>
    <row r="18" spans="1:13" x14ac:dyDescent="0.25">
      <c r="A18">
        <v>1</v>
      </c>
      <c r="B18" s="5" t="s">
        <v>136</v>
      </c>
      <c r="C18">
        <v>3</v>
      </c>
      <c r="D18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66</v>
      </c>
    </row>
    <row r="19" spans="1:13" x14ac:dyDescent="0.25">
      <c r="A19">
        <v>1</v>
      </c>
      <c r="B19" s="4" t="s">
        <v>137</v>
      </c>
      <c r="C19">
        <v>1</v>
      </c>
      <c r="D19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 t="s">
        <v>66</v>
      </c>
    </row>
    <row r="20" spans="1:13" x14ac:dyDescent="0.25">
      <c r="A20">
        <v>1</v>
      </c>
      <c r="B20" s="5" t="s">
        <v>173</v>
      </c>
      <c r="C20">
        <v>3</v>
      </c>
      <c r="D20">
        <v>3</v>
      </c>
      <c r="E20" s="4">
        <v>4</v>
      </c>
      <c r="F20" s="4">
        <v>4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 t="s">
        <v>66</v>
      </c>
    </row>
    <row r="21" spans="1:13" x14ac:dyDescent="0.25">
      <c r="A21">
        <v>1</v>
      </c>
      <c r="B21" s="5" t="s">
        <v>197</v>
      </c>
      <c r="C21">
        <v>20</v>
      </c>
      <c r="D21" s="4">
        <v>20</v>
      </c>
      <c r="E21" s="4">
        <v>16</v>
      </c>
      <c r="F21" s="4">
        <v>15</v>
      </c>
      <c r="G21" s="4">
        <v>13</v>
      </c>
      <c r="H21" s="4">
        <v>10</v>
      </c>
      <c r="I21" s="4">
        <v>7</v>
      </c>
      <c r="J21" s="4">
        <v>5</v>
      </c>
      <c r="K21" s="4">
        <v>3</v>
      </c>
      <c r="L21" s="4">
        <v>1</v>
      </c>
      <c r="M21" s="4" t="s">
        <v>42</v>
      </c>
    </row>
    <row r="22" spans="1:13" s="4" customFormat="1" x14ac:dyDescent="0.25">
      <c r="A22" s="4">
        <v>2</v>
      </c>
      <c r="B22" s="5" t="s">
        <v>209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7</v>
      </c>
      <c r="K22" s="4">
        <v>6</v>
      </c>
      <c r="L22" s="4">
        <v>0</v>
      </c>
      <c r="M22" s="4" t="s">
        <v>42</v>
      </c>
    </row>
    <row r="23" spans="1:13" x14ac:dyDescent="0.25">
      <c r="C23" s="4" t="s">
        <v>142</v>
      </c>
      <c r="D23" s="4">
        <f>SUM(C2:C22)</f>
        <v>96</v>
      </c>
      <c r="E23" s="4">
        <f t="shared" ref="E23:L23" si="0">D23-($D$23/8)</f>
        <v>84</v>
      </c>
      <c r="F23" s="4">
        <f t="shared" si="0"/>
        <v>72</v>
      </c>
      <c r="G23" s="4">
        <f t="shared" si="0"/>
        <v>60</v>
      </c>
      <c r="H23" s="4">
        <f t="shared" si="0"/>
        <v>48</v>
      </c>
      <c r="I23" s="4">
        <f t="shared" si="0"/>
        <v>36</v>
      </c>
      <c r="J23" s="4">
        <f t="shared" si="0"/>
        <v>24</v>
      </c>
      <c r="K23" s="4">
        <f t="shared" si="0"/>
        <v>12</v>
      </c>
      <c r="L23" s="4">
        <f t="shared" si="0"/>
        <v>0</v>
      </c>
    </row>
    <row r="24" spans="1:13" x14ac:dyDescent="0.25">
      <c r="B24" s="5"/>
      <c r="C24" s="4" t="s">
        <v>143</v>
      </c>
      <c r="D24" s="4">
        <f>SUM(D2:D22)</f>
        <v>97</v>
      </c>
      <c r="E24" s="4">
        <f t="shared" ref="E24:L24" si="1">SUM(E2:E22)</f>
        <v>92</v>
      </c>
      <c r="F24" s="4">
        <f t="shared" si="1"/>
        <v>82</v>
      </c>
      <c r="G24" s="4">
        <f t="shared" si="1"/>
        <v>62</v>
      </c>
      <c r="H24" s="4">
        <f t="shared" si="1"/>
        <v>41</v>
      </c>
      <c r="I24" s="4">
        <f t="shared" si="1"/>
        <v>30</v>
      </c>
      <c r="J24" s="4">
        <f t="shared" si="1"/>
        <v>25</v>
      </c>
      <c r="K24" s="4">
        <f t="shared" si="1"/>
        <v>19</v>
      </c>
      <c r="L24" s="4">
        <f t="shared" si="1"/>
        <v>1</v>
      </c>
    </row>
    <row r="28" spans="1:13" x14ac:dyDescent="0.25">
      <c r="B28" s="3" t="s">
        <v>132</v>
      </c>
    </row>
    <row r="29" spans="1:13" x14ac:dyDescent="0.25">
      <c r="B29" s="2" t="s">
        <v>179</v>
      </c>
    </row>
    <row r="30" spans="1:13" x14ac:dyDescent="0.25">
      <c r="B30" s="2" t="s">
        <v>180</v>
      </c>
    </row>
    <row r="32" spans="1:13" x14ac:dyDescent="0.25">
      <c r="A32" s="4"/>
      <c r="B32" s="4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5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5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5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5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5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5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2017-12-13T19:40:42Z</dcterms:modified>
</cp:coreProperties>
</file>