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5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E24" i="5" l="1"/>
  <c r="F24" i="5" s="1"/>
  <c r="G24" i="5" s="1"/>
  <c r="H24" i="5" s="1"/>
  <c r="I24" i="5" s="1"/>
  <c r="J24" i="5" s="1"/>
  <c r="K24" i="5" s="1"/>
  <c r="L24" i="5" s="1"/>
  <c r="E25" i="5"/>
  <c r="F25" i="5"/>
  <c r="G25" i="5"/>
  <c r="H25" i="5"/>
  <c r="I25" i="5"/>
  <c r="J25" i="5"/>
  <c r="K25" i="5"/>
  <c r="L25" i="5"/>
  <c r="D25" i="5"/>
  <c r="D23" i="6" l="1"/>
  <c r="E23" i="6"/>
  <c r="F23" i="6"/>
  <c r="G23" i="6"/>
  <c r="H23" i="6"/>
  <c r="I23" i="6"/>
  <c r="D22" i="6"/>
  <c r="E22" i="6" s="1"/>
  <c r="F22" i="6" s="1"/>
  <c r="G22" i="6" s="1"/>
  <c r="H22" i="6" s="1"/>
  <c r="I22" i="6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5" i="2"/>
  <c r="F34" i="2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E34" i="2"/>
  <c r="D34" i="2"/>
  <c r="E31" i="4"/>
  <c r="F31" i="4"/>
  <c r="G31" i="4"/>
  <c r="H31" i="4"/>
  <c r="I31" i="4"/>
  <c r="J31" i="4"/>
  <c r="K31" i="4"/>
  <c r="D31" i="4"/>
  <c r="D30" i="4"/>
  <c r="E30" i="4" s="1"/>
  <c r="F30" i="4" s="1"/>
  <c r="G30" i="4" s="1"/>
  <c r="H30" i="4" s="1"/>
  <c r="I30" i="4" s="1"/>
  <c r="J30" i="4" s="1"/>
  <c r="K30" i="4" s="1"/>
  <c r="E33" i="3"/>
  <c r="F33" i="3"/>
  <c r="G33" i="3"/>
  <c r="H33" i="3"/>
  <c r="I33" i="3"/>
  <c r="D33" i="3"/>
  <c r="D32" i="3"/>
  <c r="E32" i="3" s="1"/>
  <c r="F32" i="3" l="1"/>
  <c r="G32" i="3" s="1"/>
  <c r="H32" i="3" s="1"/>
  <c r="I32" i="3" s="1"/>
</calcChain>
</file>

<file path=xl/sharedStrings.xml><?xml version="1.0" encoding="utf-8"?>
<sst xmlns="http://schemas.openxmlformats.org/spreadsheetml/2006/main" count="526" uniqueCount="195">
  <si>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</si>
  <si>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</si>
  <si>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</si>
  <si>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</si>
  <si>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</si>
  <si>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</si>
  <si>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</si>
  <si>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</si>
  <si>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</si>
  <si>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</si>
  <si>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</si>
  <si>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</si>
  <si>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</si>
  <si>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</si>
  <si>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</si>
  <si>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</si>
  <si>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</si>
  <si>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</si>
  <si>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</si>
  <si>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</si>
  <si>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</si>
  <si>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</si>
  <si>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</si>
  <si>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</si>
  <si>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</si>
  <si>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</si>
  <si>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</si>
  <si>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</si>
  <si>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</si>
  <si>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</si>
  <si>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</si>
  <si>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</si>
  <si>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</si>
  <si>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</si>
  <si>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</si>
  <si>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</si>
  <si>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</si>
  <si>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</si>
  <si>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</si>
  <si>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</si>
  <si>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</si>
  <si>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</si>
  <si>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</si>
  <si>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</si>
  <si>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</si>
  <si>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</si>
  <si>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</si>
  <si>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</si>
  <si>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</si>
  <si>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</si>
  <si>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</si>
  <si>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</si>
  <si>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</si>
  <si>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</si>
  <si>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</si>
  <si>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</si>
  <si>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</si>
  <si>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</si>
  <si>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</si>
  <si>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</si>
  <si>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</si>
  <si>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</si>
  <si>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</si>
  <si>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</si>
  <si>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</si>
  <si>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Spreading tasks</t>
  </si>
  <si>
    <t>All of us together</t>
  </si>
  <si>
    <t>Updating end expanding existing UI</t>
  </si>
  <si>
    <t>WCF hosting</t>
  </si>
  <si>
    <t>NO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</si>
  <si>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</si>
  <si>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</si>
  <si>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</si>
  <si>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</si>
  <si>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</si>
  <si>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</si>
  <si>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</si>
  <si>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</si>
  <si>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</si>
  <si>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</si>
  <si>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</si>
  <si>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</si>
  <si>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</si>
  <si>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</si>
  <si>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</si>
  <si>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</si>
  <si>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</si>
  <si>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</si>
  <si>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</si>
  <si>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</si>
  <si>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</si>
  <si>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</si>
  <si>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</si>
  <si>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</si>
  <si>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</si>
  <si>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</si>
  <si>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</si>
  <si>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</si>
  <si>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</si>
  <si>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</si>
  <si>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</si>
  <si>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</si>
  <si>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</si>
  <si>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</si>
  <si>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</si>
  <si>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</si>
  <si>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</si>
  <si>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</si>
  <si>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</si>
  <si>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</si>
  <si>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</si>
  <si>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</si>
  <si>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</si>
  <si>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</si>
  <si>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</si>
  <si>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</si>
  <si>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</si>
  <si>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</si>
  <si>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</si>
  <si>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</si>
  <si>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</si>
  <si>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</si>
  <si>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</si>
  <si>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</si>
  <si>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Date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</si>
  <si>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</si>
  <si>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</si>
  <si>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</si>
  <si>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</si>
  <si>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</si>
  <si>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</si>
  <si>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</si>
  <si>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</si>
  <si>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</si>
  <si>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</si>
  <si>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</si>
  <si>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</si>
  <si>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</si>
  <si>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</si>
  <si>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</si>
  <si>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</si>
  <si>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</si>
  <si>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Finalize MVC</t>
  </si>
  <si>
    <t>Use activity class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</si>
  <si>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</si>
  <si>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</si>
  <si>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</si>
  <si>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</si>
  <si>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</si>
  <si>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</si>
  <si>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</si>
  <si>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</si>
  <si>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</si>
  <si>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</si>
  <si>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</si>
  <si>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</si>
  <si>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</si>
  <si>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</si>
  <si>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</si>
  <si>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</si>
  <si>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</si>
  <si>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</si>
  <si>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</si>
  <si>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</si>
  <si>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</si>
  <si>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</si>
  <si>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</si>
  <si>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</si>
  <si>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</si>
  <si>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</si>
  <si>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</si>
  <si>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</si>
  <si>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</si>
  <si>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</si>
  <si>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</si>
  <si>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</si>
  <si>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</si>
  <si>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</si>
  <si>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</si>
  <si>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</si>
  <si>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</si>
  <si>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</si>
  <si>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</si>
  <si>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</si>
  <si>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</si>
  <si>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</si>
  <si>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</si>
  <si>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</si>
  <si>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Distribute use cases</t>
  </si>
  <si>
    <t>Database trigger tests</t>
  </si>
  <si>
    <t>Signalr spike</t>
  </si>
  <si>
    <t>Sprint sum-up</t>
  </si>
  <si>
    <t>Report planning</t>
  </si>
  <si>
    <t>Get 10 messages at a time</t>
  </si>
  <si>
    <t>Joined chat between web/dedicated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</si>
</sst>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0'!$D$22:$I$22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0'!$D$23:$I$23</c:f>
              <c:numCache>
                <c:formatCode>General</c:formatCode>
                <c:ptCount val="6"/>
                <c:pt idx="0">
                  <c:v>79</c:v>
                </c:pt>
                <c:pt idx="1">
                  <c:v>63</c:v>
                </c:pt>
                <c:pt idx="2">
                  <c:v>59</c:v>
                </c:pt>
                <c:pt idx="3">
                  <c:v>47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1'!$D$34:$Q$34</c:f>
              <c:numCache>
                <c:formatCode>General</c:formatCode>
                <c:ptCount val="14"/>
                <c:pt idx="0">
                  <c:v>118</c:v>
                </c:pt>
                <c:pt idx="1">
                  <c:v>108.92307692307692</c:v>
                </c:pt>
                <c:pt idx="2">
                  <c:v>99.84615384615384</c:v>
                </c:pt>
                <c:pt idx="3">
                  <c:v>90.769230769230759</c:v>
                </c:pt>
                <c:pt idx="4">
                  <c:v>81.692307692307679</c:v>
                </c:pt>
                <c:pt idx="5">
                  <c:v>72.615384615384599</c:v>
                </c:pt>
                <c:pt idx="6">
                  <c:v>63.538461538461519</c:v>
                </c:pt>
                <c:pt idx="7">
                  <c:v>54.461538461538439</c:v>
                </c:pt>
                <c:pt idx="8">
                  <c:v>45.384615384615358</c:v>
                </c:pt>
                <c:pt idx="9">
                  <c:v>36.307692307692278</c:v>
                </c:pt>
                <c:pt idx="10">
                  <c:v>27.230769230769202</c:v>
                </c:pt>
                <c:pt idx="11">
                  <c:v>18.153846153846125</c:v>
                </c:pt>
                <c:pt idx="12">
                  <c:v>9.0769230769230482</c:v>
                </c:pt>
                <c:pt idx="13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120</c:v>
                </c:pt>
                <c:pt idx="1">
                  <c:v>106</c:v>
                </c:pt>
                <c:pt idx="2">
                  <c:v>91</c:v>
                </c:pt>
                <c:pt idx="3">
                  <c:v>81</c:v>
                </c:pt>
                <c:pt idx="4">
                  <c:v>70</c:v>
                </c:pt>
                <c:pt idx="5">
                  <c:v>64</c:v>
                </c:pt>
                <c:pt idx="6">
                  <c:v>49</c:v>
                </c:pt>
                <c:pt idx="7">
                  <c:v>42</c:v>
                </c:pt>
                <c:pt idx="8">
                  <c:v>36</c:v>
                </c:pt>
                <c:pt idx="9">
                  <c:v>28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2'!$D$32:$I$32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2'!$D$33:$I$33</c:f>
              <c:numCache>
                <c:formatCode>General</c:formatCode>
                <c:ptCount val="6"/>
                <c:pt idx="0">
                  <c:v>90</c:v>
                </c:pt>
                <c:pt idx="1">
                  <c:v>61</c:v>
                </c:pt>
                <c:pt idx="2">
                  <c:v>49</c:v>
                </c:pt>
                <c:pt idx="3">
                  <c:v>31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3'!$D$30:$L$30</c:f>
              <c:numCache>
                <c:formatCode>General</c:formatCode>
                <c:ptCount val="9"/>
                <c:pt idx="0">
                  <c:v>110</c:v>
                </c:pt>
                <c:pt idx="1">
                  <c:v>94.285714285714292</c:v>
                </c:pt>
                <c:pt idx="2">
                  <c:v>78.571428571428584</c:v>
                </c:pt>
                <c:pt idx="3">
                  <c:v>62.857142857142868</c:v>
                </c:pt>
                <c:pt idx="4">
                  <c:v>47.142857142857153</c:v>
                </c:pt>
                <c:pt idx="5">
                  <c:v>31.428571428571438</c:v>
                </c:pt>
                <c:pt idx="6">
                  <c:v>15.714285714285724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4-40FB-835A-40B0A9C7B3B5}"/>
            </c:ext>
          </c:extLst>
        </c:ser>
        <c:ser>
          <c:idx val="1"/>
          <c:order val="1"/>
          <c:tx>
            <c:strRef>
              <c:f>'Sprint 3'!$C$31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3'!$D$31:$L$31</c:f>
              <c:numCache>
                <c:formatCode>General</c:formatCode>
                <c:ptCount val="9"/>
                <c:pt idx="0">
                  <c:v>108</c:v>
                </c:pt>
                <c:pt idx="1">
                  <c:v>107</c:v>
                </c:pt>
                <c:pt idx="2">
                  <c:v>89</c:v>
                </c:pt>
                <c:pt idx="3">
                  <c:v>62</c:v>
                </c:pt>
                <c:pt idx="4">
                  <c:v>46</c:v>
                </c:pt>
                <c:pt idx="5">
                  <c:v>35</c:v>
                </c:pt>
                <c:pt idx="6">
                  <c:v>24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0FB-835A-40B0A9C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104</c:v>
                </c:pt>
                <c:pt idx="1">
                  <c:v>91</c:v>
                </c:pt>
                <c:pt idx="2">
                  <c:v>78</c:v>
                </c:pt>
                <c:pt idx="3">
                  <c:v>65</c:v>
                </c:pt>
                <c:pt idx="4">
                  <c:v>52</c:v>
                </c:pt>
                <c:pt idx="5">
                  <c:v>39</c:v>
                </c:pt>
                <c:pt idx="6">
                  <c:v>26</c:v>
                </c:pt>
                <c:pt idx="7">
                  <c:v>13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4'!$D$25:$L$25</c:f>
              <c:numCache>
                <c:formatCode>General</c:formatCode>
                <c:ptCount val="9"/>
                <c:pt idx="0">
                  <c:v>37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7</xdr:row>
      <xdr:rowOff>108858</xdr:rowOff>
    </xdr:from>
    <xdr:to>
      <xdr:col>20</xdr:col>
      <xdr:colOff>380999</xdr:colOff>
      <xdr:row>21</xdr:row>
      <xdr:rowOff>185058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31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449035</xdr:colOff>
      <xdr:row>14</xdr:row>
      <xdr:rowOff>95250</xdr:rowOff>
    </xdr:from>
    <xdr:to>
      <xdr:col>20</xdr:col>
      <xdr:colOff>163285</xdr:colOff>
      <xdr:row>30</xdr:row>
      <xdr:rowOff>62593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459441</xdr:colOff>
      <xdr:row>11</xdr:row>
      <xdr:rowOff>78441</xdr:rowOff>
    </xdr:from>
    <xdr:to>
      <xdr:col>21</xdr:col>
      <xdr:colOff>582706</xdr:colOff>
      <xdr:row>28</xdr:row>
      <xdr:rowOff>56029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128307</xdr:rowOff>
    </xdr:from>
    <xdr:to>
      <xdr:col>23</xdr:col>
      <xdr:colOff>309283</xdr:colOff>
      <xdr:row>19</xdr:row>
      <xdr:rowOff>105895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1" totalsRowShown="0">
  <autoFilter ref="A1:J21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3" totalsRowShown="0">
  <autoFilter ref="A1:R33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1" totalsRowShown="0">
  <autoFilter ref="A1:J31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29" totalsRowShown="0">
  <autoFilter ref="A1:L29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3" zoomScale="55" zoomScaleNormal="55" workbookViewId="0">
      <selection sqref="A1:D61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59</v>
      </c>
    </row>
    <row r="2" spans="1:4" x14ac:dyDescent="0.25">
      <c r="A2">
        <v>1</v>
      </c>
      <c r="B2" s="4" t="s">
        <v>73</v>
      </c>
      <c r="C2" s="4">
        <v>4</v>
      </c>
      <c r="D2" s="4" t="s">
        <v>60</v>
      </c>
    </row>
    <row r="3" spans="1:4" x14ac:dyDescent="0.25">
      <c r="A3">
        <v>1</v>
      </c>
      <c r="B3" s="4" t="s">
        <v>74</v>
      </c>
      <c r="C3" s="4">
        <v>3</v>
      </c>
      <c r="D3" s="4" t="s">
        <v>60</v>
      </c>
    </row>
    <row r="4" spans="1:4" x14ac:dyDescent="0.25">
      <c r="A4">
        <v>1</v>
      </c>
      <c r="B4" s="4" t="s">
        <v>75</v>
      </c>
      <c r="C4" s="4">
        <v>2</v>
      </c>
      <c r="D4" s="4" t="s">
        <v>60</v>
      </c>
    </row>
    <row r="5" spans="1:4" x14ac:dyDescent="0.25">
      <c r="A5">
        <v>1</v>
      </c>
      <c r="B5" s="4" t="s">
        <v>76</v>
      </c>
      <c r="C5" s="4">
        <v>9</v>
      </c>
      <c r="D5" s="4" t="s">
        <v>60</v>
      </c>
    </row>
    <row r="6" spans="1:4" x14ac:dyDescent="0.25">
      <c r="A6">
        <v>1</v>
      </c>
      <c r="B6" s="4" t="s">
        <v>184</v>
      </c>
      <c r="C6">
        <v>8</v>
      </c>
      <c r="D6" s="4" t="s">
        <v>60</v>
      </c>
    </row>
    <row r="7" spans="1:4" x14ac:dyDescent="0.25">
      <c r="A7">
        <v>1</v>
      </c>
      <c r="B7" s="4" t="s">
        <v>84</v>
      </c>
      <c r="C7" s="4">
        <v>10</v>
      </c>
      <c r="D7" s="4" t="s">
        <v>60</v>
      </c>
    </row>
    <row r="8" spans="1:4" x14ac:dyDescent="0.25">
      <c r="A8">
        <v>1</v>
      </c>
      <c r="B8" s="4" t="s">
        <v>186</v>
      </c>
      <c r="C8">
        <v>80</v>
      </c>
      <c r="D8" s="4" t="s">
        <v>60</v>
      </c>
    </row>
    <row r="9" spans="1:4" x14ac:dyDescent="0.25">
      <c r="A9">
        <v>1</v>
      </c>
      <c r="B9" s="4" t="s">
        <v>77</v>
      </c>
      <c r="C9" s="4">
        <v>7</v>
      </c>
      <c r="D9" s="4" t="s">
        <v>60</v>
      </c>
    </row>
    <row r="10" spans="1:4" x14ac:dyDescent="0.25">
      <c r="A10">
        <v>1</v>
      </c>
      <c r="B10" s="4" t="s">
        <v>83</v>
      </c>
      <c r="C10" s="4">
        <v>7</v>
      </c>
      <c r="D10" s="4" t="s">
        <v>60</v>
      </c>
    </row>
    <row r="11" spans="1:4" x14ac:dyDescent="0.25">
      <c r="A11">
        <v>1</v>
      </c>
      <c r="B11" s="4" t="s">
        <v>78</v>
      </c>
      <c r="C11" s="4">
        <v>12</v>
      </c>
      <c r="D11" s="4" t="s">
        <v>60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60</v>
      </c>
    </row>
    <row r="13" spans="1:4" x14ac:dyDescent="0.25">
      <c r="A13">
        <v>1</v>
      </c>
      <c r="B13" t="s">
        <v>8</v>
      </c>
      <c r="C13" s="4">
        <v>2</v>
      </c>
      <c r="D13" t="s">
        <v>60</v>
      </c>
    </row>
    <row r="14" spans="1:4" x14ac:dyDescent="0.25">
      <c r="A14">
        <v>1</v>
      </c>
      <c r="B14" t="s">
        <v>20</v>
      </c>
      <c r="C14" s="4">
        <v>3</v>
      </c>
      <c r="D14" t="s">
        <v>60</v>
      </c>
    </row>
    <row r="15" spans="1:4" x14ac:dyDescent="0.25">
      <c r="A15">
        <v>1</v>
      </c>
      <c r="B15" t="s">
        <v>21</v>
      </c>
      <c r="C15" s="4">
        <v>3</v>
      </c>
      <c r="D15" t="s">
        <v>60</v>
      </c>
    </row>
    <row r="16" spans="1:4" x14ac:dyDescent="0.25">
      <c r="A16">
        <v>1</v>
      </c>
      <c r="B16" t="s">
        <v>22</v>
      </c>
      <c r="C16" s="4">
        <v>2</v>
      </c>
      <c r="D16" t="s">
        <v>60</v>
      </c>
    </row>
    <row r="17" spans="1:4" x14ac:dyDescent="0.25">
      <c r="A17">
        <v>1</v>
      </c>
      <c r="B17" t="s">
        <v>30</v>
      </c>
      <c r="C17" s="4">
        <v>2</v>
      </c>
      <c r="D17" t="s">
        <v>60</v>
      </c>
    </row>
    <row r="18" spans="1:4" x14ac:dyDescent="0.25">
      <c r="A18">
        <v>1</v>
      </c>
      <c r="B18" t="s">
        <v>14</v>
      </c>
      <c r="C18" s="4">
        <v>3</v>
      </c>
      <c r="D18" t="s">
        <v>60</v>
      </c>
    </row>
    <row r="19" spans="1:4" x14ac:dyDescent="0.25">
      <c r="A19">
        <v>1</v>
      </c>
      <c r="B19" t="s">
        <v>15</v>
      </c>
      <c r="C19" s="4">
        <v>3</v>
      </c>
      <c r="D19" t="s">
        <v>60</v>
      </c>
    </row>
    <row r="20" spans="1:4" x14ac:dyDescent="0.25">
      <c r="A20">
        <v>1</v>
      </c>
      <c r="B20" t="s">
        <v>16</v>
      </c>
      <c r="C20" s="4">
        <v>2</v>
      </c>
      <c r="D20" t="s">
        <v>60</v>
      </c>
    </row>
    <row r="21" spans="1:4" x14ac:dyDescent="0.25">
      <c r="A21">
        <v>1</v>
      </c>
      <c r="B21" t="s">
        <v>19</v>
      </c>
      <c r="C21" s="4">
        <v>2</v>
      </c>
      <c r="D21" t="s">
        <v>60</v>
      </c>
    </row>
    <row r="22" spans="1:4" x14ac:dyDescent="0.25">
      <c r="A22">
        <v>1</v>
      </c>
      <c r="B22" t="s">
        <v>17</v>
      </c>
      <c r="C22" s="4">
        <v>4</v>
      </c>
      <c r="D22" t="s">
        <v>60</v>
      </c>
    </row>
    <row r="23" spans="1:4" x14ac:dyDescent="0.25">
      <c r="A23">
        <v>1</v>
      </c>
      <c r="B23" t="s">
        <v>18</v>
      </c>
      <c r="C23" s="4">
        <v>2</v>
      </c>
      <c r="D23" t="s">
        <v>60</v>
      </c>
    </row>
    <row r="24" spans="1:4" x14ac:dyDescent="0.25">
      <c r="A24">
        <v>1</v>
      </c>
      <c r="B24" t="s">
        <v>10</v>
      </c>
      <c r="C24" s="4">
        <v>5</v>
      </c>
      <c r="D24" t="s">
        <v>60</v>
      </c>
    </row>
    <row r="25" spans="1:4" x14ac:dyDescent="0.25">
      <c r="A25">
        <v>1</v>
      </c>
      <c r="B25" t="s">
        <v>11</v>
      </c>
      <c r="C25" s="4">
        <v>4</v>
      </c>
      <c r="D25" t="s">
        <v>60</v>
      </c>
    </row>
    <row r="26" spans="1:4" x14ac:dyDescent="0.25">
      <c r="A26">
        <v>1</v>
      </c>
      <c r="B26" t="s">
        <v>12</v>
      </c>
      <c r="C26" s="4">
        <v>3</v>
      </c>
      <c r="D26" t="s">
        <v>60</v>
      </c>
    </row>
    <row r="27" spans="1:4" x14ac:dyDescent="0.25">
      <c r="A27">
        <v>1</v>
      </c>
      <c r="B27" t="s">
        <v>13</v>
      </c>
      <c r="C27" s="4">
        <v>2</v>
      </c>
      <c r="D27" t="s">
        <v>60</v>
      </c>
    </row>
    <row r="28" spans="1:4" x14ac:dyDescent="0.25">
      <c r="A28">
        <v>1</v>
      </c>
      <c r="B28" t="s">
        <v>44</v>
      </c>
      <c r="C28" s="4">
        <v>2</v>
      </c>
      <c r="D28" t="s">
        <v>60</v>
      </c>
    </row>
    <row r="29" spans="1:4" x14ac:dyDescent="0.25">
      <c r="A29">
        <v>1</v>
      </c>
      <c r="B29" t="s">
        <v>46</v>
      </c>
      <c r="C29" s="4">
        <v>3</v>
      </c>
      <c r="D29" t="s">
        <v>60</v>
      </c>
    </row>
    <row r="30" spans="1:4" x14ac:dyDescent="0.25">
      <c r="A30">
        <v>1</v>
      </c>
      <c r="B30" t="s">
        <v>27</v>
      </c>
      <c r="C30" s="4">
        <v>25</v>
      </c>
      <c r="D30" t="s">
        <v>60</v>
      </c>
    </row>
    <row r="31" spans="1:4" x14ac:dyDescent="0.25">
      <c r="A31">
        <v>1</v>
      </c>
      <c r="B31" t="s">
        <v>63</v>
      </c>
      <c r="C31" s="4">
        <v>2</v>
      </c>
      <c r="D31" t="s">
        <v>60</v>
      </c>
    </row>
    <row r="32" spans="1:4" x14ac:dyDescent="0.25">
      <c r="A32">
        <v>2</v>
      </c>
      <c r="B32" t="s">
        <v>9</v>
      </c>
      <c r="C32" s="4">
        <v>3</v>
      </c>
      <c r="D32" t="s">
        <v>60</v>
      </c>
    </row>
    <row r="33" spans="1:7" x14ac:dyDescent="0.25">
      <c r="A33">
        <v>2</v>
      </c>
      <c r="B33" t="s">
        <v>32</v>
      </c>
      <c r="C33" s="4">
        <v>3</v>
      </c>
      <c r="D33" t="s">
        <v>60</v>
      </c>
    </row>
    <row r="34" spans="1:7" x14ac:dyDescent="0.25">
      <c r="A34">
        <v>2</v>
      </c>
      <c r="B34" t="s">
        <v>26</v>
      </c>
      <c r="C34" s="4">
        <v>4</v>
      </c>
      <c r="D34" t="s">
        <v>60</v>
      </c>
    </row>
    <row r="35" spans="1:7" x14ac:dyDescent="0.25">
      <c r="A35">
        <v>2</v>
      </c>
      <c r="B35" t="s">
        <v>45</v>
      </c>
      <c r="C35" s="4">
        <v>4</v>
      </c>
      <c r="D35" t="s">
        <v>60</v>
      </c>
    </row>
    <row r="36" spans="1:7" x14ac:dyDescent="0.25">
      <c r="A36">
        <v>2</v>
      </c>
      <c r="B36" t="s">
        <v>0</v>
      </c>
      <c r="C36" s="4">
        <v>1</v>
      </c>
      <c r="D36" t="s">
        <v>60</v>
      </c>
    </row>
    <row r="37" spans="1:7" x14ac:dyDescent="0.25">
      <c r="A37">
        <v>2</v>
      </c>
      <c r="B37" t="s">
        <v>25</v>
      </c>
      <c r="C37" s="4">
        <v>1</v>
      </c>
      <c r="D37" t="s">
        <v>60</v>
      </c>
    </row>
    <row r="38" spans="1:7" x14ac:dyDescent="0.25">
      <c r="A38">
        <v>2</v>
      </c>
      <c r="B38" t="s">
        <v>48</v>
      </c>
      <c r="C38" s="4">
        <v>3</v>
      </c>
      <c r="D38" t="s">
        <v>60</v>
      </c>
    </row>
    <row r="39" spans="1:7" x14ac:dyDescent="0.25">
      <c r="A39">
        <v>2</v>
      </c>
      <c r="B39" t="s">
        <v>61</v>
      </c>
      <c r="C39" s="4">
        <v>1</v>
      </c>
      <c r="D39" t="s">
        <v>60</v>
      </c>
    </row>
    <row r="40" spans="1:7" x14ac:dyDescent="0.25">
      <c r="A40">
        <v>2</v>
      </c>
      <c r="B40" t="s">
        <v>49</v>
      </c>
      <c r="C40" s="4">
        <v>2</v>
      </c>
      <c r="D40" t="s">
        <v>60</v>
      </c>
    </row>
    <row r="41" spans="1:7" x14ac:dyDescent="0.25">
      <c r="A41">
        <v>2</v>
      </c>
      <c r="B41" t="s">
        <v>50</v>
      </c>
      <c r="C41" s="4">
        <v>1</v>
      </c>
      <c r="D41" t="s">
        <v>60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60</v>
      </c>
      <c r="F42" s="4"/>
      <c r="G42" s="4"/>
    </row>
    <row r="43" spans="1:7" x14ac:dyDescent="0.25">
      <c r="A43">
        <v>2</v>
      </c>
      <c r="B43" t="s">
        <v>51</v>
      </c>
      <c r="C43" s="4">
        <v>1</v>
      </c>
      <c r="D43" t="s">
        <v>60</v>
      </c>
      <c r="F43" s="4"/>
      <c r="G43" s="4"/>
    </row>
    <row r="44" spans="1:7" x14ac:dyDescent="0.25">
      <c r="A44">
        <v>2</v>
      </c>
      <c r="B44" t="s">
        <v>52</v>
      </c>
      <c r="C44" s="4">
        <v>1</v>
      </c>
      <c r="D44" t="s">
        <v>60</v>
      </c>
      <c r="F44" s="4"/>
      <c r="G44" s="4"/>
    </row>
    <row r="45" spans="1:7" s="4" customFormat="1" x14ac:dyDescent="0.25">
      <c r="A45">
        <v>2</v>
      </c>
      <c r="B45" t="s">
        <v>53</v>
      </c>
      <c r="C45" s="4">
        <v>1</v>
      </c>
      <c r="D45" t="s">
        <v>60</v>
      </c>
    </row>
    <row r="46" spans="1:7" x14ac:dyDescent="0.25">
      <c r="A46">
        <v>2</v>
      </c>
      <c r="B46" t="s">
        <v>55</v>
      </c>
      <c r="C46" s="4">
        <v>1</v>
      </c>
      <c r="D46" t="s">
        <v>60</v>
      </c>
      <c r="F46" s="4"/>
      <c r="G46" s="4"/>
    </row>
    <row r="47" spans="1:7" x14ac:dyDescent="0.25">
      <c r="A47">
        <v>2</v>
      </c>
      <c r="B47" t="s">
        <v>54</v>
      </c>
      <c r="C47" s="4">
        <v>1</v>
      </c>
      <c r="D47" t="s">
        <v>60</v>
      </c>
      <c r="F47" s="4"/>
      <c r="G47" s="4"/>
    </row>
    <row r="48" spans="1:7" x14ac:dyDescent="0.25">
      <c r="A48">
        <v>2</v>
      </c>
      <c r="B48" t="s">
        <v>56</v>
      </c>
      <c r="C48" s="4">
        <v>1</v>
      </c>
      <c r="D48" t="s">
        <v>60</v>
      </c>
      <c r="F48" s="4"/>
      <c r="G48" s="4"/>
    </row>
    <row r="49" spans="1:10" x14ac:dyDescent="0.25">
      <c r="A49">
        <v>2</v>
      </c>
      <c r="B49" t="s">
        <v>187</v>
      </c>
      <c r="C49" s="4">
        <v>1</v>
      </c>
      <c r="D49" t="s">
        <v>60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60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60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60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60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60</v>
      </c>
      <c r="F54" s="4"/>
      <c r="J54" s="4"/>
    </row>
    <row r="55" spans="1:10" x14ac:dyDescent="0.25">
      <c r="A55">
        <v>3</v>
      </c>
      <c r="B55" s="4" t="s">
        <v>58</v>
      </c>
      <c r="C55" s="4">
        <v>3</v>
      </c>
      <c r="D55" s="4" t="s">
        <v>60</v>
      </c>
      <c r="F55" s="4"/>
    </row>
    <row r="56" spans="1:10" x14ac:dyDescent="0.25">
      <c r="A56">
        <v>3</v>
      </c>
      <c r="B56" s="4" t="s">
        <v>57</v>
      </c>
      <c r="C56" s="4">
        <v>2</v>
      </c>
      <c r="D56" s="4" t="s">
        <v>60</v>
      </c>
      <c r="F56" s="4"/>
    </row>
    <row r="57" spans="1:10" x14ac:dyDescent="0.25">
      <c r="A57">
        <v>3</v>
      </c>
      <c r="B57" s="4" t="s">
        <v>62</v>
      </c>
      <c r="C57" s="4">
        <v>2</v>
      </c>
      <c r="D57" s="4" t="s">
        <v>60</v>
      </c>
      <c r="F57" s="4"/>
      <c r="G57" s="4"/>
    </row>
    <row r="58" spans="1:10" x14ac:dyDescent="0.25">
      <c r="A58">
        <v>3</v>
      </c>
      <c r="B58" s="4" t="s">
        <v>64</v>
      </c>
      <c r="C58" s="4">
        <v>6</v>
      </c>
      <c r="D58" s="4" t="s">
        <v>60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60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60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t="s">
        <v>69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48"/>
  <sheetViews>
    <sheetView zoomScale="70" zoomScaleNormal="70" workbookViewId="0">
      <selection activeCell="K26" sqref="K26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73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39</v>
      </c>
      <c r="K2" t="s">
        <v>41</v>
      </c>
      <c r="R2" s="2"/>
      <c r="S2" s="2"/>
      <c r="T2" s="2"/>
    </row>
    <row r="3" spans="1:20" x14ac:dyDescent="0.25">
      <c r="A3">
        <v>2</v>
      </c>
      <c r="B3" t="s">
        <v>74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39</v>
      </c>
      <c r="K3" t="s">
        <v>41</v>
      </c>
      <c r="R3" s="2"/>
      <c r="S3" s="2"/>
      <c r="T3" s="2"/>
    </row>
    <row r="4" spans="1:20" x14ac:dyDescent="0.25">
      <c r="A4">
        <v>1</v>
      </c>
      <c r="B4" t="s">
        <v>75</v>
      </c>
      <c r="C4">
        <v>2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t="s">
        <v>39</v>
      </c>
      <c r="K4" t="s">
        <v>41</v>
      </c>
      <c r="R4" s="2"/>
      <c r="S4" s="2"/>
      <c r="T4" s="2"/>
    </row>
    <row r="5" spans="1:20" x14ac:dyDescent="0.25">
      <c r="A5">
        <v>2</v>
      </c>
      <c r="B5" t="s">
        <v>188</v>
      </c>
      <c r="C5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0</v>
      </c>
      <c r="J5" t="s">
        <v>39</v>
      </c>
      <c r="K5" t="s">
        <v>41</v>
      </c>
      <c r="R5" s="2"/>
      <c r="S5" s="2"/>
      <c r="T5" s="2"/>
    </row>
    <row r="6" spans="1:20" x14ac:dyDescent="0.25">
      <c r="A6">
        <v>3</v>
      </c>
      <c r="B6" t="s">
        <v>86</v>
      </c>
      <c r="C6">
        <v>3</v>
      </c>
      <c r="D6" s="4">
        <v>3</v>
      </c>
      <c r="E6" s="4">
        <v>3</v>
      </c>
      <c r="F6" s="4">
        <v>2</v>
      </c>
      <c r="G6" s="4">
        <v>1</v>
      </c>
      <c r="H6" s="4">
        <v>0</v>
      </c>
      <c r="I6" s="4">
        <v>0</v>
      </c>
      <c r="J6" t="s">
        <v>39</v>
      </c>
      <c r="K6" t="s">
        <v>41</v>
      </c>
      <c r="R6" s="2"/>
      <c r="S6" s="2"/>
      <c r="T6" s="2"/>
    </row>
    <row r="7" spans="1:20" x14ac:dyDescent="0.25">
      <c r="A7">
        <v>1</v>
      </c>
      <c r="B7" t="s">
        <v>76</v>
      </c>
      <c r="C7">
        <v>9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37</v>
      </c>
      <c r="R7" s="2"/>
      <c r="S7" s="2"/>
      <c r="T7" s="2"/>
    </row>
    <row r="8" spans="1:20" x14ac:dyDescent="0.25">
      <c r="A8">
        <v>3</v>
      </c>
      <c r="B8" t="s">
        <v>80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37</v>
      </c>
      <c r="R8" s="2"/>
      <c r="S8" s="2"/>
      <c r="T8" s="2"/>
    </row>
    <row r="9" spans="1:20" x14ac:dyDescent="0.25">
      <c r="A9">
        <v>3</v>
      </c>
      <c r="B9" t="s">
        <v>79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37</v>
      </c>
    </row>
    <row r="10" spans="1:20" x14ac:dyDescent="0.25">
      <c r="A10">
        <v>3</v>
      </c>
      <c r="B10" t="s">
        <v>189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37</v>
      </c>
    </row>
    <row r="11" spans="1:20" x14ac:dyDescent="0.25">
      <c r="A11">
        <v>3</v>
      </c>
      <c r="B11" t="s">
        <v>81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37</v>
      </c>
    </row>
    <row r="12" spans="1:20" x14ac:dyDescent="0.25">
      <c r="A12">
        <v>1</v>
      </c>
      <c r="B12" t="s">
        <v>84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38</v>
      </c>
      <c r="K12" s="1" t="s">
        <v>40</v>
      </c>
    </row>
    <row r="13" spans="1:20" x14ac:dyDescent="0.25">
      <c r="A13">
        <v>3</v>
      </c>
      <c r="B13" t="s">
        <v>85</v>
      </c>
      <c r="C13">
        <v>3</v>
      </c>
      <c r="D13" s="4">
        <v>3</v>
      </c>
      <c r="E13" s="4">
        <v>3</v>
      </c>
      <c r="F13" s="4">
        <v>3</v>
      </c>
      <c r="G13" s="4">
        <v>3</v>
      </c>
      <c r="H13" s="4">
        <v>2</v>
      </c>
      <c r="I13" s="4">
        <v>0</v>
      </c>
      <c r="J13" t="s">
        <v>38</v>
      </c>
      <c r="K13" s="1" t="s">
        <v>40</v>
      </c>
    </row>
    <row r="14" spans="1:20" x14ac:dyDescent="0.25">
      <c r="A14">
        <v>3</v>
      </c>
      <c r="B14" t="s">
        <v>82</v>
      </c>
      <c r="C14">
        <v>2</v>
      </c>
      <c r="D14" s="4">
        <v>2</v>
      </c>
      <c r="E14" s="4">
        <v>2</v>
      </c>
      <c r="F14" s="4">
        <v>2</v>
      </c>
      <c r="G14" s="4">
        <v>2</v>
      </c>
      <c r="H14" s="4">
        <v>3</v>
      </c>
      <c r="I14" s="4">
        <v>0</v>
      </c>
      <c r="J14" t="s">
        <v>70</v>
      </c>
    </row>
    <row r="15" spans="1:20" x14ac:dyDescent="0.25">
      <c r="A15">
        <v>1</v>
      </c>
      <c r="B15" t="s">
        <v>83</v>
      </c>
      <c r="C15">
        <v>7</v>
      </c>
      <c r="D15" s="4">
        <v>7</v>
      </c>
      <c r="E15" s="4">
        <v>7</v>
      </c>
      <c r="F15" s="4">
        <v>9</v>
      </c>
      <c r="G15" s="4">
        <v>4</v>
      </c>
      <c r="H15" s="4">
        <v>1</v>
      </c>
      <c r="I15" s="4">
        <v>0</v>
      </c>
      <c r="J15" t="s">
        <v>43</v>
      </c>
    </row>
    <row r="16" spans="1:20" x14ac:dyDescent="0.25">
      <c r="A16">
        <v>2</v>
      </c>
      <c r="B16" t="s">
        <v>78</v>
      </c>
      <c r="C16">
        <v>12</v>
      </c>
      <c r="D16" s="4">
        <v>12</v>
      </c>
      <c r="E16" s="4">
        <v>12</v>
      </c>
      <c r="F16" s="4">
        <v>12</v>
      </c>
      <c r="G16" s="4">
        <v>7</v>
      </c>
      <c r="H16" s="4">
        <v>2</v>
      </c>
      <c r="I16" s="4">
        <v>0</v>
      </c>
      <c r="J16" t="s">
        <v>43</v>
      </c>
    </row>
    <row r="17" spans="1:10" x14ac:dyDescent="0.25">
      <c r="A17">
        <v>1</v>
      </c>
      <c r="B17" t="s">
        <v>90</v>
      </c>
      <c r="C17">
        <v>10</v>
      </c>
      <c r="D17" s="4">
        <v>6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t="s">
        <v>43</v>
      </c>
    </row>
    <row r="18" spans="1:10" x14ac:dyDescent="0.25">
      <c r="A18">
        <v>2</v>
      </c>
      <c r="B18" t="s">
        <v>77</v>
      </c>
      <c r="C18">
        <v>7</v>
      </c>
      <c r="D18" s="4">
        <v>7</v>
      </c>
      <c r="E18" s="4">
        <v>7</v>
      </c>
      <c r="F18" s="4">
        <v>7</v>
      </c>
      <c r="G18" s="4">
        <v>8</v>
      </c>
      <c r="H18" s="4">
        <v>5</v>
      </c>
      <c r="I18" s="4">
        <v>0</v>
      </c>
      <c r="J18" t="s">
        <v>43</v>
      </c>
    </row>
    <row r="19" spans="1:10" x14ac:dyDescent="0.25">
      <c r="A19">
        <v>1</v>
      </c>
      <c r="B19" t="s">
        <v>87</v>
      </c>
      <c r="C19">
        <v>2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43</v>
      </c>
    </row>
    <row r="20" spans="1:10" x14ac:dyDescent="0.25">
      <c r="A20">
        <v>2</v>
      </c>
      <c r="B20" t="s">
        <v>88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0</v>
      </c>
      <c r="J20" t="s">
        <v>43</v>
      </c>
    </row>
    <row r="21" spans="1:10" x14ac:dyDescent="0.25">
      <c r="A21">
        <v>2</v>
      </c>
      <c r="B21" t="s">
        <v>89</v>
      </c>
      <c r="C21">
        <v>2</v>
      </c>
      <c r="D21" s="4">
        <v>2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t="s">
        <v>43</v>
      </c>
    </row>
    <row r="22" spans="1:10" x14ac:dyDescent="0.25">
      <c r="C22" s="4" t="s">
        <v>154</v>
      </c>
      <c r="D22" s="4">
        <f>SUM(C2:C21)</f>
        <v>88</v>
      </c>
      <c r="E22" s="4">
        <f>D22-($D$22/5)</f>
        <v>70.400000000000006</v>
      </c>
      <c r="F22" s="4">
        <f t="shared" ref="F22:I22" si="0">E22-($D$22/5)</f>
        <v>52.800000000000004</v>
      </c>
      <c r="G22" s="4">
        <f t="shared" si="0"/>
        <v>35.200000000000003</v>
      </c>
      <c r="H22" s="4">
        <f t="shared" si="0"/>
        <v>17.600000000000001</v>
      </c>
      <c r="I22" s="4">
        <f t="shared" si="0"/>
        <v>0</v>
      </c>
    </row>
    <row r="23" spans="1:10" x14ac:dyDescent="0.25">
      <c r="C23" s="4" t="s">
        <v>155</v>
      </c>
      <c r="D23" s="4">
        <f>SUM(D2:D21)</f>
        <v>79</v>
      </c>
      <c r="E23" s="4">
        <f t="shared" ref="E23:I23" si="1">SUM(E2:E21)</f>
        <v>63</v>
      </c>
      <c r="F23" s="4">
        <f t="shared" si="1"/>
        <v>59</v>
      </c>
      <c r="G23" s="4">
        <f t="shared" si="1"/>
        <v>47</v>
      </c>
      <c r="H23" s="4">
        <f t="shared" si="1"/>
        <v>28</v>
      </c>
      <c r="I23" s="4">
        <f t="shared" si="1"/>
        <v>0</v>
      </c>
    </row>
    <row r="26" spans="1:10" x14ac:dyDescent="0.25">
      <c r="A26" s="4"/>
      <c r="B26" s="4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1"/>
  <sheetViews>
    <sheetView zoomScale="70" zoomScaleNormal="70" workbookViewId="0">
      <selection activeCell="R33" sqref="A1:R33"/>
    </sheetView>
  </sheetViews>
  <sheetFormatPr defaultRowHeight="15" x14ac:dyDescent="0.25"/>
  <cols>
    <col min="1" max="1" width="11.42578125" customWidth="1"/>
    <col min="2" max="2" width="43.425781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156</v>
      </c>
      <c r="N1" s="4" t="s">
        <v>166</v>
      </c>
      <c r="O1" s="4" t="s">
        <v>167</v>
      </c>
      <c r="P1" s="4" t="s">
        <v>168</v>
      </c>
      <c r="Q1" s="4" t="s">
        <v>169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37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37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37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37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37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37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99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37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39</v>
      </c>
      <c r="S9" s="1" t="s">
        <v>40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39</v>
      </c>
      <c r="S10" s="1" t="s">
        <v>40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39</v>
      </c>
      <c r="S11" s="1" t="s">
        <v>40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39</v>
      </c>
      <c r="S12" s="1" t="s">
        <v>40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39</v>
      </c>
      <c r="S13" s="1" t="s">
        <v>40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39</v>
      </c>
      <c r="S14" s="1" t="s">
        <v>40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39</v>
      </c>
      <c r="S15" s="1" t="s">
        <v>40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6</v>
      </c>
      <c r="F16" s="4">
        <v>4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39</v>
      </c>
      <c r="S16" s="1" t="s">
        <v>40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t="s">
        <v>39</v>
      </c>
      <c r="S17" s="1" t="s">
        <v>40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39</v>
      </c>
      <c r="S18" s="1" t="s">
        <v>40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39</v>
      </c>
      <c r="S19" s="1" t="s">
        <v>40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39</v>
      </c>
      <c r="S20" s="1" t="s">
        <v>40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1</v>
      </c>
      <c r="B21" t="s">
        <v>98</v>
      </c>
      <c r="C21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t="s">
        <v>39</v>
      </c>
      <c r="S21" s="1" t="s">
        <v>40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34</v>
      </c>
      <c r="C22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0</v>
      </c>
      <c r="R22" t="s">
        <v>39</v>
      </c>
      <c r="S22" s="1" t="s">
        <v>40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1</v>
      </c>
      <c r="B23" t="s">
        <v>97</v>
      </c>
      <c r="C23">
        <v>2</v>
      </c>
      <c r="D23" s="4">
        <v>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t="s">
        <v>39</v>
      </c>
      <c r="S23" s="1" t="s">
        <v>40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24</v>
      </c>
      <c r="C2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3</v>
      </c>
      <c r="O24" s="4">
        <v>0</v>
      </c>
      <c r="P24" s="4">
        <v>0</v>
      </c>
      <c r="Q24" s="4">
        <v>0</v>
      </c>
      <c r="R24" t="s">
        <v>39</v>
      </c>
      <c r="S24" s="1" t="s">
        <v>40</v>
      </c>
      <c r="Z24" s="2"/>
      <c r="AA24" s="2"/>
      <c r="AB24" s="2"/>
      <c r="AC24" s="2"/>
      <c r="AD24" s="2"/>
      <c r="AE24" s="2"/>
      <c r="AF24" s="2"/>
    </row>
    <row r="25" spans="1:32" x14ac:dyDescent="0.25">
      <c r="A25">
        <v>2</v>
      </c>
      <c r="B25" t="s">
        <v>58</v>
      </c>
      <c r="C25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3</v>
      </c>
      <c r="P25" s="4">
        <v>0</v>
      </c>
      <c r="Q25" s="4">
        <v>0</v>
      </c>
      <c r="R25" t="s">
        <v>39</v>
      </c>
      <c r="S25" s="1" t="s">
        <v>40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57</v>
      </c>
      <c r="C26">
        <v>2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t="s">
        <v>39</v>
      </c>
      <c r="S26" s="1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47</v>
      </c>
      <c r="C27">
        <v>6</v>
      </c>
      <c r="D27" s="4">
        <v>6</v>
      </c>
      <c r="E27" s="4">
        <v>3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39</v>
      </c>
      <c r="S27" s="1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2</v>
      </c>
      <c r="B28" t="s">
        <v>26</v>
      </c>
      <c r="C28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3</v>
      </c>
      <c r="N28" s="4">
        <v>2</v>
      </c>
      <c r="O28" s="4">
        <v>0</v>
      </c>
      <c r="P28" s="4">
        <v>0</v>
      </c>
      <c r="Q28" s="4">
        <v>0</v>
      </c>
      <c r="R28" t="s">
        <v>70</v>
      </c>
      <c r="S28" t="s">
        <v>41</v>
      </c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42</v>
      </c>
      <c r="C29">
        <v>6</v>
      </c>
      <c r="D29" s="4">
        <v>6</v>
      </c>
      <c r="E29" s="4">
        <v>6</v>
      </c>
      <c r="F29" s="4">
        <v>6</v>
      </c>
      <c r="G29" s="4">
        <v>4</v>
      </c>
      <c r="H29" s="4">
        <v>3</v>
      </c>
      <c r="I29" s="4">
        <v>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S29" t="s">
        <v>41</v>
      </c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44</v>
      </c>
      <c r="C30">
        <v>2</v>
      </c>
      <c r="D30" s="4">
        <v>2</v>
      </c>
      <c r="E30" s="4">
        <v>2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t="s">
        <v>38</v>
      </c>
      <c r="S30" s="1"/>
      <c r="Z30" s="2"/>
      <c r="AA30" s="2"/>
      <c r="AB30" s="2"/>
      <c r="AC30" s="2"/>
      <c r="AD30" s="2"/>
      <c r="AE30" s="2"/>
      <c r="AF30" s="2"/>
    </row>
    <row r="31" spans="1:32" x14ac:dyDescent="0.25">
      <c r="A31">
        <v>2</v>
      </c>
      <c r="B31" t="s">
        <v>45</v>
      </c>
      <c r="C31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3</v>
      </c>
      <c r="L31" s="4">
        <v>3</v>
      </c>
      <c r="M31" s="4">
        <v>2</v>
      </c>
      <c r="N31" s="4">
        <v>1</v>
      </c>
      <c r="O31" s="4">
        <v>0</v>
      </c>
      <c r="P31" s="4">
        <v>0</v>
      </c>
      <c r="Q31" s="4">
        <v>0</v>
      </c>
      <c r="R31" t="s">
        <v>38</v>
      </c>
      <c r="S31" s="1"/>
      <c r="Z31" s="2"/>
      <c r="AA31" s="2"/>
      <c r="AB31" s="2"/>
      <c r="AC31" s="2"/>
      <c r="AD31" s="2"/>
      <c r="AE31" s="2"/>
      <c r="AF31" s="2"/>
    </row>
    <row r="32" spans="1:32" x14ac:dyDescent="0.25">
      <c r="A32">
        <v>1</v>
      </c>
      <c r="B32" t="s">
        <v>46</v>
      </c>
      <c r="C32">
        <v>3</v>
      </c>
      <c r="D32" s="4">
        <v>3</v>
      </c>
      <c r="E32" s="4">
        <v>3</v>
      </c>
      <c r="F32" s="4">
        <v>2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t="s">
        <v>38</v>
      </c>
      <c r="S32" s="1"/>
      <c r="Z32" s="2"/>
      <c r="AA32" s="2"/>
      <c r="AB32" s="2"/>
      <c r="AC32" s="2"/>
      <c r="AD32" s="2"/>
      <c r="AE32" s="2"/>
      <c r="AF32" s="2"/>
    </row>
    <row r="33" spans="1:32" x14ac:dyDescent="0.25">
      <c r="A33">
        <v>1</v>
      </c>
      <c r="B33" t="s">
        <v>27</v>
      </c>
      <c r="C33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23</v>
      </c>
      <c r="I33" s="4">
        <v>21</v>
      </c>
      <c r="J33" s="4">
        <v>17</v>
      </c>
      <c r="K33" s="4">
        <v>13</v>
      </c>
      <c r="L33" s="4">
        <v>9</v>
      </c>
      <c r="M33" s="4">
        <v>9</v>
      </c>
      <c r="N33" s="4">
        <v>8</v>
      </c>
      <c r="O33" s="4">
        <v>5</v>
      </c>
      <c r="P33" s="4">
        <v>3</v>
      </c>
      <c r="Q33" s="4">
        <v>0</v>
      </c>
      <c r="R33" t="s">
        <v>43</v>
      </c>
      <c r="Z33" s="2"/>
      <c r="AA33" s="2"/>
      <c r="AB33" s="3"/>
      <c r="AC33" s="2"/>
      <c r="AD33" s="2"/>
      <c r="AE33" s="2"/>
      <c r="AF33" s="2"/>
    </row>
    <row r="34" spans="1:32" x14ac:dyDescent="0.25">
      <c r="C34" s="4" t="s">
        <v>154</v>
      </c>
      <c r="D34" s="4">
        <f>SUM(C2:C33)</f>
        <v>118</v>
      </c>
      <c r="E34" s="4">
        <f>D34-($D$34/13)</f>
        <v>108.92307692307692</v>
      </c>
      <c r="F34" s="4">
        <f t="shared" ref="F34:Q34" si="0">E34-($D$34/13)</f>
        <v>99.84615384615384</v>
      </c>
      <c r="G34" s="4">
        <f t="shared" si="0"/>
        <v>90.769230769230759</v>
      </c>
      <c r="H34" s="4">
        <f t="shared" si="0"/>
        <v>81.692307692307679</v>
      </c>
      <c r="I34" s="4">
        <f t="shared" si="0"/>
        <v>72.615384615384599</v>
      </c>
      <c r="J34" s="4">
        <f t="shared" si="0"/>
        <v>63.538461538461519</v>
      </c>
      <c r="K34" s="4">
        <f t="shared" si="0"/>
        <v>54.461538461538439</v>
      </c>
      <c r="L34" s="4">
        <f t="shared" si="0"/>
        <v>45.384615384615358</v>
      </c>
      <c r="M34" s="4">
        <f t="shared" si="0"/>
        <v>36.307692307692278</v>
      </c>
      <c r="N34" s="4">
        <f t="shared" si="0"/>
        <v>27.230769230769202</v>
      </c>
      <c r="O34" s="4">
        <f t="shared" si="0"/>
        <v>18.153846153846125</v>
      </c>
      <c r="P34" s="4">
        <f t="shared" si="0"/>
        <v>9.0769230769230482</v>
      </c>
      <c r="Q34" s="4">
        <f t="shared" si="0"/>
        <v>-2.8421709430404007E-14</v>
      </c>
      <c r="Z34" s="2"/>
      <c r="AA34" s="2"/>
      <c r="AB34" s="2"/>
      <c r="AC34" s="2"/>
      <c r="AD34" s="2"/>
      <c r="AE34" s="2"/>
      <c r="AF34" s="2"/>
    </row>
    <row r="35" spans="1:32" x14ac:dyDescent="0.25">
      <c r="C35" s="4" t="s">
        <v>155</v>
      </c>
      <c r="D35" s="4">
        <f>SUM(D2:D33)</f>
        <v>120</v>
      </c>
      <c r="E35" s="4">
        <f t="shared" ref="E35:Q35" si="1">SUM(E2:E33)</f>
        <v>106</v>
      </c>
      <c r="F35" s="4">
        <f t="shared" si="1"/>
        <v>91</v>
      </c>
      <c r="G35" s="4">
        <f t="shared" si="1"/>
        <v>81</v>
      </c>
      <c r="H35" s="4">
        <f t="shared" si="1"/>
        <v>70</v>
      </c>
      <c r="I35" s="4">
        <f t="shared" si="1"/>
        <v>64</v>
      </c>
      <c r="J35" s="4">
        <f t="shared" si="1"/>
        <v>49</v>
      </c>
      <c r="K35" s="4">
        <f t="shared" si="1"/>
        <v>42</v>
      </c>
      <c r="L35" s="4">
        <f t="shared" si="1"/>
        <v>36</v>
      </c>
      <c r="M35" s="4">
        <f t="shared" si="1"/>
        <v>28</v>
      </c>
      <c r="N35" s="4">
        <f t="shared" si="1"/>
        <v>22</v>
      </c>
      <c r="O35" s="4">
        <f t="shared" si="1"/>
        <v>11</v>
      </c>
      <c r="P35" s="4">
        <f t="shared" si="1"/>
        <v>5</v>
      </c>
      <c r="Q35" s="4">
        <f t="shared" si="1"/>
        <v>0</v>
      </c>
    </row>
    <row r="38" spans="1:32" x14ac:dyDescent="0.25">
      <c r="A38" s="4"/>
      <c r="B38" s="4"/>
      <c r="C38" s="4"/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</sheetData>
  <sortState ref="Z2:AB33">
    <sortCondition ref="AB2:AB33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68"/>
  <sheetViews>
    <sheetView zoomScale="70" zoomScaleNormal="70" workbookViewId="0">
      <selection sqref="A1:J31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6.42578125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70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70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48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70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61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70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49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70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50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70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93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70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x14ac:dyDescent="0.25">
      <c r="A9">
        <v>2</v>
      </c>
      <c r="B9" t="s">
        <v>64</v>
      </c>
      <c r="C9">
        <v>6</v>
      </c>
      <c r="D9" s="4">
        <v>6</v>
      </c>
      <c r="E9" s="4">
        <v>3</v>
      </c>
      <c r="F9" s="4">
        <v>1</v>
      </c>
      <c r="G9" s="4">
        <v>0</v>
      </c>
      <c r="H9" s="4">
        <v>0</v>
      </c>
      <c r="I9" s="4">
        <v>0</v>
      </c>
      <c r="J9" t="s">
        <v>37</v>
      </c>
      <c r="K9" s="1" t="s">
        <v>40</v>
      </c>
      <c r="M9" s="4"/>
      <c r="N9" s="2"/>
      <c r="O9" s="2"/>
      <c r="P9" s="2"/>
      <c r="Q9" s="2"/>
      <c r="R9" s="2"/>
      <c r="S9" s="2"/>
      <c r="T9" s="4"/>
      <c r="U9" s="4"/>
      <c r="V9" s="4"/>
      <c r="W9" s="4"/>
      <c r="X9" s="4"/>
    </row>
    <row r="10" spans="1:24" x14ac:dyDescent="0.25">
      <c r="A10">
        <v>2</v>
      </c>
      <c r="B10" t="s">
        <v>91</v>
      </c>
      <c r="C10">
        <v>3</v>
      </c>
      <c r="D10" s="4">
        <v>3</v>
      </c>
      <c r="E10" s="4">
        <v>7</v>
      </c>
      <c r="F10" s="4">
        <v>10</v>
      </c>
      <c r="G10" s="4">
        <v>6</v>
      </c>
      <c r="H10" s="4">
        <v>0</v>
      </c>
      <c r="I10" s="4">
        <v>0</v>
      </c>
      <c r="J10" t="s">
        <v>37</v>
      </c>
      <c r="K10" s="1" t="s">
        <v>40</v>
      </c>
      <c r="M10" s="4"/>
      <c r="N10" s="2"/>
      <c r="O10" s="2"/>
      <c r="P10" s="2"/>
      <c r="Q10" s="2"/>
      <c r="R10" s="2"/>
      <c r="S10" s="2"/>
    </row>
    <row r="11" spans="1:24" x14ac:dyDescent="0.25">
      <c r="A11">
        <v>1</v>
      </c>
      <c r="B11" t="s">
        <v>62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t="s">
        <v>37</v>
      </c>
      <c r="K11" s="1" t="s">
        <v>40</v>
      </c>
      <c r="L11" s="4"/>
      <c r="M11" s="2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63</v>
      </c>
      <c r="C12">
        <v>2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t="s">
        <v>37</v>
      </c>
      <c r="K12" s="1" t="s">
        <v>40</v>
      </c>
      <c r="M12" s="3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92</v>
      </c>
      <c r="C13">
        <v>4</v>
      </c>
      <c r="D13" s="4">
        <v>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37</v>
      </c>
      <c r="K13" s="1" t="s">
        <v>40</v>
      </c>
      <c r="M13" s="4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93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37</v>
      </c>
      <c r="K14" s="1" t="s">
        <v>40</v>
      </c>
      <c r="L14" s="4"/>
      <c r="M14" s="2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93</v>
      </c>
      <c r="C15">
        <v>2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t="s">
        <v>38</v>
      </c>
      <c r="K15" s="1" t="s">
        <v>41</v>
      </c>
      <c r="M15" s="4"/>
      <c r="N15" s="2"/>
      <c r="O15" s="2"/>
      <c r="P15" s="2"/>
      <c r="Q15" s="2"/>
      <c r="R15" s="2"/>
      <c r="S15" s="2"/>
    </row>
    <row r="16" spans="1:24" x14ac:dyDescent="0.25">
      <c r="A16">
        <v>1</v>
      </c>
      <c r="B16" t="s">
        <v>51</v>
      </c>
      <c r="C16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38</v>
      </c>
      <c r="K16" s="1" t="s">
        <v>41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</v>
      </c>
      <c r="B17" t="s">
        <v>52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38</v>
      </c>
      <c r="K17" s="1" t="s">
        <v>41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53</v>
      </c>
      <c r="C18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t="s">
        <v>38</v>
      </c>
      <c r="K18" s="1" t="s">
        <v>41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55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38</v>
      </c>
      <c r="K19" s="1" t="s">
        <v>41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38</v>
      </c>
      <c r="K20" s="1" t="s">
        <v>41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56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38</v>
      </c>
      <c r="K21" s="1" t="s">
        <v>41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4">
        <v>2</v>
      </c>
      <c r="B22" s="4" t="s">
        <v>94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 t="s">
        <v>39</v>
      </c>
      <c r="K22" s="4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29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39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31</v>
      </c>
      <c r="C24" s="4">
        <v>2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 t="s">
        <v>39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35</v>
      </c>
      <c r="C25" s="4">
        <v>3</v>
      </c>
      <c r="D25" s="4">
        <v>3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s">
        <v>39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1</v>
      </c>
      <c r="B26" s="4" t="s">
        <v>33</v>
      </c>
      <c r="C26" s="4">
        <v>9</v>
      </c>
      <c r="D26" s="4">
        <v>9</v>
      </c>
      <c r="E26" s="4">
        <v>9</v>
      </c>
      <c r="F26" s="4">
        <v>8</v>
      </c>
      <c r="G26" s="4">
        <v>0</v>
      </c>
      <c r="H26" s="4">
        <v>0</v>
      </c>
      <c r="I26" s="4">
        <v>0</v>
      </c>
      <c r="J26" s="4" t="s">
        <v>39</v>
      </c>
      <c r="K26" s="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36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 t="s">
        <v>39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67</v>
      </c>
      <c r="C28" s="4">
        <v>1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39</v>
      </c>
      <c r="K28" s="4"/>
      <c r="L28" s="4"/>
      <c r="M28" s="2"/>
      <c r="N28" s="2"/>
      <c r="O28" s="2"/>
      <c r="P28" s="2"/>
    </row>
    <row r="29" spans="1:22" x14ac:dyDescent="0.25">
      <c r="A29">
        <v>2</v>
      </c>
      <c r="B29" t="s">
        <v>93</v>
      </c>
      <c r="C29">
        <v>4</v>
      </c>
      <c r="D29" s="4">
        <v>4</v>
      </c>
      <c r="E29" s="4">
        <v>4</v>
      </c>
      <c r="F29" s="4">
        <v>3</v>
      </c>
      <c r="G29" s="4">
        <v>0</v>
      </c>
      <c r="H29" s="4">
        <v>0</v>
      </c>
      <c r="I29" s="4">
        <v>0</v>
      </c>
      <c r="J29" t="s">
        <v>39</v>
      </c>
      <c r="K29" s="1"/>
      <c r="L29" s="4"/>
      <c r="M29" s="2"/>
      <c r="N29" s="2"/>
      <c r="O29" s="2"/>
    </row>
    <row r="30" spans="1:22" x14ac:dyDescent="0.25">
      <c r="A30">
        <v>2</v>
      </c>
      <c r="B30" t="s">
        <v>192</v>
      </c>
      <c r="C30">
        <v>18</v>
      </c>
      <c r="D30" s="4">
        <v>18</v>
      </c>
      <c r="E30" s="4">
        <v>18</v>
      </c>
      <c r="F30" s="4">
        <v>18</v>
      </c>
      <c r="G30" s="4">
        <v>18</v>
      </c>
      <c r="H30" s="4">
        <v>24</v>
      </c>
      <c r="I30" s="4">
        <v>0</v>
      </c>
      <c r="J30" t="s">
        <v>66</v>
      </c>
      <c r="M30" s="4"/>
      <c r="N30" s="2"/>
      <c r="O30" s="2"/>
    </row>
    <row r="31" spans="1:22" x14ac:dyDescent="0.25">
      <c r="A31">
        <v>2</v>
      </c>
      <c r="B31" t="s">
        <v>65</v>
      </c>
      <c r="C31">
        <v>8</v>
      </c>
      <c r="D31" s="4">
        <v>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t="s">
        <v>66</v>
      </c>
      <c r="M31" s="4"/>
      <c r="N31" s="2"/>
      <c r="O31" s="2"/>
    </row>
    <row r="32" spans="1:22" x14ac:dyDescent="0.25">
      <c r="C32" t="s">
        <v>154</v>
      </c>
      <c r="D32" s="4">
        <f>SUM(C2:C31)</f>
        <v>91</v>
      </c>
      <c r="E32" s="4">
        <f>D32-($D$32/5)</f>
        <v>72.8</v>
      </c>
      <c r="F32" s="4">
        <f t="shared" ref="F32:I32" si="0">E32-($D$32/5)</f>
        <v>54.599999999999994</v>
      </c>
      <c r="G32" s="4">
        <f t="shared" si="0"/>
        <v>36.399999999999991</v>
      </c>
      <c r="H32" s="4">
        <f t="shared" si="0"/>
        <v>18.199999999999992</v>
      </c>
      <c r="I32" s="4">
        <f t="shared" si="0"/>
        <v>0</v>
      </c>
      <c r="M32" s="2"/>
      <c r="N32" s="2"/>
      <c r="O32" s="2"/>
    </row>
    <row r="33" spans="1:9" x14ac:dyDescent="0.25">
      <c r="C33" t="s">
        <v>155</v>
      </c>
      <c r="D33" s="4">
        <f t="shared" ref="D33:I33" si="1">SUM(D2:D31)</f>
        <v>90</v>
      </c>
      <c r="E33" s="4">
        <f t="shared" si="1"/>
        <v>61</v>
      </c>
      <c r="F33" s="4">
        <f t="shared" si="1"/>
        <v>49</v>
      </c>
      <c r="G33" s="4">
        <f t="shared" si="1"/>
        <v>31</v>
      </c>
      <c r="H33" s="4">
        <f t="shared" si="1"/>
        <v>24</v>
      </c>
      <c r="I33" s="4">
        <f t="shared" si="1"/>
        <v>0</v>
      </c>
    </row>
    <row r="37" spans="1:9" x14ac:dyDescent="0.25">
      <c r="A37" s="4"/>
      <c r="B37" s="4"/>
      <c r="C37" s="4"/>
    </row>
    <row r="38" spans="1:9" x14ac:dyDescent="0.25">
      <c r="A38" s="4"/>
      <c r="B38" s="4"/>
      <c r="C38" s="4"/>
    </row>
    <row r="39" spans="1:9" x14ac:dyDescent="0.25">
      <c r="A39" s="4"/>
      <c r="B39" s="4"/>
      <c r="C39" s="4"/>
    </row>
    <row r="40" spans="1:9" x14ac:dyDescent="0.25">
      <c r="A40" s="4"/>
      <c r="B40" s="4"/>
      <c r="C40" s="4"/>
    </row>
    <row r="41" spans="1:9" x14ac:dyDescent="0.25">
      <c r="A41" s="4"/>
      <c r="B41" s="4"/>
      <c r="C41" s="4"/>
    </row>
    <row r="42" spans="1:9" x14ac:dyDescent="0.25">
      <c r="A42" s="4"/>
      <c r="B42" s="4"/>
      <c r="C42" s="4"/>
    </row>
    <row r="43" spans="1:9" x14ac:dyDescent="0.25">
      <c r="A43" s="4"/>
      <c r="B43" s="4"/>
      <c r="C43" s="4"/>
    </row>
    <row r="44" spans="1:9" x14ac:dyDescent="0.25">
      <c r="A44" s="4"/>
      <c r="B44" s="4"/>
      <c r="C44" s="4"/>
    </row>
    <row r="45" spans="1:9" x14ac:dyDescent="0.25">
      <c r="A45" s="4"/>
      <c r="B45" s="4"/>
      <c r="C45" s="4"/>
    </row>
    <row r="46" spans="1:9" x14ac:dyDescent="0.25">
      <c r="A46" s="4"/>
      <c r="B46" s="4"/>
      <c r="C46" s="4"/>
    </row>
    <row r="47" spans="1:9" x14ac:dyDescent="0.25">
      <c r="A47" s="4"/>
      <c r="B47" s="4"/>
      <c r="C47" s="4"/>
    </row>
    <row r="48" spans="1: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4"/>
  <sheetViews>
    <sheetView zoomScale="70" zoomScaleNormal="70" workbookViewId="0">
      <selection activeCell="B32" sqref="B32"/>
    </sheetView>
  </sheetViews>
  <sheetFormatPr defaultRowHeight="15" x14ac:dyDescent="0.25"/>
  <cols>
    <col min="1" max="1" width="11.42578125" customWidth="1"/>
    <col min="2" max="2" width="32.42578125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6.42578125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68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37</v>
      </c>
      <c r="M2" s="1" t="s"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71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37</v>
      </c>
      <c r="M3" s="1" t="s">
        <v>41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72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37</v>
      </c>
      <c r="M4" s="1" t="s">
        <v>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111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37</v>
      </c>
      <c r="M5" s="1" t="s">
        <v>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119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37</v>
      </c>
      <c r="M6" s="1" t="s">
        <v>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100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70</v>
      </c>
      <c r="M7" s="1" t="s">
        <v>40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96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70</v>
      </c>
      <c r="M8" s="1" t="s">
        <v>40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101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70</v>
      </c>
      <c r="M9" s="1" t="s">
        <v>40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104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70</v>
      </c>
      <c r="M10" s="1" t="s">
        <v>40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109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70</v>
      </c>
      <c r="M11" s="1" t="s">
        <v>40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123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70</v>
      </c>
      <c r="M12" s="1" t="s">
        <v>40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114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70</v>
      </c>
      <c r="M13" s="1" t="s">
        <v>40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115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70</v>
      </c>
      <c r="M14" s="1" t="s">
        <v>40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117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70</v>
      </c>
      <c r="M15" s="1" t="s">
        <v>40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102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38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122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38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103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38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112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38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113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38</v>
      </c>
      <c r="O20" s="2"/>
      <c r="P20" s="4"/>
      <c r="Q20" s="2"/>
    </row>
    <row r="21" spans="1:20" x14ac:dyDescent="0.25">
      <c r="A21">
        <v>3</v>
      </c>
      <c r="B21" t="s">
        <v>118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38</v>
      </c>
      <c r="O21" s="2"/>
      <c r="P21" s="4"/>
      <c r="Q21" s="2"/>
    </row>
    <row r="22" spans="1:20" x14ac:dyDescent="0.25">
      <c r="A22">
        <v>1</v>
      </c>
      <c r="B22" t="s">
        <v>190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39</v>
      </c>
      <c r="O22" s="2"/>
      <c r="P22" s="4"/>
      <c r="Q22" s="2"/>
    </row>
    <row r="23" spans="1:20" x14ac:dyDescent="0.25">
      <c r="A23">
        <v>1</v>
      </c>
      <c r="B23" t="s">
        <v>120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39</v>
      </c>
      <c r="O23" s="2"/>
      <c r="P23" s="4"/>
      <c r="Q23" s="2"/>
    </row>
    <row r="24" spans="1:20" x14ac:dyDescent="0.25">
      <c r="A24">
        <v>1</v>
      </c>
      <c r="B24" t="s">
        <v>96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39</v>
      </c>
      <c r="O24" s="2"/>
      <c r="P24" s="4"/>
      <c r="Q24" s="2"/>
    </row>
    <row r="25" spans="1:20" x14ac:dyDescent="0.25">
      <c r="A25">
        <v>2</v>
      </c>
      <c r="B25" t="s">
        <v>191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39</v>
      </c>
      <c r="O25" s="2"/>
      <c r="P25" s="4"/>
      <c r="Q25" s="2"/>
    </row>
    <row r="26" spans="1:20" x14ac:dyDescent="0.25">
      <c r="A26">
        <v>2</v>
      </c>
      <c r="B26" t="s">
        <v>116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39</v>
      </c>
      <c r="O26" s="2"/>
      <c r="P26" s="4"/>
      <c r="Q26" s="2"/>
    </row>
    <row r="27" spans="1:20" x14ac:dyDescent="0.25">
      <c r="A27">
        <v>2</v>
      </c>
      <c r="B27" t="s">
        <v>110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39</v>
      </c>
      <c r="O27" s="2"/>
      <c r="P27" s="4"/>
      <c r="Q27" s="2"/>
    </row>
    <row r="28" spans="1:20" x14ac:dyDescent="0.25">
      <c r="A28">
        <v>1</v>
      </c>
      <c r="B28" t="s">
        <v>121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66</v>
      </c>
      <c r="N28" s="4"/>
      <c r="O28" s="4"/>
      <c r="P28" s="4"/>
      <c r="Q28" s="4"/>
      <c r="R28" s="4"/>
      <c r="S28" s="4"/>
    </row>
    <row r="29" spans="1:20" x14ac:dyDescent="0.25">
      <c r="A29">
        <v>1</v>
      </c>
      <c r="B29" t="s">
        <v>95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66</v>
      </c>
      <c r="N29" s="4"/>
      <c r="O29" s="4"/>
      <c r="P29" s="4"/>
      <c r="Q29" s="4"/>
      <c r="R29" s="4"/>
      <c r="S29" s="4"/>
    </row>
    <row r="30" spans="1:20" x14ac:dyDescent="0.25">
      <c r="C30" s="4" t="s">
        <v>154</v>
      </c>
      <c r="D30" s="4">
        <f>SUM(C2:C29)</f>
        <v>110</v>
      </c>
      <c r="E30" s="4">
        <f t="shared" ref="E30:K30" si="0">D30-($D$30/7)</f>
        <v>94.285714285714292</v>
      </c>
      <c r="F30" s="4">
        <f t="shared" si="0"/>
        <v>78.571428571428584</v>
      </c>
      <c r="G30" s="4">
        <f t="shared" si="0"/>
        <v>62.857142857142868</v>
      </c>
      <c r="H30" s="4">
        <f t="shared" si="0"/>
        <v>47.142857142857153</v>
      </c>
      <c r="I30" s="4">
        <f t="shared" si="0"/>
        <v>31.428571428571438</v>
      </c>
      <c r="J30" s="4">
        <f t="shared" si="0"/>
        <v>15.714285714285724</v>
      </c>
      <c r="K30" s="4">
        <f t="shared" si="0"/>
        <v>0</v>
      </c>
      <c r="L30" s="4"/>
      <c r="N30" s="4"/>
      <c r="O30" s="4"/>
      <c r="P30" s="4"/>
      <c r="Q30" s="4"/>
      <c r="R30" s="4"/>
      <c r="S30" s="4"/>
    </row>
    <row r="31" spans="1:20" x14ac:dyDescent="0.25">
      <c r="C31" s="4" t="s">
        <v>155</v>
      </c>
      <c r="D31" s="4">
        <f>SUM(D2:D29)</f>
        <v>108</v>
      </c>
      <c r="E31" s="4">
        <f t="shared" ref="E31:K31" si="1">SUM(E2:E29)</f>
        <v>107</v>
      </c>
      <c r="F31" s="4">
        <f t="shared" si="1"/>
        <v>89</v>
      </c>
      <c r="G31" s="4">
        <f t="shared" si="1"/>
        <v>62</v>
      </c>
      <c r="H31" s="4">
        <f t="shared" si="1"/>
        <v>46</v>
      </c>
      <c r="I31" s="4">
        <f t="shared" si="1"/>
        <v>35</v>
      </c>
      <c r="J31" s="4">
        <f t="shared" si="1"/>
        <v>24</v>
      </c>
      <c r="K31" s="4">
        <f t="shared" si="1"/>
        <v>18</v>
      </c>
      <c r="L31" s="4"/>
      <c r="N31" s="4"/>
      <c r="O31" s="4"/>
      <c r="P31" s="4"/>
      <c r="Q31" s="4"/>
      <c r="R31" s="4"/>
      <c r="S31" s="4"/>
    </row>
    <row r="32" spans="1:20" x14ac:dyDescent="0.25"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O25"/>
  <sheetViews>
    <sheetView tabSelected="1" zoomScale="70" zoomScaleNormal="70" workbookViewId="0">
      <selection activeCell="E21" sqref="E21"/>
    </sheetView>
  </sheetViews>
  <sheetFormatPr defaultRowHeight="15" x14ac:dyDescent="0.25"/>
  <cols>
    <col min="2" max="2" width="38.140625" customWidth="1"/>
    <col min="3" max="3" width="22.42578125" bestFit="1" customWidth="1"/>
    <col min="4" max="4" width="10.28515625" bestFit="1" customWidth="1"/>
    <col min="5" max="8" width="10.28515625" style="4" bestFit="1" customWidth="1"/>
    <col min="9" max="9" width="11.140625" style="4" bestFit="1" customWidth="1"/>
    <col min="10" max="10" width="10.7109375" style="4" bestFit="1" customWidth="1"/>
    <col min="11" max="12" width="11.140625" style="4" bestFit="1" customWidth="1"/>
    <col min="13" max="13" width="10.5703125" bestFit="1" customWidth="1"/>
    <col min="14" max="14" width="15" bestFit="1" customWidth="1"/>
  </cols>
  <sheetData>
    <row r="1" spans="1:15" x14ac:dyDescent="0.25">
      <c r="A1" s="4" t="s">
        <v>5</v>
      </c>
      <c r="B1" s="4" t="s">
        <v>1</v>
      </c>
      <c r="C1" s="4" t="s">
        <v>2</v>
      </c>
      <c r="D1" s="4" t="s">
        <v>132</v>
      </c>
      <c r="E1" s="4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181</v>
      </c>
      <c r="K1" s="4" t="s">
        <v>182</v>
      </c>
      <c r="L1" s="4" t="s">
        <v>183</v>
      </c>
      <c r="M1" s="4" t="s">
        <v>3</v>
      </c>
      <c r="N1" s="4" t="s">
        <v>4</v>
      </c>
      <c r="O1" s="4" t="s">
        <v>124</v>
      </c>
    </row>
    <row r="2" spans="1:15" x14ac:dyDescent="0.25">
      <c r="A2">
        <v>1</v>
      </c>
      <c r="B2" s="5" t="s">
        <v>105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37</v>
      </c>
    </row>
    <row r="3" spans="1:15" x14ac:dyDescent="0.25">
      <c r="A3">
        <v>2</v>
      </c>
      <c r="B3" s="5" t="s">
        <v>106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37</v>
      </c>
    </row>
    <row r="4" spans="1:15" x14ac:dyDescent="0.25">
      <c r="A4">
        <v>1</v>
      </c>
      <c r="B4" s="5" t="s">
        <v>107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37</v>
      </c>
    </row>
    <row r="5" spans="1:15" x14ac:dyDescent="0.25">
      <c r="A5">
        <v>1</v>
      </c>
      <c r="B5" s="5" t="s">
        <v>108</v>
      </c>
      <c r="C5">
        <v>3</v>
      </c>
      <c r="M5" s="4" t="s">
        <v>37</v>
      </c>
    </row>
    <row r="6" spans="1:15" x14ac:dyDescent="0.25">
      <c r="A6">
        <v>1</v>
      </c>
      <c r="B6" s="5" t="s">
        <v>153</v>
      </c>
      <c r="C6">
        <v>4</v>
      </c>
      <c r="M6" s="4" t="s">
        <v>37</v>
      </c>
    </row>
    <row r="7" spans="1:15" x14ac:dyDescent="0.25">
      <c r="A7" s="4">
        <v>1</v>
      </c>
      <c r="B7" s="5" t="s">
        <v>146</v>
      </c>
      <c r="C7" s="4">
        <v>1</v>
      </c>
      <c r="D7" s="4"/>
      <c r="M7" s="4" t="s">
        <v>37</v>
      </c>
    </row>
    <row r="8" spans="1:15" x14ac:dyDescent="0.25">
      <c r="A8">
        <v>1</v>
      </c>
      <c r="B8" s="5" t="s">
        <v>150</v>
      </c>
      <c r="C8">
        <v>3</v>
      </c>
      <c r="M8" s="4" t="s">
        <v>38</v>
      </c>
      <c r="N8" s="1" t="s">
        <v>40</v>
      </c>
    </row>
    <row r="9" spans="1:15" x14ac:dyDescent="0.25">
      <c r="A9">
        <v>1</v>
      </c>
      <c r="B9" t="s">
        <v>151</v>
      </c>
      <c r="C9">
        <v>4</v>
      </c>
      <c r="M9" s="4" t="s">
        <v>38</v>
      </c>
      <c r="N9" s="1" t="s">
        <v>40</v>
      </c>
    </row>
    <row r="10" spans="1:15" x14ac:dyDescent="0.25">
      <c r="A10">
        <v>1</v>
      </c>
      <c r="B10" s="5" t="s">
        <v>152</v>
      </c>
      <c r="C10">
        <v>5</v>
      </c>
      <c r="M10" s="4" t="s">
        <v>38</v>
      </c>
      <c r="N10" s="1" t="s">
        <v>40</v>
      </c>
    </row>
    <row r="11" spans="1:15" x14ac:dyDescent="0.25">
      <c r="A11">
        <v>2</v>
      </c>
      <c r="B11" t="s">
        <v>139</v>
      </c>
      <c r="C11">
        <v>3</v>
      </c>
      <c r="M11" t="s">
        <v>39</v>
      </c>
      <c r="N11" s="1" t="s">
        <v>41</v>
      </c>
    </row>
    <row r="12" spans="1:15" x14ac:dyDescent="0.25">
      <c r="A12">
        <v>1</v>
      </c>
      <c r="B12" s="5" t="s">
        <v>140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39</v>
      </c>
      <c r="N12" s="1" t="s">
        <v>41</v>
      </c>
    </row>
    <row r="13" spans="1:15" x14ac:dyDescent="0.25">
      <c r="A13">
        <v>1</v>
      </c>
      <c r="B13" t="s">
        <v>145</v>
      </c>
      <c r="C13">
        <v>2</v>
      </c>
      <c r="M13" s="4" t="s">
        <v>39</v>
      </c>
      <c r="N13" s="1" t="s">
        <v>41</v>
      </c>
    </row>
    <row r="14" spans="1:15" x14ac:dyDescent="0.25">
      <c r="A14">
        <v>1</v>
      </c>
      <c r="B14" s="5" t="s">
        <v>141</v>
      </c>
      <c r="C14">
        <v>2</v>
      </c>
      <c r="M14" s="4" t="s">
        <v>70</v>
      </c>
    </row>
    <row r="15" spans="1:15" x14ac:dyDescent="0.25">
      <c r="A15">
        <v>2</v>
      </c>
      <c r="B15" t="s">
        <v>147</v>
      </c>
      <c r="C15">
        <v>4</v>
      </c>
      <c r="D15">
        <v>4</v>
      </c>
      <c r="E15" s="4">
        <v>4</v>
      </c>
      <c r="F15" s="4">
        <v>5</v>
      </c>
      <c r="G15" s="4">
        <v>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">
        <v>70</v>
      </c>
    </row>
    <row r="16" spans="1:15" x14ac:dyDescent="0.25">
      <c r="A16">
        <v>1</v>
      </c>
      <c r="B16" s="5" t="s">
        <v>148</v>
      </c>
      <c r="C16">
        <v>3</v>
      </c>
      <c r="D16">
        <v>4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 t="s">
        <v>70</v>
      </c>
    </row>
    <row r="17" spans="1:13" x14ac:dyDescent="0.25">
      <c r="A17">
        <v>1</v>
      </c>
      <c r="B17" t="s">
        <v>149</v>
      </c>
      <c r="C17">
        <v>1</v>
      </c>
      <c r="D17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70</v>
      </c>
    </row>
    <row r="18" spans="1:13" x14ac:dyDescent="0.25">
      <c r="A18">
        <v>1</v>
      </c>
      <c r="B18" s="5" t="s">
        <v>185</v>
      </c>
      <c r="C18">
        <v>3</v>
      </c>
      <c r="M18" s="4" t="s">
        <v>70</v>
      </c>
    </row>
    <row r="19" spans="1:13" x14ac:dyDescent="0.25">
      <c r="A19">
        <v>1</v>
      </c>
      <c r="B19" s="5" t="s">
        <v>142</v>
      </c>
      <c r="C19">
        <v>20</v>
      </c>
      <c r="M19" s="4" t="s">
        <v>43</v>
      </c>
    </row>
    <row r="20" spans="1:13" x14ac:dyDescent="0.25">
      <c r="A20">
        <v>3</v>
      </c>
      <c r="B20" t="s">
        <v>143</v>
      </c>
      <c r="C20">
        <v>8</v>
      </c>
      <c r="M20" t="s">
        <v>43</v>
      </c>
    </row>
    <row r="21" spans="1:13" x14ac:dyDescent="0.25">
      <c r="A21">
        <v>2</v>
      </c>
      <c r="B21" s="5" t="s">
        <v>144</v>
      </c>
      <c r="C21">
        <v>10</v>
      </c>
      <c r="M21" s="4" t="s">
        <v>43</v>
      </c>
    </row>
    <row r="22" spans="1:13" s="4" customFormat="1" x14ac:dyDescent="0.25">
      <c r="A22" s="4">
        <v>2</v>
      </c>
      <c r="B22" s="5" t="s">
        <v>193</v>
      </c>
      <c r="C22" s="4">
        <v>3</v>
      </c>
    </row>
    <row r="23" spans="1:13" s="4" customFormat="1" x14ac:dyDescent="0.25">
      <c r="A23" s="4">
        <v>2</v>
      </c>
      <c r="B23" s="5" t="s">
        <v>194</v>
      </c>
      <c r="C23" s="4">
        <v>3</v>
      </c>
    </row>
    <row r="24" spans="1:13" x14ac:dyDescent="0.25">
      <c r="C24" s="4" t="s">
        <v>154</v>
      </c>
      <c r="D24" s="4">
        <f>SUM(C2:C21)</f>
        <v>104</v>
      </c>
      <c r="E24" s="4">
        <f t="shared" ref="E24:L24" si="0">D24-($D$24/8)</f>
        <v>91</v>
      </c>
      <c r="F24" s="4">
        <f t="shared" si="0"/>
        <v>78</v>
      </c>
      <c r="G24" s="4">
        <f t="shared" si="0"/>
        <v>65</v>
      </c>
      <c r="H24" s="4">
        <f t="shared" si="0"/>
        <v>52</v>
      </c>
      <c r="I24" s="4">
        <f t="shared" si="0"/>
        <v>39</v>
      </c>
      <c r="J24" s="4">
        <f t="shared" si="0"/>
        <v>26</v>
      </c>
      <c r="K24" s="4">
        <f t="shared" si="0"/>
        <v>13</v>
      </c>
      <c r="L24" s="4">
        <f t="shared" si="0"/>
        <v>0</v>
      </c>
    </row>
    <row r="25" spans="1:13" x14ac:dyDescent="0.25">
      <c r="B25" s="5"/>
      <c r="C25" s="4" t="s">
        <v>155</v>
      </c>
      <c r="D25" s="4">
        <f>SUM(D2:D23)</f>
        <v>37</v>
      </c>
      <c r="E25" s="4">
        <f t="shared" ref="E25:L25" si="1">SUM(E2:E23)</f>
        <v>35</v>
      </c>
      <c r="F25" s="4">
        <f t="shared" si="1"/>
        <v>30</v>
      </c>
      <c r="G25" s="4">
        <f t="shared" si="1"/>
        <v>20</v>
      </c>
      <c r="H25" s="4">
        <f t="shared" si="1"/>
        <v>6</v>
      </c>
      <c r="I25" s="4">
        <f t="shared" si="1"/>
        <v>4</v>
      </c>
      <c r="J25" s="4">
        <f t="shared" si="1"/>
        <v>2</v>
      </c>
      <c r="K25" s="4">
        <f t="shared" si="1"/>
        <v>1</v>
      </c>
      <c r="L25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2017-12-10T14:38:08Z</dcterms:modified>
</cp:coreProperties>
</file>