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2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F23" i="5"/>
  <c r="G23" i="5"/>
  <c r="H23" i="5"/>
  <c r="I23" i="5"/>
  <c r="J23" i="5"/>
  <c r="K23" i="5"/>
  <c r="L23" i="5"/>
  <c r="D23" i="5"/>
  <c r="D22" i="5"/>
  <c r="F26" i="6"/>
  <c r="G26" i="6"/>
  <c r="H26" i="6"/>
  <c r="I26" i="6"/>
  <c r="E26" i="6"/>
  <c r="D26" i="6"/>
  <c r="D25" i="6"/>
  <c r="D35" i="2"/>
  <c r="D36" i="2"/>
  <c r="Q35" i="2" l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E22" i="5" l="1"/>
  <c r="F22" i="5" s="1"/>
  <c r="G22" i="5" s="1"/>
  <c r="H22" i="5" s="1"/>
  <c r="I22" i="5" s="1"/>
  <c r="J22" i="5" s="1"/>
  <c r="K22" i="5" s="1"/>
  <c r="L22" i="5" s="1"/>
  <c r="E25" i="6" l="1"/>
  <c r="F25" i="6" s="1"/>
  <c r="G25" i="6" s="1"/>
  <c r="H25" i="6" s="1"/>
  <c r="I25" i="6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2" i="4"/>
  <c r="F32" i="4"/>
  <c r="G32" i="4"/>
  <c r="H32" i="4"/>
  <c r="I32" i="4"/>
  <c r="J32" i="4"/>
  <c r="K32" i="4"/>
  <c r="D32" i="4"/>
  <c r="D31" i="4"/>
  <c r="E31" i="4" s="1"/>
  <c r="F31" i="4" s="1"/>
  <c r="G31" i="4" s="1"/>
  <c r="H31" i="4" s="1"/>
  <c r="I31" i="4" s="1"/>
  <c r="J31" i="4" s="1"/>
  <c r="K31" i="4" s="1"/>
  <c r="E37" i="3"/>
  <c r="F37" i="3"/>
  <c r="G37" i="3"/>
  <c r="H37" i="3"/>
  <c r="I37" i="3"/>
  <c r="D37" i="3"/>
  <c r="D36" i="3"/>
  <c r="E36" i="3" s="1"/>
  <c r="F36" i="3" l="1"/>
  <c r="G36" i="3" s="1"/>
  <c r="H36" i="3" s="1"/>
  <c r="I36" i="3" s="1"/>
</calcChain>
</file>

<file path=xl/sharedStrings.xml><?xml version="1.0" encoding="utf-8"?>
<sst xmlns="http://schemas.openxmlformats.org/spreadsheetml/2006/main" count="544" uniqueCount="210">
  <si>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</si>
  <si>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</si>
  <si>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</si>
  <si>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</si>
  <si>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</si>
  <si>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</si>
  <si>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</si>
  <si>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</si>
  <si>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</si>
  <si>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</si>
  <si>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</si>
  <si>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</si>
  <si>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</si>
  <si>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</si>
  <si>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</si>
  <si>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</si>
  <si>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</si>
  <si>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</si>
  <si>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</si>
  <si>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</si>
  <si>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</si>
  <si>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</si>
  <si>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</si>
  <si>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</si>
  <si>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</si>
  <si>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</si>
  <si>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</si>
  <si>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</si>
  <si>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</si>
  <si>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</si>
  <si>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</si>
  <si>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</si>
  <si>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</si>
  <si>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</si>
  <si>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</si>
  <si>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</si>
  <si>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</si>
  <si>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</si>
  <si>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</si>
  <si>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</si>
  <si>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</si>
  <si>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</si>
  <si>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</si>
  <si>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</si>
  <si>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</si>
  <si>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</si>
  <si>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</si>
  <si>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</si>
  <si>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</si>
  <si>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</si>
  <si>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</si>
  <si>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</si>
  <si>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</si>
  <si>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</si>
  <si>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</si>
  <si>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</si>
  <si>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</si>
  <si>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</si>
  <si>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</si>
  <si>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</si>
  <si>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</si>
  <si>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</si>
  <si>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</si>
  <si>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</si>
  <si>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Updating end expanding existing UI</t>
  </si>
  <si>
    <t>WCF hosting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</si>
  <si>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</si>
  <si>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</si>
  <si>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</si>
  <si>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</si>
  <si>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</si>
  <si>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</si>
  <si>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</si>
  <si>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</si>
  <si>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</si>
  <si>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</si>
  <si>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</si>
  <si>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</si>
  <si>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</si>
  <si>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</si>
  <si>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</si>
  <si>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</si>
  <si>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</si>
  <si>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</si>
  <si>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</si>
  <si>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</si>
  <si>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</si>
  <si>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</si>
  <si>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</si>
  <si>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</si>
  <si>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</si>
  <si>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</si>
  <si>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</si>
  <si>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</si>
  <si>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</si>
  <si>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</si>
  <si>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</si>
  <si>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</si>
  <si>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</si>
  <si>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</si>
  <si>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</si>
  <si>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</si>
  <si>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</si>
  <si>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</si>
  <si>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</si>
  <si>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</si>
  <si>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</si>
  <si>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</si>
  <si>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</si>
  <si>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</si>
  <si>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</si>
  <si>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</si>
  <si>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</si>
  <si>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</si>
  <si>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</si>
  <si>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</si>
  <si>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</si>
  <si>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</si>
  <si>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</si>
  <si>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</si>
  <si>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</si>
  <si>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</si>
  <si>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</si>
  <si>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</si>
  <si>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</si>
  <si>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</si>
  <si>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</si>
  <si>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</si>
  <si>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</si>
  <si>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</si>
  <si>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</si>
  <si>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</si>
  <si>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</si>
  <si>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</si>
  <si>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</si>
  <si>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</si>
  <si>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</si>
  <si>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</si>
  <si>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</si>
  <si>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</si>
  <si>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</si>
  <si>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</si>
  <si>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</si>
  <si>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</si>
  <si>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</si>
  <si>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</si>
  <si>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</si>
  <si>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</si>
  <si>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</si>
  <si>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</si>
  <si>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</si>
  <si>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</si>
  <si>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</si>
  <si>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</si>
  <si>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</si>
  <si>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</si>
  <si>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</si>
  <si>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</si>
  <si>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</si>
  <si>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</si>
  <si>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</si>
  <si>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</si>
  <si>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</si>
  <si>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</si>
  <si>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</si>
  <si>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</si>
  <si>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</si>
  <si>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</si>
  <si>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</si>
  <si>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</si>
  <si>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</si>
  <si>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</si>
  <si>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</si>
  <si>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</si>
  <si>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</si>
  <si>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</si>
  <si>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</si>
  <si>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</si>
  <si>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Database trigger tests</t>
  </si>
  <si>
    <t>Signalr spike</t>
  </si>
  <si>
    <t>Sprint sum-up</t>
  </si>
  <si>
    <t>Report planning</t>
  </si>
  <si>
    <t>use activity model layer class</t>
  </si>
  <si>
    <t>make chat work on web client</t>
  </si>
  <si>
    <t>Create Mock up</t>
  </si>
  <si>
    <t>Create project becklog</t>
  </si>
  <si>
    <t>Create baclog for sprint 1</t>
  </si>
  <si>
    <t>Read about chats (how to make)</t>
  </si>
  <si>
    <t>Database model 1st. Version</t>
  </si>
  <si>
    <t>Domain model 1st. Version</t>
  </si>
  <si>
    <t>Update problem statement</t>
  </si>
  <si>
    <t>Update domain model (add song and playlist)</t>
  </si>
  <si>
    <t>Update database (add song and playlist)</t>
  </si>
  <si>
    <t>Update database diagram</t>
  </si>
  <si>
    <t>Update database diagram (add song and playlist)</t>
  </si>
  <si>
    <t>Finish Domain model (Optimize profile)</t>
  </si>
  <si>
    <t>Fix and create more tests</t>
  </si>
  <si>
    <t>Add group member</t>
  </si>
  <si>
    <t>Remove group member</t>
  </si>
  <si>
    <t>burn down chart (update/make it work better)</t>
  </si>
  <si>
    <t>Show online persons in group</t>
  </si>
  <si>
    <t>Show group members</t>
  </si>
  <si>
    <t>Create baclog for sprint 2</t>
  </si>
  <si>
    <t>MVC application (chat working)</t>
  </si>
  <si>
    <t>Create baclog for sprint 3</t>
  </si>
  <si>
    <t>Create baclog for sprint 4</t>
  </si>
  <si>
    <t>Review and if necessary fix backlog</t>
  </si>
  <si>
    <t>Reoprt review</t>
  </si>
  <si>
    <t>Finalize MVC (mvc chat and login)</t>
  </si>
  <si>
    <t>Finish MoSCoW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</si>
</sst>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0'!$D$25:$I$25</c:f>
              <c:numCache>
                <c:formatCode>General</c:formatCode>
                <c:ptCount val="6"/>
                <c:pt idx="0">
                  <c:v>103</c:v>
                </c:pt>
                <c:pt idx="1">
                  <c:v>82.4</c:v>
                </c:pt>
                <c:pt idx="2">
                  <c:v>61.800000000000004</c:v>
                </c:pt>
                <c:pt idx="3">
                  <c:v>41.2</c:v>
                </c:pt>
                <c:pt idx="4">
                  <c:v>20.6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0'!$D$26:$I$26</c:f>
              <c:numCache>
                <c:formatCode>General</c:formatCode>
                <c:ptCount val="6"/>
                <c:pt idx="0">
                  <c:v>98</c:v>
                </c:pt>
                <c:pt idx="1">
                  <c:v>74</c:v>
                </c:pt>
                <c:pt idx="2">
                  <c:v>64</c:v>
                </c:pt>
                <c:pt idx="3">
                  <c:v>50</c:v>
                </c:pt>
                <c:pt idx="4">
                  <c:v>28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116</c:v>
                </c:pt>
                <c:pt idx="1">
                  <c:v>107.07692307692308</c:v>
                </c:pt>
                <c:pt idx="2">
                  <c:v>98.15384615384616</c:v>
                </c:pt>
                <c:pt idx="3">
                  <c:v>89.230769230769241</c:v>
                </c:pt>
                <c:pt idx="4">
                  <c:v>80.307692307692321</c:v>
                </c:pt>
                <c:pt idx="5">
                  <c:v>71.384615384615401</c:v>
                </c:pt>
                <c:pt idx="6">
                  <c:v>62.461538461538481</c:v>
                </c:pt>
                <c:pt idx="7">
                  <c:v>53.538461538461561</c:v>
                </c:pt>
                <c:pt idx="8">
                  <c:v>44.615384615384642</c:v>
                </c:pt>
                <c:pt idx="9">
                  <c:v>35.692307692307722</c:v>
                </c:pt>
                <c:pt idx="10">
                  <c:v>26.769230769230798</c:v>
                </c:pt>
                <c:pt idx="11">
                  <c:v>17.846153846153875</c:v>
                </c:pt>
                <c:pt idx="12">
                  <c:v>8.9230769230769518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1'!$D$36:$Q$36</c:f>
              <c:numCache>
                <c:formatCode>General</c:formatCode>
                <c:ptCount val="14"/>
                <c:pt idx="0">
                  <c:v>118</c:v>
                </c:pt>
                <c:pt idx="1">
                  <c:v>100</c:v>
                </c:pt>
                <c:pt idx="2">
                  <c:v>92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54</c:v>
                </c:pt>
                <c:pt idx="7">
                  <c:v>47</c:v>
                </c:pt>
                <c:pt idx="8">
                  <c:v>36</c:v>
                </c:pt>
                <c:pt idx="9">
                  <c:v>27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2'!$C$36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2'!$D$36:$I$36</c:f>
              <c:numCache>
                <c:formatCode>General</c:formatCode>
                <c:ptCount val="6"/>
                <c:pt idx="0">
                  <c:v>95</c:v>
                </c:pt>
                <c:pt idx="1">
                  <c:v>76</c:v>
                </c:pt>
                <c:pt idx="2">
                  <c:v>57</c:v>
                </c:pt>
                <c:pt idx="3">
                  <c:v>38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2'!$C$37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2'!$D$37:$I$37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58</c:v>
                </c:pt>
                <c:pt idx="3">
                  <c:v>39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3'!$C$31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114</c:v>
                </c:pt>
                <c:pt idx="1">
                  <c:v>97.714285714285722</c:v>
                </c:pt>
                <c:pt idx="2">
                  <c:v>81.428571428571445</c:v>
                </c:pt>
                <c:pt idx="3">
                  <c:v>65.142857142857167</c:v>
                </c:pt>
                <c:pt idx="4">
                  <c:v>48.857142857142883</c:v>
                </c:pt>
                <c:pt idx="5">
                  <c:v>32.571428571428598</c:v>
                </c:pt>
                <c:pt idx="6">
                  <c:v>16.285714285714313</c:v>
                </c:pt>
                <c:pt idx="7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3'!$C$32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3'!$D$32:$K$32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93</c:v>
                </c:pt>
                <c:pt idx="3">
                  <c:v>67</c:v>
                </c:pt>
                <c:pt idx="4">
                  <c:v>51</c:v>
                </c:pt>
                <c:pt idx="5">
                  <c:v>40</c:v>
                </c:pt>
                <c:pt idx="6">
                  <c:v>26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4'!$D$22:$L$22</c:f>
              <c:numCache>
                <c:formatCode>General</c:formatCode>
                <c:ptCount val="9"/>
                <c:pt idx="0">
                  <c:v>94</c:v>
                </c:pt>
                <c:pt idx="1">
                  <c:v>82.25</c:v>
                </c:pt>
                <c:pt idx="2">
                  <c:v>70.5</c:v>
                </c:pt>
                <c:pt idx="3">
                  <c:v>58.75</c:v>
                </c:pt>
                <c:pt idx="4">
                  <c:v>47</c:v>
                </c:pt>
                <c:pt idx="5">
                  <c:v>35.25</c:v>
                </c:pt>
                <c:pt idx="6">
                  <c:v>23.5</c:v>
                </c:pt>
                <c:pt idx="7">
                  <c:v>11.75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95</c:v>
                </c:pt>
                <c:pt idx="1">
                  <c:v>90</c:v>
                </c:pt>
                <c:pt idx="2">
                  <c:v>81</c:v>
                </c:pt>
                <c:pt idx="3">
                  <c:v>62</c:v>
                </c:pt>
                <c:pt idx="4">
                  <c:v>41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22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28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24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20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4" totalsRowShown="0">
  <autoFilter ref="A1:J24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4" totalsRowShown="0">
  <autoFilter ref="A1:R34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5" totalsRowShown="0">
  <autoFilter ref="A1:J35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30" totalsRowShown="0">
  <autoFilter ref="A1:L30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46" zoomScale="55" zoomScaleNormal="55" workbookViewId="0">
      <selection activeCell="D67" sqref="D67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58</v>
      </c>
    </row>
    <row r="2" spans="1:4" x14ac:dyDescent="0.25">
      <c r="A2">
        <v>1</v>
      </c>
      <c r="B2" s="4" t="s">
        <v>69</v>
      </c>
      <c r="C2" s="4">
        <v>4</v>
      </c>
      <c r="D2" s="4" t="s">
        <v>59</v>
      </c>
    </row>
    <row r="3" spans="1:4" x14ac:dyDescent="0.25">
      <c r="A3">
        <v>1</v>
      </c>
      <c r="B3" s="4" t="s">
        <v>70</v>
      </c>
      <c r="C3" s="4">
        <v>3</v>
      </c>
      <c r="D3" s="4" t="s">
        <v>59</v>
      </c>
    </row>
    <row r="4" spans="1:4" x14ac:dyDescent="0.25">
      <c r="A4">
        <v>1</v>
      </c>
      <c r="B4" s="4" t="s">
        <v>71</v>
      </c>
      <c r="C4" s="4">
        <v>2</v>
      </c>
      <c r="D4" s="4" t="s">
        <v>59</v>
      </c>
    </row>
    <row r="5" spans="1:4" x14ac:dyDescent="0.25">
      <c r="A5">
        <v>1</v>
      </c>
      <c r="B5" s="4" t="s">
        <v>72</v>
      </c>
      <c r="C5" s="4">
        <v>9</v>
      </c>
      <c r="D5" s="4" t="s">
        <v>59</v>
      </c>
    </row>
    <row r="6" spans="1:4" x14ac:dyDescent="0.25">
      <c r="A6">
        <v>1</v>
      </c>
      <c r="B6" s="4" t="s">
        <v>174</v>
      </c>
      <c r="C6">
        <v>8</v>
      </c>
      <c r="D6" s="4" t="s">
        <v>59</v>
      </c>
    </row>
    <row r="7" spans="1:4" x14ac:dyDescent="0.25">
      <c r="A7">
        <v>1</v>
      </c>
      <c r="B7" s="4" t="s">
        <v>80</v>
      </c>
      <c r="C7" s="4">
        <v>10</v>
      </c>
      <c r="D7" s="4" t="s">
        <v>59</v>
      </c>
    </row>
    <row r="8" spans="1:4" x14ac:dyDescent="0.25">
      <c r="A8">
        <v>1</v>
      </c>
      <c r="B8" s="4" t="s">
        <v>176</v>
      </c>
      <c r="C8">
        <v>80</v>
      </c>
      <c r="D8" s="4" t="s">
        <v>59</v>
      </c>
    </row>
    <row r="9" spans="1:4" x14ac:dyDescent="0.25">
      <c r="A9">
        <v>1</v>
      </c>
      <c r="B9" s="4" t="s">
        <v>73</v>
      </c>
      <c r="C9" s="4">
        <v>7</v>
      </c>
      <c r="D9" s="4" t="s">
        <v>59</v>
      </c>
    </row>
    <row r="10" spans="1:4" x14ac:dyDescent="0.25">
      <c r="A10">
        <v>1</v>
      </c>
      <c r="B10" s="4" t="s">
        <v>79</v>
      </c>
      <c r="C10" s="4">
        <v>7</v>
      </c>
      <c r="D10" s="4" t="s">
        <v>59</v>
      </c>
    </row>
    <row r="11" spans="1:4" x14ac:dyDescent="0.25">
      <c r="A11">
        <v>1</v>
      </c>
      <c r="B11" s="4" t="s">
        <v>74</v>
      </c>
      <c r="C11" s="4">
        <v>12</v>
      </c>
      <c r="D11" s="4" t="s">
        <v>59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59</v>
      </c>
    </row>
    <row r="13" spans="1:4" x14ac:dyDescent="0.25">
      <c r="A13">
        <v>1</v>
      </c>
      <c r="B13" t="s">
        <v>8</v>
      </c>
      <c r="C13" s="4">
        <v>2</v>
      </c>
      <c r="D13" t="s">
        <v>59</v>
      </c>
    </row>
    <row r="14" spans="1:4" x14ac:dyDescent="0.25">
      <c r="A14">
        <v>1</v>
      </c>
      <c r="B14" t="s">
        <v>20</v>
      </c>
      <c r="C14" s="4">
        <v>3</v>
      </c>
      <c r="D14" t="s">
        <v>59</v>
      </c>
    </row>
    <row r="15" spans="1:4" x14ac:dyDescent="0.25">
      <c r="A15">
        <v>1</v>
      </c>
      <c r="B15" t="s">
        <v>21</v>
      </c>
      <c r="C15" s="4">
        <v>3</v>
      </c>
      <c r="D15" t="s">
        <v>59</v>
      </c>
    </row>
    <row r="16" spans="1:4" x14ac:dyDescent="0.25">
      <c r="A16">
        <v>1</v>
      </c>
      <c r="B16" t="s">
        <v>22</v>
      </c>
      <c r="C16" s="4">
        <v>2</v>
      </c>
      <c r="D16" t="s">
        <v>59</v>
      </c>
    </row>
    <row r="17" spans="1:4" x14ac:dyDescent="0.25">
      <c r="A17">
        <v>1</v>
      </c>
      <c r="B17" t="s">
        <v>30</v>
      </c>
      <c r="C17" s="4">
        <v>2</v>
      </c>
      <c r="D17" t="s">
        <v>59</v>
      </c>
    </row>
    <row r="18" spans="1:4" x14ac:dyDescent="0.25">
      <c r="A18">
        <v>1</v>
      </c>
      <c r="B18" t="s">
        <v>14</v>
      </c>
      <c r="C18" s="4">
        <v>3</v>
      </c>
      <c r="D18" t="s">
        <v>59</v>
      </c>
    </row>
    <row r="19" spans="1:4" x14ac:dyDescent="0.25">
      <c r="A19">
        <v>1</v>
      </c>
      <c r="B19" t="s">
        <v>15</v>
      </c>
      <c r="C19" s="4">
        <v>3</v>
      </c>
      <c r="D19" t="s">
        <v>59</v>
      </c>
    </row>
    <row r="20" spans="1:4" x14ac:dyDescent="0.25">
      <c r="A20">
        <v>1</v>
      </c>
      <c r="B20" t="s">
        <v>16</v>
      </c>
      <c r="C20" s="4">
        <v>2</v>
      </c>
      <c r="D20" t="s">
        <v>59</v>
      </c>
    </row>
    <row r="21" spans="1:4" x14ac:dyDescent="0.25">
      <c r="A21">
        <v>1</v>
      </c>
      <c r="B21" t="s">
        <v>19</v>
      </c>
      <c r="C21" s="4">
        <v>2</v>
      </c>
      <c r="D21" t="s">
        <v>59</v>
      </c>
    </row>
    <row r="22" spans="1:4" x14ac:dyDescent="0.25">
      <c r="A22">
        <v>1</v>
      </c>
      <c r="B22" t="s">
        <v>17</v>
      </c>
      <c r="C22" s="4">
        <v>4</v>
      </c>
      <c r="D22" t="s">
        <v>59</v>
      </c>
    </row>
    <row r="23" spans="1:4" x14ac:dyDescent="0.25">
      <c r="A23">
        <v>1</v>
      </c>
      <c r="B23" t="s">
        <v>18</v>
      </c>
      <c r="C23" s="4">
        <v>2</v>
      </c>
      <c r="D23" t="s">
        <v>59</v>
      </c>
    </row>
    <row r="24" spans="1:4" x14ac:dyDescent="0.25">
      <c r="A24">
        <v>1</v>
      </c>
      <c r="B24" t="s">
        <v>10</v>
      </c>
      <c r="C24" s="4">
        <v>5</v>
      </c>
      <c r="D24" t="s">
        <v>59</v>
      </c>
    </row>
    <row r="25" spans="1:4" x14ac:dyDescent="0.25">
      <c r="A25">
        <v>1</v>
      </c>
      <c r="B25" t="s">
        <v>11</v>
      </c>
      <c r="C25" s="4">
        <v>4</v>
      </c>
      <c r="D25" t="s">
        <v>59</v>
      </c>
    </row>
    <row r="26" spans="1:4" x14ac:dyDescent="0.25">
      <c r="A26">
        <v>1</v>
      </c>
      <c r="B26" t="s">
        <v>12</v>
      </c>
      <c r="C26" s="4">
        <v>3</v>
      </c>
      <c r="D26" t="s">
        <v>59</v>
      </c>
    </row>
    <row r="27" spans="1:4" x14ac:dyDescent="0.25">
      <c r="A27">
        <v>1</v>
      </c>
      <c r="B27" t="s">
        <v>13</v>
      </c>
      <c r="C27" s="4">
        <v>2</v>
      </c>
      <c r="D27" t="s">
        <v>59</v>
      </c>
    </row>
    <row r="28" spans="1:4" x14ac:dyDescent="0.25">
      <c r="A28">
        <v>1</v>
      </c>
      <c r="B28" t="s">
        <v>43</v>
      </c>
      <c r="C28" s="4">
        <v>2</v>
      </c>
      <c r="D28" t="s">
        <v>59</v>
      </c>
    </row>
    <row r="29" spans="1:4" x14ac:dyDescent="0.25">
      <c r="A29">
        <v>1</v>
      </c>
      <c r="B29" t="s">
        <v>45</v>
      </c>
      <c r="C29" s="4">
        <v>3</v>
      </c>
      <c r="D29" t="s">
        <v>59</v>
      </c>
    </row>
    <row r="30" spans="1:4" x14ac:dyDescent="0.25">
      <c r="A30">
        <v>1</v>
      </c>
      <c r="B30" t="s">
        <v>27</v>
      </c>
      <c r="C30" s="4">
        <v>25</v>
      </c>
      <c r="D30" t="s">
        <v>59</v>
      </c>
    </row>
    <row r="31" spans="1:4" x14ac:dyDescent="0.25">
      <c r="A31">
        <v>1</v>
      </c>
      <c r="B31" t="s">
        <v>62</v>
      </c>
      <c r="C31" s="4">
        <v>2</v>
      </c>
      <c r="D31" t="s">
        <v>59</v>
      </c>
    </row>
    <row r="32" spans="1:4" x14ac:dyDescent="0.25">
      <c r="A32">
        <v>2</v>
      </c>
      <c r="B32" t="s">
        <v>9</v>
      </c>
      <c r="C32" s="4">
        <v>3</v>
      </c>
      <c r="D32" t="s">
        <v>59</v>
      </c>
    </row>
    <row r="33" spans="1:7" x14ac:dyDescent="0.25">
      <c r="A33">
        <v>2</v>
      </c>
      <c r="B33" t="s">
        <v>32</v>
      </c>
      <c r="C33" s="4">
        <v>3</v>
      </c>
      <c r="D33" t="s">
        <v>59</v>
      </c>
    </row>
    <row r="34" spans="1:7" x14ac:dyDescent="0.25">
      <c r="A34">
        <v>2</v>
      </c>
      <c r="B34" t="s">
        <v>26</v>
      </c>
      <c r="C34" s="4">
        <v>4</v>
      </c>
      <c r="D34" t="s">
        <v>59</v>
      </c>
    </row>
    <row r="35" spans="1:7" x14ac:dyDescent="0.25">
      <c r="A35">
        <v>2</v>
      </c>
      <c r="B35" t="s">
        <v>44</v>
      </c>
      <c r="C35" s="4">
        <v>4</v>
      </c>
      <c r="D35" t="s">
        <v>59</v>
      </c>
    </row>
    <row r="36" spans="1:7" x14ac:dyDescent="0.25">
      <c r="A36">
        <v>2</v>
      </c>
      <c r="B36" t="s">
        <v>0</v>
      </c>
      <c r="C36" s="4">
        <v>1</v>
      </c>
      <c r="D36" t="s">
        <v>59</v>
      </c>
    </row>
    <row r="37" spans="1:7" x14ac:dyDescent="0.25">
      <c r="A37">
        <v>2</v>
      </c>
      <c r="B37" t="s">
        <v>25</v>
      </c>
      <c r="C37" s="4">
        <v>1</v>
      </c>
      <c r="D37" t="s">
        <v>59</v>
      </c>
    </row>
    <row r="38" spans="1:7" x14ac:dyDescent="0.25">
      <c r="A38">
        <v>2</v>
      </c>
      <c r="B38" t="s">
        <v>47</v>
      </c>
      <c r="C38" s="4">
        <v>3</v>
      </c>
      <c r="D38" t="s">
        <v>59</v>
      </c>
    </row>
    <row r="39" spans="1:7" x14ac:dyDescent="0.25">
      <c r="A39">
        <v>2</v>
      </c>
      <c r="B39" t="s">
        <v>60</v>
      </c>
      <c r="C39" s="4">
        <v>1</v>
      </c>
      <c r="D39" t="s">
        <v>59</v>
      </c>
    </row>
    <row r="40" spans="1:7" x14ac:dyDescent="0.25">
      <c r="A40">
        <v>2</v>
      </c>
      <c r="B40" t="s">
        <v>48</v>
      </c>
      <c r="C40" s="4">
        <v>2</v>
      </c>
      <c r="D40" t="s">
        <v>59</v>
      </c>
    </row>
    <row r="41" spans="1:7" x14ac:dyDescent="0.25">
      <c r="A41">
        <v>2</v>
      </c>
      <c r="B41" t="s">
        <v>49</v>
      </c>
      <c r="C41" s="4">
        <v>1</v>
      </c>
      <c r="D41" t="s">
        <v>59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59</v>
      </c>
      <c r="F42" s="4"/>
      <c r="G42" s="4"/>
    </row>
    <row r="43" spans="1:7" x14ac:dyDescent="0.25">
      <c r="A43">
        <v>2</v>
      </c>
      <c r="B43" t="s">
        <v>50</v>
      </c>
      <c r="C43" s="4">
        <v>1</v>
      </c>
      <c r="D43" t="s">
        <v>59</v>
      </c>
      <c r="F43" s="4"/>
      <c r="G43" s="4"/>
    </row>
    <row r="44" spans="1:7" x14ac:dyDescent="0.25">
      <c r="A44">
        <v>2</v>
      </c>
      <c r="B44" t="s">
        <v>51</v>
      </c>
      <c r="C44" s="4">
        <v>1</v>
      </c>
      <c r="D44" t="s">
        <v>59</v>
      </c>
      <c r="F44" s="4"/>
      <c r="G44" s="4"/>
    </row>
    <row r="45" spans="1:7" s="4" customFormat="1" x14ac:dyDescent="0.25">
      <c r="A45">
        <v>2</v>
      </c>
      <c r="B45" t="s">
        <v>52</v>
      </c>
      <c r="C45" s="4">
        <v>1</v>
      </c>
      <c r="D45" t="s">
        <v>59</v>
      </c>
    </row>
    <row r="46" spans="1:7" x14ac:dyDescent="0.25">
      <c r="A46">
        <v>2</v>
      </c>
      <c r="B46" t="s">
        <v>54</v>
      </c>
      <c r="C46" s="4">
        <v>1</v>
      </c>
      <c r="D46" t="s">
        <v>59</v>
      </c>
      <c r="F46" s="4"/>
      <c r="G46" s="4"/>
    </row>
    <row r="47" spans="1:7" x14ac:dyDescent="0.25">
      <c r="A47">
        <v>2</v>
      </c>
      <c r="B47" t="s">
        <v>53</v>
      </c>
      <c r="C47" s="4">
        <v>1</v>
      </c>
      <c r="D47" t="s">
        <v>59</v>
      </c>
      <c r="F47" s="4"/>
      <c r="G47" s="4"/>
    </row>
    <row r="48" spans="1:7" x14ac:dyDescent="0.25">
      <c r="A48">
        <v>2</v>
      </c>
      <c r="B48" t="s">
        <v>55</v>
      </c>
      <c r="C48" s="4">
        <v>1</v>
      </c>
      <c r="D48" t="s">
        <v>59</v>
      </c>
      <c r="F48" s="4"/>
      <c r="G48" s="4"/>
    </row>
    <row r="49" spans="1:10" x14ac:dyDescent="0.25">
      <c r="A49">
        <v>2</v>
      </c>
      <c r="B49" t="s">
        <v>177</v>
      </c>
      <c r="C49" s="4">
        <v>1</v>
      </c>
      <c r="D49" t="s">
        <v>59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59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59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59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59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59</v>
      </c>
      <c r="F54" s="4"/>
      <c r="J54" s="4"/>
    </row>
    <row r="55" spans="1:10" x14ac:dyDescent="0.25">
      <c r="A55">
        <v>3</v>
      </c>
      <c r="B55" s="4" t="s">
        <v>57</v>
      </c>
      <c r="C55" s="4">
        <v>3</v>
      </c>
      <c r="D55" s="4" t="s">
        <v>59</v>
      </c>
      <c r="F55" s="4"/>
    </row>
    <row r="56" spans="1:10" x14ac:dyDescent="0.25">
      <c r="A56">
        <v>3</v>
      </c>
      <c r="B56" s="4" t="s">
        <v>56</v>
      </c>
      <c r="C56" s="4">
        <v>2</v>
      </c>
      <c r="D56" s="4" t="s">
        <v>59</v>
      </c>
      <c r="F56" s="4"/>
    </row>
    <row r="57" spans="1:10" x14ac:dyDescent="0.25">
      <c r="A57">
        <v>3</v>
      </c>
      <c r="B57" s="4" t="s">
        <v>61</v>
      </c>
      <c r="C57" s="4">
        <v>2</v>
      </c>
      <c r="D57" s="4" t="s">
        <v>59</v>
      </c>
      <c r="F57" s="4"/>
      <c r="G57" s="4"/>
    </row>
    <row r="58" spans="1:10" x14ac:dyDescent="0.25">
      <c r="A58">
        <v>3</v>
      </c>
      <c r="B58" s="4" t="s">
        <v>63</v>
      </c>
      <c r="C58" s="4">
        <v>6</v>
      </c>
      <c r="D58" s="4" t="s">
        <v>59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59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59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s="4" t="s">
        <v>59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51"/>
  <sheetViews>
    <sheetView zoomScale="70" zoomScaleNormal="70" workbookViewId="0">
      <selection activeCell="B18" sqref="B18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184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38</v>
      </c>
      <c r="K2" t="s">
        <v>40</v>
      </c>
      <c r="R2" s="2"/>
      <c r="S2" s="2"/>
      <c r="T2" s="2"/>
    </row>
    <row r="3" spans="1:20" x14ac:dyDescent="0.25">
      <c r="A3">
        <v>2</v>
      </c>
      <c r="B3" t="s">
        <v>70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38</v>
      </c>
      <c r="K3" t="s">
        <v>40</v>
      </c>
      <c r="R3" s="2"/>
      <c r="S3" s="2"/>
      <c r="T3" s="2"/>
    </row>
    <row r="4" spans="1:20" x14ac:dyDescent="0.25">
      <c r="A4">
        <v>3</v>
      </c>
      <c r="B4" t="s">
        <v>187</v>
      </c>
      <c r="C4">
        <v>3</v>
      </c>
      <c r="D4" s="4">
        <v>3</v>
      </c>
      <c r="E4" s="4">
        <v>3</v>
      </c>
      <c r="F4" s="4">
        <v>2</v>
      </c>
      <c r="G4" s="4">
        <v>1</v>
      </c>
      <c r="H4" s="4">
        <v>0</v>
      </c>
      <c r="I4" s="4">
        <v>0</v>
      </c>
      <c r="J4" t="s">
        <v>38</v>
      </c>
      <c r="K4" t="s">
        <v>40</v>
      </c>
      <c r="R4" s="2"/>
      <c r="S4" s="2"/>
      <c r="T4" s="2"/>
    </row>
    <row r="5" spans="1:20" s="4" customFormat="1" x14ac:dyDescent="0.25">
      <c r="A5" s="4">
        <v>1</v>
      </c>
      <c r="B5" s="4" t="s">
        <v>46</v>
      </c>
      <c r="C5" s="4">
        <v>6</v>
      </c>
      <c r="D5" s="4">
        <v>6</v>
      </c>
      <c r="E5" s="4">
        <v>3</v>
      </c>
      <c r="F5" s="4">
        <v>2</v>
      </c>
      <c r="G5" s="4">
        <v>1</v>
      </c>
      <c r="H5" s="4">
        <v>0</v>
      </c>
      <c r="I5" s="4">
        <v>0</v>
      </c>
      <c r="J5" s="4" t="s">
        <v>38</v>
      </c>
      <c r="K5" s="4" t="s">
        <v>40</v>
      </c>
      <c r="R5" s="2"/>
      <c r="S5" s="2"/>
      <c r="T5" s="2"/>
    </row>
    <row r="6" spans="1:20" s="4" customFormat="1" x14ac:dyDescent="0.25">
      <c r="A6" s="4">
        <v>1</v>
      </c>
      <c r="B6" s="4" t="s">
        <v>92</v>
      </c>
      <c r="C6" s="4">
        <v>2</v>
      </c>
      <c r="D6" s="4">
        <v>2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 t="s">
        <v>38</v>
      </c>
      <c r="K6" s="4" t="s">
        <v>40</v>
      </c>
      <c r="R6" s="2"/>
      <c r="S6" s="2"/>
      <c r="T6" s="2"/>
    </row>
    <row r="7" spans="1:20" x14ac:dyDescent="0.25">
      <c r="A7">
        <v>1</v>
      </c>
      <c r="B7" t="s">
        <v>72</v>
      </c>
      <c r="C7">
        <v>9</v>
      </c>
      <c r="D7" s="4">
        <v>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36</v>
      </c>
      <c r="R7" s="2"/>
      <c r="S7" s="2"/>
      <c r="T7" s="2"/>
    </row>
    <row r="8" spans="1:20" x14ac:dyDescent="0.25">
      <c r="A8">
        <v>3</v>
      </c>
      <c r="B8" t="s">
        <v>76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36</v>
      </c>
      <c r="R8" s="2"/>
      <c r="S8" s="2"/>
      <c r="T8" s="2"/>
    </row>
    <row r="9" spans="1:20" x14ac:dyDescent="0.25">
      <c r="A9">
        <v>3</v>
      </c>
      <c r="B9" t="s">
        <v>75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36</v>
      </c>
    </row>
    <row r="10" spans="1:20" x14ac:dyDescent="0.25">
      <c r="A10">
        <v>3</v>
      </c>
      <c r="B10" t="s">
        <v>178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36</v>
      </c>
    </row>
    <row r="11" spans="1:20" x14ac:dyDescent="0.25">
      <c r="A11">
        <v>3</v>
      </c>
      <c r="B11" t="s">
        <v>77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36</v>
      </c>
    </row>
    <row r="12" spans="1:20" x14ac:dyDescent="0.25">
      <c r="A12">
        <v>1</v>
      </c>
      <c r="B12" t="s">
        <v>80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37</v>
      </c>
      <c r="K12" s="1" t="s">
        <v>39</v>
      </c>
    </row>
    <row r="13" spans="1:20" s="4" customFormat="1" x14ac:dyDescent="0.25">
      <c r="A13" s="4">
        <v>1</v>
      </c>
      <c r="B13" s="4" t="s">
        <v>190</v>
      </c>
      <c r="C13" s="4">
        <v>3</v>
      </c>
      <c r="D13" s="4">
        <v>3</v>
      </c>
      <c r="E13" s="4">
        <v>3</v>
      </c>
      <c r="F13" s="4">
        <v>2</v>
      </c>
      <c r="G13" s="4">
        <v>0</v>
      </c>
      <c r="H13" s="4">
        <v>0</v>
      </c>
      <c r="I13" s="4">
        <v>0</v>
      </c>
      <c r="J13" s="4" t="s">
        <v>37</v>
      </c>
      <c r="K13" s="1" t="s">
        <v>39</v>
      </c>
    </row>
    <row r="14" spans="1:20" x14ac:dyDescent="0.25">
      <c r="A14">
        <v>3</v>
      </c>
      <c r="B14" t="s">
        <v>81</v>
      </c>
      <c r="C14">
        <v>3</v>
      </c>
      <c r="D14" s="4">
        <v>3</v>
      </c>
      <c r="E14" s="4">
        <v>3</v>
      </c>
      <c r="F14" s="4">
        <v>3</v>
      </c>
      <c r="G14" s="4">
        <v>3</v>
      </c>
      <c r="H14" s="4">
        <v>2</v>
      </c>
      <c r="I14" s="4">
        <v>0</v>
      </c>
      <c r="J14" t="s">
        <v>37</v>
      </c>
      <c r="K14" s="1" t="s">
        <v>39</v>
      </c>
    </row>
    <row r="15" spans="1:20" x14ac:dyDescent="0.25">
      <c r="A15">
        <v>3</v>
      </c>
      <c r="B15" t="s">
        <v>78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1</v>
      </c>
      <c r="I15" s="4">
        <v>0</v>
      </c>
      <c r="J15" t="s">
        <v>66</v>
      </c>
    </row>
    <row r="16" spans="1:20" s="4" customFormat="1" x14ac:dyDescent="0.25">
      <c r="A16" s="4">
        <v>1</v>
      </c>
      <c r="B16" s="4" t="s">
        <v>41</v>
      </c>
      <c r="C16" s="4">
        <v>6</v>
      </c>
      <c r="D16" s="4">
        <v>6</v>
      </c>
      <c r="E16" s="4">
        <v>6</v>
      </c>
      <c r="F16" s="4">
        <v>6</v>
      </c>
      <c r="G16" s="4">
        <v>4</v>
      </c>
      <c r="H16" s="4">
        <v>3</v>
      </c>
      <c r="I16" s="4">
        <v>3</v>
      </c>
      <c r="J16" s="4" t="s">
        <v>66</v>
      </c>
    </row>
    <row r="17" spans="1:10" x14ac:dyDescent="0.25">
      <c r="A17">
        <v>1</v>
      </c>
      <c r="B17" t="s">
        <v>185</v>
      </c>
      <c r="C17">
        <v>7</v>
      </c>
      <c r="D17" s="4">
        <v>7</v>
      </c>
      <c r="E17" s="4">
        <v>7</v>
      </c>
      <c r="F17" s="4">
        <v>9</v>
      </c>
      <c r="G17" s="4">
        <v>4</v>
      </c>
      <c r="H17" s="4">
        <v>1</v>
      </c>
      <c r="I17" s="4">
        <v>0</v>
      </c>
      <c r="J17" t="s">
        <v>42</v>
      </c>
    </row>
    <row r="18" spans="1:10" s="4" customFormat="1" x14ac:dyDescent="0.25">
      <c r="A18" s="4">
        <v>1</v>
      </c>
      <c r="B18" s="4" t="s">
        <v>186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1</v>
      </c>
      <c r="I18" s="4">
        <v>0</v>
      </c>
      <c r="J18" s="4" t="s">
        <v>42</v>
      </c>
    </row>
    <row r="19" spans="1:10" x14ac:dyDescent="0.25">
      <c r="A19">
        <v>2</v>
      </c>
      <c r="B19" t="s">
        <v>188</v>
      </c>
      <c r="C19">
        <v>9</v>
      </c>
      <c r="D19" s="4">
        <v>9</v>
      </c>
      <c r="E19" s="4">
        <v>9</v>
      </c>
      <c r="F19" s="4">
        <v>6</v>
      </c>
      <c r="G19" s="4">
        <v>3</v>
      </c>
      <c r="H19" s="4">
        <v>2</v>
      </c>
      <c r="I19" s="4">
        <v>0</v>
      </c>
      <c r="J19" t="s">
        <v>42</v>
      </c>
    </row>
    <row r="20" spans="1:10" x14ac:dyDescent="0.25">
      <c r="A20">
        <v>1</v>
      </c>
      <c r="B20" t="s">
        <v>85</v>
      </c>
      <c r="C20">
        <v>10</v>
      </c>
      <c r="D20" s="4">
        <v>6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t="s">
        <v>42</v>
      </c>
    </row>
    <row r="21" spans="1:10" x14ac:dyDescent="0.25">
      <c r="A21">
        <v>2</v>
      </c>
      <c r="B21" t="s">
        <v>189</v>
      </c>
      <c r="C21">
        <v>7</v>
      </c>
      <c r="D21" s="4">
        <v>7</v>
      </c>
      <c r="E21" s="4">
        <v>7</v>
      </c>
      <c r="F21" s="4">
        <v>7</v>
      </c>
      <c r="G21" s="4">
        <v>8</v>
      </c>
      <c r="H21" s="4">
        <v>5</v>
      </c>
      <c r="I21" s="4">
        <v>0</v>
      </c>
      <c r="J21" t="s">
        <v>42</v>
      </c>
    </row>
    <row r="22" spans="1:10" x14ac:dyDescent="0.25">
      <c r="A22">
        <v>1</v>
      </c>
      <c r="B22" t="s">
        <v>82</v>
      </c>
      <c r="C22">
        <v>2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42</v>
      </c>
    </row>
    <row r="23" spans="1:10" x14ac:dyDescent="0.25">
      <c r="A23">
        <v>2</v>
      </c>
      <c r="B23" t="s">
        <v>83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0</v>
      </c>
      <c r="J23" t="s">
        <v>42</v>
      </c>
    </row>
    <row r="24" spans="1:10" x14ac:dyDescent="0.25">
      <c r="A24">
        <v>2</v>
      </c>
      <c r="B24" t="s">
        <v>84</v>
      </c>
      <c r="C24">
        <v>2</v>
      </c>
      <c r="D24" s="4">
        <v>2</v>
      </c>
      <c r="E24" s="4">
        <v>2</v>
      </c>
      <c r="F24" s="4">
        <v>2</v>
      </c>
      <c r="G24" s="4">
        <v>0</v>
      </c>
      <c r="H24" s="4">
        <v>0</v>
      </c>
      <c r="I24" s="4">
        <v>0</v>
      </c>
      <c r="J24" t="s">
        <v>42</v>
      </c>
    </row>
    <row r="25" spans="1:10" x14ac:dyDescent="0.25">
      <c r="C25" s="4" t="s">
        <v>144</v>
      </c>
      <c r="D25" s="4">
        <f>SUM(C2:C24)</f>
        <v>103</v>
      </c>
      <c r="E25" s="4">
        <f>D25-($D$25/5)</f>
        <v>82.4</v>
      </c>
      <c r="F25" s="4">
        <f t="shared" ref="F25:I25" si="0">E25-($D$25/5)</f>
        <v>61.800000000000004</v>
      </c>
      <c r="G25" s="4">
        <f t="shared" si="0"/>
        <v>41.2</v>
      </c>
      <c r="H25" s="4">
        <f t="shared" si="0"/>
        <v>20.6</v>
      </c>
      <c r="I25" s="4">
        <f t="shared" si="0"/>
        <v>0</v>
      </c>
    </row>
    <row r="26" spans="1:10" x14ac:dyDescent="0.25">
      <c r="C26" s="4" t="s">
        <v>145</v>
      </c>
      <c r="D26" s="4">
        <f t="shared" ref="D26:I26" si="1">SUM(D2:D24)</f>
        <v>98</v>
      </c>
      <c r="E26" s="4">
        <f t="shared" si="1"/>
        <v>74</v>
      </c>
      <c r="F26" s="4">
        <f t="shared" si="1"/>
        <v>64</v>
      </c>
      <c r="G26" s="4">
        <f t="shared" si="1"/>
        <v>50</v>
      </c>
      <c r="H26" s="4">
        <f t="shared" si="1"/>
        <v>28</v>
      </c>
      <c r="I26" s="4">
        <f t="shared" si="1"/>
        <v>3</v>
      </c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2"/>
  <sheetViews>
    <sheetView tabSelected="1" topLeftCell="I1" zoomScale="70" zoomScaleNormal="70" workbookViewId="0">
      <selection activeCell="U30" sqref="U30"/>
    </sheetView>
  </sheetViews>
  <sheetFormatPr defaultRowHeight="15" x14ac:dyDescent="0.25"/>
  <cols>
    <col min="1" max="1" width="11.42578125" customWidth="1"/>
    <col min="2" max="2" width="48.285156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  <c r="K1" s="4" t="s">
        <v>154</v>
      </c>
      <c r="L1" s="4" t="s">
        <v>155</v>
      </c>
      <c r="M1" s="4" t="s">
        <v>146</v>
      </c>
      <c r="N1" s="4" t="s">
        <v>156</v>
      </c>
      <c r="O1" s="4" t="s">
        <v>157</v>
      </c>
      <c r="P1" s="4" t="s">
        <v>158</v>
      </c>
      <c r="Q1" s="4" t="s">
        <v>159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36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36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36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36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36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36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93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36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38</v>
      </c>
      <c r="S9" s="1" t="s">
        <v>39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38</v>
      </c>
      <c r="S10" s="1" t="s">
        <v>39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38</v>
      </c>
      <c r="S11" s="1" t="s">
        <v>39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38</v>
      </c>
      <c r="S12" s="1" t="s">
        <v>39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38</v>
      </c>
      <c r="S13" s="1" t="s">
        <v>39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38</v>
      </c>
      <c r="S14" s="1" t="s">
        <v>39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38</v>
      </c>
      <c r="S15" s="1" t="s">
        <v>39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7</v>
      </c>
      <c r="F16" s="4">
        <v>7</v>
      </c>
      <c r="G16" s="4">
        <v>7</v>
      </c>
      <c r="H16" s="4">
        <v>7</v>
      </c>
      <c r="I16" s="4">
        <v>6</v>
      </c>
      <c r="J16" s="4">
        <v>4</v>
      </c>
      <c r="K16" s="4">
        <v>3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38</v>
      </c>
      <c r="S16" s="1" t="s">
        <v>39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2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t="s">
        <v>38</v>
      </c>
      <c r="S17" s="1" t="s">
        <v>39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38</v>
      </c>
      <c r="S18" s="1" t="s">
        <v>39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38</v>
      </c>
      <c r="S19" s="1" t="s">
        <v>39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38</v>
      </c>
      <c r="S20" s="1" t="s">
        <v>39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2</v>
      </c>
      <c r="B21" t="s">
        <v>34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0</v>
      </c>
      <c r="R21" t="s">
        <v>38</v>
      </c>
      <c r="S21" s="1" t="s">
        <v>39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24</v>
      </c>
      <c r="C22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3</v>
      </c>
      <c r="O22" s="4">
        <v>0</v>
      </c>
      <c r="P22" s="4">
        <v>0</v>
      </c>
      <c r="Q22" s="4">
        <v>0</v>
      </c>
      <c r="R22" t="s">
        <v>38</v>
      </c>
      <c r="S22" s="1" t="s">
        <v>39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2</v>
      </c>
      <c r="B23" t="s">
        <v>57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0</v>
      </c>
      <c r="Q23" s="4">
        <v>0</v>
      </c>
      <c r="R23" t="s">
        <v>38</v>
      </c>
      <c r="S23" s="1" t="s">
        <v>39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56</v>
      </c>
      <c r="C24">
        <v>2</v>
      </c>
      <c r="D24" s="4">
        <v>2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t="s">
        <v>38</v>
      </c>
      <c r="S24" s="1" t="s">
        <v>39</v>
      </c>
      <c r="Z24" s="2"/>
      <c r="AA24" s="2"/>
      <c r="AB24" s="2"/>
      <c r="AC24" s="2"/>
      <c r="AD24" s="2"/>
      <c r="AE24" s="2"/>
      <c r="AF24" s="2"/>
    </row>
    <row r="25" spans="1:32" s="4" customFormat="1" x14ac:dyDescent="0.25">
      <c r="A25" s="4">
        <v>1</v>
      </c>
      <c r="B25" s="4" t="s">
        <v>209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3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 t="s">
        <v>38</v>
      </c>
      <c r="S25" s="1" t="s">
        <v>39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26</v>
      </c>
      <c r="C26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3</v>
      </c>
      <c r="N26" s="4">
        <v>2</v>
      </c>
      <c r="O26" s="4">
        <v>0</v>
      </c>
      <c r="P26" s="4">
        <v>0</v>
      </c>
      <c r="Q26" s="4">
        <v>0</v>
      </c>
      <c r="R26" t="s">
        <v>66</v>
      </c>
      <c r="S26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41</v>
      </c>
      <c r="C27">
        <v>6</v>
      </c>
      <c r="D27" s="4">
        <v>6</v>
      </c>
      <c r="E27" s="4">
        <v>6</v>
      </c>
      <c r="F27" s="4">
        <v>6</v>
      </c>
      <c r="G27" s="4">
        <v>4</v>
      </c>
      <c r="H27" s="4">
        <v>3</v>
      </c>
      <c r="I27" s="4">
        <v>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66</v>
      </c>
      <c r="S27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1</v>
      </c>
      <c r="B28" t="s">
        <v>43</v>
      </c>
      <c r="C28">
        <v>2</v>
      </c>
      <c r="D28" s="4">
        <v>2</v>
      </c>
      <c r="E28" s="4">
        <v>2</v>
      </c>
      <c r="F28" s="4">
        <v>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t="s">
        <v>37</v>
      </c>
      <c r="S28" s="1"/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45</v>
      </c>
      <c r="C29">
        <v>3</v>
      </c>
      <c r="D29" s="4">
        <v>3</v>
      </c>
      <c r="E29" s="4">
        <v>3</v>
      </c>
      <c r="F29" s="4">
        <v>2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37</v>
      </c>
      <c r="S29" s="1"/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27</v>
      </c>
      <c r="C30">
        <v>25</v>
      </c>
      <c r="D30" s="4">
        <v>25</v>
      </c>
      <c r="E30" s="4">
        <v>25</v>
      </c>
      <c r="F30" s="4">
        <v>25</v>
      </c>
      <c r="G30" s="4">
        <v>25</v>
      </c>
      <c r="H30" s="4">
        <v>23</v>
      </c>
      <c r="I30" s="4">
        <v>21</v>
      </c>
      <c r="J30" s="4">
        <v>17</v>
      </c>
      <c r="K30" s="4">
        <v>13</v>
      </c>
      <c r="L30" s="4">
        <v>9</v>
      </c>
      <c r="M30" s="4">
        <v>9</v>
      </c>
      <c r="N30" s="4">
        <v>8</v>
      </c>
      <c r="O30" s="4">
        <v>5</v>
      </c>
      <c r="P30" s="4">
        <v>3</v>
      </c>
      <c r="Q30" s="4">
        <v>0</v>
      </c>
      <c r="R30" t="s">
        <v>42</v>
      </c>
      <c r="Z30" s="2"/>
      <c r="AA30" s="2"/>
      <c r="AB30" s="3"/>
      <c r="AC30" s="2"/>
      <c r="AD30" s="2"/>
      <c r="AE30" s="2"/>
      <c r="AF30" s="2"/>
    </row>
    <row r="31" spans="1:32" s="4" customFormat="1" x14ac:dyDescent="0.25">
      <c r="A31" s="4">
        <v>2</v>
      </c>
      <c r="B31" s="4" t="s">
        <v>191</v>
      </c>
      <c r="C31" s="4">
        <v>3</v>
      </c>
      <c r="D31" s="4">
        <v>3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 t="s">
        <v>42</v>
      </c>
      <c r="Z31" s="2"/>
      <c r="AA31" s="2"/>
      <c r="AB31" s="3"/>
      <c r="AC31" s="2"/>
      <c r="AD31" s="2"/>
      <c r="AE31" s="2"/>
      <c r="AF31" s="2"/>
    </row>
    <row r="32" spans="1:32" s="4" customFormat="1" x14ac:dyDescent="0.25">
      <c r="A32" s="4">
        <v>2</v>
      </c>
      <c r="B32" s="4" t="s">
        <v>192</v>
      </c>
      <c r="C32" s="4">
        <v>2</v>
      </c>
      <c r="D32" s="4">
        <v>2</v>
      </c>
      <c r="E32" s="4">
        <v>2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42</v>
      </c>
      <c r="Z32" s="2"/>
      <c r="AA32" s="2"/>
      <c r="AB32" s="3"/>
      <c r="AC32" s="2"/>
      <c r="AD32" s="2"/>
      <c r="AE32" s="2"/>
      <c r="AF32" s="2"/>
    </row>
    <row r="33" spans="1:32" s="4" customFormat="1" x14ac:dyDescent="0.25">
      <c r="A33" s="4">
        <v>2</v>
      </c>
      <c r="B33" s="4" t="s">
        <v>194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 t="s">
        <v>42</v>
      </c>
      <c r="Z33" s="2"/>
      <c r="AA33" s="2"/>
      <c r="AB33" s="3"/>
      <c r="AC33" s="2"/>
      <c r="AD33" s="2"/>
      <c r="AE33" s="2"/>
      <c r="AF33" s="2"/>
    </row>
    <row r="34" spans="1:32" s="4" customFormat="1" x14ac:dyDescent="0.25">
      <c r="A34" s="4">
        <v>1</v>
      </c>
      <c r="B34" s="4" t="s">
        <v>202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0</v>
      </c>
      <c r="R34" s="4" t="s">
        <v>42</v>
      </c>
      <c r="Z34" s="2"/>
      <c r="AA34" s="2"/>
      <c r="AB34" s="3"/>
      <c r="AC34" s="2"/>
      <c r="AD34" s="2"/>
      <c r="AE34" s="2"/>
      <c r="AF34" s="2"/>
    </row>
    <row r="35" spans="1:32" x14ac:dyDescent="0.25">
      <c r="C35" s="4" t="s">
        <v>144</v>
      </c>
      <c r="D35" s="4">
        <f>SUM(C2:C34)</f>
        <v>116</v>
      </c>
      <c r="E35" s="4">
        <f>D35-($D$35/13)</f>
        <v>107.07692307692308</v>
      </c>
      <c r="F35" s="4">
        <f t="shared" ref="F35:P35" si="0">E35-($D$35/13)</f>
        <v>98.15384615384616</v>
      </c>
      <c r="G35" s="4">
        <f t="shared" si="0"/>
        <v>89.230769230769241</v>
      </c>
      <c r="H35" s="4">
        <f t="shared" si="0"/>
        <v>80.307692307692321</v>
      </c>
      <c r="I35" s="4">
        <f t="shared" si="0"/>
        <v>71.384615384615401</v>
      </c>
      <c r="J35" s="4">
        <f t="shared" si="0"/>
        <v>62.461538461538481</v>
      </c>
      <c r="K35" s="4">
        <f t="shared" si="0"/>
        <v>53.538461538461561</v>
      </c>
      <c r="L35" s="4">
        <f t="shared" si="0"/>
        <v>44.615384615384642</v>
      </c>
      <c r="M35" s="4">
        <f t="shared" si="0"/>
        <v>35.692307692307722</v>
      </c>
      <c r="N35" s="4">
        <f t="shared" si="0"/>
        <v>26.769230769230798</v>
      </c>
      <c r="O35" s="4">
        <f t="shared" si="0"/>
        <v>17.846153846153875</v>
      </c>
      <c r="P35" s="4">
        <f t="shared" si="0"/>
        <v>8.9230769230769518</v>
      </c>
      <c r="Q35" s="4">
        <f>0</f>
        <v>0</v>
      </c>
      <c r="Z35" s="2"/>
      <c r="AA35" s="2"/>
      <c r="AB35" s="2"/>
      <c r="AC35" s="2"/>
      <c r="AD35" s="2"/>
      <c r="AE35" s="2"/>
      <c r="AF35" s="2"/>
    </row>
    <row r="36" spans="1:32" x14ac:dyDescent="0.25">
      <c r="C36" s="4" t="s">
        <v>145</v>
      </c>
      <c r="D36" s="4">
        <f>SUM(D2:D34)</f>
        <v>118</v>
      </c>
      <c r="E36" s="4">
        <f t="shared" ref="E36:Q36" si="1">SUM(E2:E30)</f>
        <v>100</v>
      </c>
      <c r="F36" s="4">
        <f t="shared" si="1"/>
        <v>92</v>
      </c>
      <c r="G36" s="4">
        <f t="shared" si="1"/>
        <v>85</v>
      </c>
      <c r="H36" s="4">
        <f t="shared" si="1"/>
        <v>78</v>
      </c>
      <c r="I36" s="4">
        <f t="shared" si="1"/>
        <v>73</v>
      </c>
      <c r="J36" s="4">
        <f t="shared" si="1"/>
        <v>54</v>
      </c>
      <c r="K36" s="4">
        <f t="shared" si="1"/>
        <v>47</v>
      </c>
      <c r="L36" s="4">
        <f t="shared" si="1"/>
        <v>36</v>
      </c>
      <c r="M36" s="4">
        <f t="shared" si="1"/>
        <v>27</v>
      </c>
      <c r="N36" s="4">
        <f t="shared" si="1"/>
        <v>21</v>
      </c>
      <c r="O36" s="4">
        <f t="shared" si="1"/>
        <v>11</v>
      </c>
      <c r="P36" s="4">
        <f t="shared" si="1"/>
        <v>5</v>
      </c>
      <c r="Q36" s="4">
        <f t="shared" si="1"/>
        <v>0</v>
      </c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sortState ref="Z2:AB30">
    <sortCondition ref="AB2:AB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72"/>
  <sheetViews>
    <sheetView topLeftCell="A7" zoomScale="70" zoomScaleNormal="70" workbookViewId="0">
      <selection activeCell="M35" sqref="M35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3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66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66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47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66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60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66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48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66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49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66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88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66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s="4" customFormat="1" x14ac:dyDescent="0.25">
      <c r="A9" s="4">
        <v>1</v>
      </c>
      <c r="B9" s="4" t="s">
        <v>196</v>
      </c>
      <c r="C9" s="4">
        <v>3</v>
      </c>
      <c r="D9" s="4">
        <v>3</v>
      </c>
      <c r="E9" s="4">
        <v>3</v>
      </c>
      <c r="F9" s="4">
        <v>3</v>
      </c>
      <c r="G9" s="4">
        <v>2</v>
      </c>
      <c r="H9" s="4">
        <v>1</v>
      </c>
      <c r="I9" s="4">
        <v>0</v>
      </c>
      <c r="J9" s="4" t="s">
        <v>66</v>
      </c>
      <c r="K9" s="1"/>
      <c r="N9" s="2"/>
      <c r="O9" s="2"/>
      <c r="P9" s="2"/>
      <c r="Q9" s="2"/>
      <c r="R9" s="2"/>
      <c r="S9" s="2"/>
    </row>
    <row r="10" spans="1:24" x14ac:dyDescent="0.25">
      <c r="A10">
        <v>2</v>
      </c>
      <c r="B10" t="s">
        <v>63</v>
      </c>
      <c r="C10">
        <v>6</v>
      </c>
      <c r="D10" s="4">
        <v>6</v>
      </c>
      <c r="E10" s="4">
        <v>3</v>
      </c>
      <c r="F10" s="4">
        <v>1</v>
      </c>
      <c r="G10" s="4">
        <v>0</v>
      </c>
      <c r="H10" s="4">
        <v>0</v>
      </c>
      <c r="I10" s="4">
        <v>0</v>
      </c>
      <c r="J10" t="s">
        <v>36</v>
      </c>
      <c r="K10" s="1" t="s">
        <v>39</v>
      </c>
      <c r="M10" s="4"/>
      <c r="N10" s="2"/>
      <c r="O10" s="2"/>
      <c r="P10" s="2"/>
      <c r="Q10" s="2"/>
      <c r="R10" s="2"/>
      <c r="S10" s="2"/>
      <c r="T10" s="4"/>
      <c r="U10" s="4"/>
      <c r="V10" s="4"/>
      <c r="W10" s="4"/>
      <c r="X10" s="4"/>
    </row>
    <row r="11" spans="1:24" x14ac:dyDescent="0.25">
      <c r="A11">
        <v>2</v>
      </c>
      <c r="B11" t="s">
        <v>86</v>
      </c>
      <c r="C11">
        <v>3</v>
      </c>
      <c r="D11" s="4">
        <v>3</v>
      </c>
      <c r="E11" s="4">
        <v>7</v>
      </c>
      <c r="F11" s="4">
        <v>10</v>
      </c>
      <c r="G11" s="4">
        <v>6</v>
      </c>
      <c r="H11" s="4">
        <v>0</v>
      </c>
      <c r="I11" s="4">
        <v>0</v>
      </c>
      <c r="J11" t="s">
        <v>36</v>
      </c>
      <c r="K11" s="1" t="s">
        <v>39</v>
      </c>
      <c r="M11" s="4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61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0</v>
      </c>
      <c r="I12" s="4">
        <v>0</v>
      </c>
      <c r="J12" t="s">
        <v>36</v>
      </c>
      <c r="K12" s="1" t="s">
        <v>39</v>
      </c>
      <c r="L12" s="4"/>
      <c r="M12" s="2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62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36</v>
      </c>
      <c r="K13" s="1" t="s">
        <v>39</v>
      </c>
      <c r="M13" s="3"/>
      <c r="N13" s="2"/>
      <c r="O13" s="2"/>
      <c r="P13" s="2"/>
      <c r="Q13" s="2"/>
      <c r="R13" s="2"/>
      <c r="S13" s="2"/>
    </row>
    <row r="14" spans="1:24" x14ac:dyDescent="0.25">
      <c r="A14">
        <v>1</v>
      </c>
      <c r="B14" t="s">
        <v>87</v>
      </c>
      <c r="C14">
        <v>4</v>
      </c>
      <c r="D14" s="4">
        <v>4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t="s">
        <v>36</v>
      </c>
      <c r="K14" s="1" t="s">
        <v>39</v>
      </c>
      <c r="M14" s="4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88</v>
      </c>
      <c r="C15">
        <v>5</v>
      </c>
      <c r="D15" s="4">
        <v>5</v>
      </c>
      <c r="E15" s="4">
        <v>5</v>
      </c>
      <c r="F15" s="4">
        <v>5</v>
      </c>
      <c r="G15" s="4">
        <v>3</v>
      </c>
      <c r="H15" s="4">
        <v>0</v>
      </c>
      <c r="I15" s="4">
        <v>0</v>
      </c>
      <c r="J15" t="s">
        <v>36</v>
      </c>
      <c r="K15" s="1" t="s">
        <v>39</v>
      </c>
      <c r="L15" s="4"/>
      <c r="M15" s="2"/>
      <c r="N15" s="2"/>
      <c r="O15" s="2"/>
      <c r="P15" s="2"/>
      <c r="Q15" s="2"/>
      <c r="R15" s="2"/>
      <c r="S15" s="2"/>
    </row>
    <row r="16" spans="1:24" x14ac:dyDescent="0.25">
      <c r="A16">
        <v>2</v>
      </c>
      <c r="B16" t="s">
        <v>88</v>
      </c>
      <c r="C16">
        <v>2</v>
      </c>
      <c r="D16" s="4">
        <v>2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37</v>
      </c>
      <c r="K16" s="1" t="s">
        <v>40</v>
      </c>
      <c r="M16" s="4"/>
      <c r="N16" s="2"/>
      <c r="O16" s="2"/>
      <c r="P16" s="2"/>
      <c r="Q16" s="2"/>
      <c r="R16" s="2"/>
      <c r="S16" s="2"/>
    </row>
    <row r="17" spans="1:22" x14ac:dyDescent="0.25">
      <c r="A17">
        <v>1</v>
      </c>
      <c r="B17" t="s">
        <v>197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37</v>
      </c>
      <c r="K17" s="1" t="s">
        <v>40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198</v>
      </c>
      <c r="C18">
        <v>1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t="s">
        <v>37</v>
      </c>
      <c r="K18" s="1" t="s">
        <v>40</v>
      </c>
      <c r="M18" s="4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52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37</v>
      </c>
      <c r="K19" s="1" t="s">
        <v>40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37</v>
      </c>
      <c r="K20" s="1" t="s">
        <v>40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53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37</v>
      </c>
      <c r="K21" s="1" t="s">
        <v>40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>
        <v>1</v>
      </c>
      <c r="B22" t="s">
        <v>55</v>
      </c>
      <c r="C22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37</v>
      </c>
      <c r="K22" s="1" t="s">
        <v>40</v>
      </c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89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38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29</v>
      </c>
      <c r="C24" s="4">
        <v>1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 t="s">
        <v>38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200</v>
      </c>
      <c r="C25" s="4">
        <v>2</v>
      </c>
      <c r="D25" s="4">
        <v>2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 t="s">
        <v>38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s="4" customFormat="1" x14ac:dyDescent="0.25">
      <c r="A26" s="4">
        <v>1</v>
      </c>
      <c r="B26" s="4" t="s">
        <v>201</v>
      </c>
      <c r="C26" s="4">
        <v>1</v>
      </c>
      <c r="D26" s="4">
        <v>1</v>
      </c>
      <c r="E26" s="4">
        <v>1</v>
      </c>
      <c r="F26" s="4">
        <v>2</v>
      </c>
      <c r="G26" s="4">
        <v>0</v>
      </c>
      <c r="H26" s="4">
        <v>0</v>
      </c>
      <c r="I26" s="4">
        <v>0</v>
      </c>
      <c r="J26" s="4" t="s">
        <v>38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35</v>
      </c>
      <c r="C27" s="4">
        <v>3</v>
      </c>
      <c r="D27" s="4">
        <v>3</v>
      </c>
      <c r="E27" s="4">
        <v>2</v>
      </c>
      <c r="F27" s="4">
        <v>0</v>
      </c>
      <c r="G27" s="4">
        <v>0</v>
      </c>
      <c r="H27" s="4">
        <v>0</v>
      </c>
      <c r="I27" s="4">
        <v>0</v>
      </c>
      <c r="J27" s="4" t="s">
        <v>38</v>
      </c>
      <c r="K27" s="4"/>
      <c r="M27" s="4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1</v>
      </c>
      <c r="B28" s="4" t="s">
        <v>33</v>
      </c>
      <c r="C28" s="4">
        <v>9</v>
      </c>
      <c r="D28" s="4">
        <v>9</v>
      </c>
      <c r="E28" s="4">
        <v>9</v>
      </c>
      <c r="F28" s="4">
        <v>8</v>
      </c>
      <c r="G28" s="4">
        <v>0</v>
      </c>
      <c r="H28" s="4">
        <v>0</v>
      </c>
      <c r="I28" s="4">
        <v>0</v>
      </c>
      <c r="J28" s="4" t="s">
        <v>38</v>
      </c>
      <c r="K28" s="1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4">
        <v>2</v>
      </c>
      <c r="B29" s="4" t="s">
        <v>199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 t="s">
        <v>38</v>
      </c>
      <c r="K29" s="4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4">
        <v>2</v>
      </c>
      <c r="B30" s="4" t="s">
        <v>64</v>
      </c>
      <c r="C30" s="4">
        <v>1</v>
      </c>
      <c r="D30" s="4">
        <v>1</v>
      </c>
      <c r="E30" s="4">
        <v>2</v>
      </c>
      <c r="F30" s="4">
        <v>0</v>
      </c>
      <c r="G30" s="4">
        <v>0</v>
      </c>
      <c r="H30" s="4">
        <v>0</v>
      </c>
      <c r="I30" s="4">
        <v>0</v>
      </c>
      <c r="J30" s="4" t="s">
        <v>38</v>
      </c>
      <c r="K30" s="4"/>
      <c r="L30" s="4"/>
      <c r="M30" s="2"/>
      <c r="N30" s="2"/>
      <c r="O30" s="2"/>
      <c r="P30" s="2"/>
    </row>
    <row r="31" spans="1:22" x14ac:dyDescent="0.25">
      <c r="A31">
        <v>2</v>
      </c>
      <c r="B31" t="s">
        <v>88</v>
      </c>
      <c r="C31">
        <v>4</v>
      </c>
      <c r="D31" s="4">
        <v>4</v>
      </c>
      <c r="E31" s="4">
        <v>4</v>
      </c>
      <c r="F31" s="4">
        <v>3</v>
      </c>
      <c r="G31" s="4">
        <v>0</v>
      </c>
      <c r="H31" s="4">
        <v>0</v>
      </c>
      <c r="I31" s="4">
        <v>0</v>
      </c>
      <c r="J31" t="s">
        <v>38</v>
      </c>
      <c r="K31" s="1"/>
      <c r="L31" s="4"/>
      <c r="M31" s="2"/>
      <c r="N31" s="2"/>
      <c r="O31" s="2"/>
    </row>
    <row r="32" spans="1:22" s="4" customFormat="1" x14ac:dyDescent="0.25">
      <c r="A32" s="4">
        <v>1</v>
      </c>
      <c r="B32" s="4" t="s">
        <v>195</v>
      </c>
      <c r="C32" s="4">
        <v>1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 t="s">
        <v>38</v>
      </c>
      <c r="K32" s="1"/>
      <c r="M32" s="2"/>
      <c r="N32" s="2"/>
      <c r="O32" s="2"/>
    </row>
    <row r="33" spans="1:15" s="4" customFormat="1" x14ac:dyDescent="0.25">
      <c r="A33" s="4">
        <v>1</v>
      </c>
      <c r="B33" s="4" t="s">
        <v>193</v>
      </c>
      <c r="C33" s="4">
        <v>2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 t="s">
        <v>38</v>
      </c>
      <c r="K33" s="1"/>
      <c r="M33" s="2"/>
      <c r="N33" s="2"/>
      <c r="O33" s="2"/>
    </row>
    <row r="34" spans="1:15" s="4" customFormat="1" x14ac:dyDescent="0.25">
      <c r="A34">
        <v>2</v>
      </c>
      <c r="B34" t="s">
        <v>181</v>
      </c>
      <c r="C34">
        <v>18</v>
      </c>
      <c r="D34" s="4">
        <v>18</v>
      </c>
      <c r="E34" s="4">
        <v>18</v>
      </c>
      <c r="F34" s="4">
        <v>18</v>
      </c>
      <c r="G34" s="4">
        <v>20</v>
      </c>
      <c r="H34" s="4">
        <v>13</v>
      </c>
      <c r="I34" s="4">
        <v>0</v>
      </c>
      <c r="J34" t="s">
        <v>42</v>
      </c>
      <c r="N34" s="2"/>
      <c r="O34" s="2"/>
    </row>
    <row r="35" spans="1:15" x14ac:dyDescent="0.25">
      <c r="A35">
        <v>2</v>
      </c>
      <c r="B35" t="s">
        <v>204</v>
      </c>
      <c r="C35">
        <v>5</v>
      </c>
      <c r="D35" s="4">
        <v>5</v>
      </c>
      <c r="E35" s="4">
        <v>5</v>
      </c>
      <c r="F35" s="4">
        <v>4</v>
      </c>
      <c r="G35" s="4">
        <v>4</v>
      </c>
      <c r="H35" s="4">
        <v>3</v>
      </c>
      <c r="I35" s="4">
        <v>0</v>
      </c>
      <c r="J35" s="4" t="s">
        <v>42</v>
      </c>
      <c r="M35" s="4"/>
      <c r="N35" s="2"/>
      <c r="O35" s="2"/>
    </row>
    <row r="36" spans="1:15" ht="15.75" customHeight="1" x14ac:dyDescent="0.25">
      <c r="C36" t="s">
        <v>144</v>
      </c>
      <c r="D36" s="4">
        <f>SUM(C2:C35)</f>
        <v>95</v>
      </c>
      <c r="E36" s="4">
        <f>D36-($D$36/5)</f>
        <v>76</v>
      </c>
      <c r="F36" s="4">
        <f t="shared" ref="F36:I36" si="0">E36-($D$36/5)</f>
        <v>57</v>
      </c>
      <c r="G36" s="4">
        <f t="shared" si="0"/>
        <v>38</v>
      </c>
      <c r="H36" s="4">
        <f t="shared" si="0"/>
        <v>19</v>
      </c>
      <c r="I36" s="4">
        <f t="shared" si="0"/>
        <v>0</v>
      </c>
      <c r="M36" s="2"/>
      <c r="N36" s="2"/>
      <c r="O36" s="2"/>
    </row>
    <row r="37" spans="1:15" x14ac:dyDescent="0.25">
      <c r="C37" t="s">
        <v>145</v>
      </c>
      <c r="D37" s="4">
        <f t="shared" ref="D37:I37" si="1">SUM(D2:D35)</f>
        <v>93</v>
      </c>
      <c r="E37" s="4">
        <f t="shared" si="1"/>
        <v>70</v>
      </c>
      <c r="F37" s="4">
        <f t="shared" si="1"/>
        <v>58</v>
      </c>
      <c r="G37" s="4">
        <f t="shared" si="1"/>
        <v>39</v>
      </c>
      <c r="H37" s="4">
        <f t="shared" si="1"/>
        <v>17</v>
      </c>
      <c r="I37" s="4">
        <f t="shared" si="1"/>
        <v>0</v>
      </c>
    </row>
    <row r="41" spans="1:15" x14ac:dyDescent="0.25">
      <c r="A41" s="4"/>
      <c r="B41" s="4"/>
      <c r="C41" s="4"/>
    </row>
    <row r="42" spans="1:15" x14ac:dyDescent="0.25">
      <c r="A42" s="4"/>
      <c r="B42" s="4"/>
      <c r="C42" s="4"/>
    </row>
    <row r="43" spans="1:15" x14ac:dyDescent="0.25">
      <c r="A43" s="4"/>
      <c r="B43" s="4"/>
      <c r="C43" s="4"/>
    </row>
    <row r="44" spans="1:15" x14ac:dyDescent="0.25">
      <c r="A44" s="4"/>
      <c r="B44" s="4"/>
      <c r="C44" s="4"/>
    </row>
    <row r="45" spans="1:15" x14ac:dyDescent="0.25">
      <c r="A45" s="4"/>
      <c r="B45" s="4"/>
      <c r="C45" s="4"/>
    </row>
    <row r="46" spans="1:15" x14ac:dyDescent="0.25">
      <c r="A46" s="4"/>
      <c r="B46" s="4"/>
      <c r="C46" s="4"/>
    </row>
    <row r="47" spans="1:15" x14ac:dyDescent="0.25">
      <c r="A47" s="4"/>
      <c r="B47" s="4"/>
      <c r="C47" s="4"/>
    </row>
    <row r="48" spans="1:15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5"/>
  <sheetViews>
    <sheetView topLeftCell="D1" zoomScale="70" zoomScaleNormal="70" workbookViewId="0">
      <selection activeCell="B27" sqref="B27"/>
    </sheetView>
  </sheetViews>
  <sheetFormatPr defaultRowHeight="15" x14ac:dyDescent="0.25"/>
  <cols>
    <col min="1" max="1" width="11.42578125" customWidth="1"/>
    <col min="2" max="2" width="32.42578125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3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117</v>
      </c>
      <c r="E1" s="4" t="s">
        <v>118</v>
      </c>
      <c r="F1" s="4" t="s">
        <v>119</v>
      </c>
      <c r="G1" s="4" t="s">
        <v>120</v>
      </c>
      <c r="H1" s="4" t="s">
        <v>121</v>
      </c>
      <c r="I1" s="4" t="s">
        <v>122</v>
      </c>
      <c r="J1" s="4" t="s">
        <v>123</v>
      </c>
      <c r="K1" s="4" t="s">
        <v>124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65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36</v>
      </c>
      <c r="M2" s="1" t="s">
        <v>40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67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36</v>
      </c>
      <c r="M3" s="1" t="s">
        <v>40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68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36</v>
      </c>
      <c r="M4" s="1" t="s">
        <v>40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105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36</v>
      </c>
      <c r="M5" s="1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113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36</v>
      </c>
      <c r="M6" s="1" t="s">
        <v>40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94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66</v>
      </c>
      <c r="M7" s="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91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66</v>
      </c>
      <c r="M8" s="1" t="s">
        <v>39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95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66</v>
      </c>
      <c r="M9" s="1" t="s">
        <v>39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98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66</v>
      </c>
      <c r="M10" s="1" t="s">
        <v>39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103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66</v>
      </c>
      <c r="M11" s="1" t="s">
        <v>39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116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66</v>
      </c>
      <c r="M12" s="1" t="s">
        <v>39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108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66</v>
      </c>
      <c r="M13" s="1" t="s">
        <v>39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109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66</v>
      </c>
      <c r="M14" s="1" t="s">
        <v>39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111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66</v>
      </c>
      <c r="M15" s="1" t="s">
        <v>39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96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37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115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37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97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37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106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37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107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37</v>
      </c>
      <c r="O20" s="2"/>
      <c r="P20" s="4"/>
      <c r="Q20" s="2"/>
    </row>
    <row r="21" spans="1:20" x14ac:dyDescent="0.25">
      <c r="A21">
        <v>3</v>
      </c>
      <c r="B21" t="s">
        <v>112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37</v>
      </c>
      <c r="O21" s="2"/>
      <c r="P21" s="4"/>
      <c r="Q21" s="2"/>
    </row>
    <row r="22" spans="1:20" x14ac:dyDescent="0.25">
      <c r="A22">
        <v>1</v>
      </c>
      <c r="B22" t="s">
        <v>179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38</v>
      </c>
      <c r="O22" s="2"/>
      <c r="P22" s="4"/>
      <c r="Q22" s="2"/>
    </row>
    <row r="23" spans="1:20" x14ac:dyDescent="0.25">
      <c r="A23">
        <v>1</v>
      </c>
      <c r="B23" t="s">
        <v>114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38</v>
      </c>
      <c r="O23" s="2"/>
      <c r="P23" s="4"/>
      <c r="Q23" s="2"/>
    </row>
    <row r="24" spans="1:20" x14ac:dyDescent="0.25">
      <c r="A24">
        <v>1</v>
      </c>
      <c r="B24" t="s">
        <v>91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38</v>
      </c>
      <c r="O24" s="2"/>
      <c r="P24" s="4"/>
      <c r="Q24" s="2"/>
    </row>
    <row r="25" spans="1:20" x14ac:dyDescent="0.25">
      <c r="A25">
        <v>2</v>
      </c>
      <c r="B25" t="s">
        <v>180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38</v>
      </c>
      <c r="O25" s="2"/>
      <c r="P25" s="4"/>
      <c r="Q25" s="2"/>
    </row>
    <row r="26" spans="1:20" x14ac:dyDescent="0.25">
      <c r="A26">
        <v>2</v>
      </c>
      <c r="B26" t="s">
        <v>110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38</v>
      </c>
      <c r="O26" s="2"/>
      <c r="P26" s="4"/>
      <c r="Q26" s="2"/>
    </row>
    <row r="27" spans="1:20" x14ac:dyDescent="0.25">
      <c r="A27">
        <v>2</v>
      </c>
      <c r="B27" t="s">
        <v>104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38</v>
      </c>
      <c r="O27" s="2"/>
      <c r="P27" s="4"/>
      <c r="Q27" s="2"/>
    </row>
    <row r="28" spans="1:20" x14ac:dyDescent="0.25">
      <c r="A28">
        <v>1</v>
      </c>
      <c r="B28" t="s">
        <v>203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42</v>
      </c>
      <c r="N28" s="4"/>
      <c r="O28" s="4"/>
      <c r="P28" s="4"/>
      <c r="Q28" s="4"/>
      <c r="R28" s="4"/>
      <c r="S28" s="4"/>
    </row>
    <row r="29" spans="1:20" s="4" customFormat="1" x14ac:dyDescent="0.25">
      <c r="A29">
        <v>1</v>
      </c>
      <c r="B29" t="s">
        <v>90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42</v>
      </c>
    </row>
    <row r="30" spans="1:20" x14ac:dyDescent="0.25">
      <c r="A30" s="4">
        <v>1</v>
      </c>
      <c r="B30" s="4" t="s">
        <v>205</v>
      </c>
      <c r="C30" s="4">
        <v>4</v>
      </c>
      <c r="D30" s="4">
        <v>4</v>
      </c>
      <c r="E30" s="4">
        <v>4</v>
      </c>
      <c r="F30" s="4">
        <v>4</v>
      </c>
      <c r="G30" s="4">
        <v>5</v>
      </c>
      <c r="H30" s="4">
        <v>5</v>
      </c>
      <c r="I30" s="4">
        <v>5</v>
      </c>
      <c r="J30" s="4">
        <v>2</v>
      </c>
      <c r="K30" s="4">
        <v>0</v>
      </c>
      <c r="L30" s="4" t="s">
        <v>42</v>
      </c>
      <c r="N30" s="4"/>
      <c r="O30" s="4"/>
      <c r="P30" s="4"/>
      <c r="Q30" s="4"/>
      <c r="R30" s="4"/>
      <c r="S30" s="4"/>
    </row>
    <row r="31" spans="1:20" x14ac:dyDescent="0.25">
      <c r="C31" s="4" t="s">
        <v>144</v>
      </c>
      <c r="D31" s="4">
        <f>SUM(C2:C30)</f>
        <v>114</v>
      </c>
      <c r="E31" s="4">
        <f t="shared" ref="E31:K31" si="0">D31-($D$31/7)</f>
        <v>97.714285714285722</v>
      </c>
      <c r="F31" s="4">
        <f t="shared" si="0"/>
        <v>81.428571428571445</v>
      </c>
      <c r="G31" s="4">
        <f t="shared" si="0"/>
        <v>65.142857142857167</v>
      </c>
      <c r="H31" s="4">
        <f t="shared" si="0"/>
        <v>48.857142857142883</v>
      </c>
      <c r="I31" s="4">
        <f t="shared" si="0"/>
        <v>32.571428571428598</v>
      </c>
      <c r="J31" s="4">
        <f t="shared" si="0"/>
        <v>16.285714285714313</v>
      </c>
      <c r="K31" s="4">
        <f t="shared" si="0"/>
        <v>2.8421709430404007E-14</v>
      </c>
      <c r="L31" s="4"/>
      <c r="N31" s="4"/>
      <c r="O31" s="4"/>
      <c r="P31" s="4"/>
      <c r="Q31" s="4"/>
      <c r="R31" s="4"/>
      <c r="S31" s="4"/>
    </row>
    <row r="32" spans="1:20" x14ac:dyDescent="0.25">
      <c r="C32" s="4" t="s">
        <v>145</v>
      </c>
      <c r="D32" s="4">
        <f t="shared" ref="D32:K32" si="1">SUM(D2:D30)</f>
        <v>112</v>
      </c>
      <c r="E32" s="4">
        <f t="shared" si="1"/>
        <v>111</v>
      </c>
      <c r="F32" s="4">
        <f t="shared" si="1"/>
        <v>93</v>
      </c>
      <c r="G32" s="4">
        <f t="shared" si="1"/>
        <v>67</v>
      </c>
      <c r="H32" s="4">
        <f t="shared" si="1"/>
        <v>51</v>
      </c>
      <c r="I32" s="4">
        <f t="shared" si="1"/>
        <v>40</v>
      </c>
      <c r="J32" s="4">
        <f t="shared" si="1"/>
        <v>26</v>
      </c>
      <c r="K32" s="4">
        <f t="shared" si="1"/>
        <v>18</v>
      </c>
      <c r="L32" s="4"/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49"/>
  <sheetViews>
    <sheetView zoomScale="70" zoomScaleNormal="70" workbookViewId="0">
      <selection activeCell="C28" sqref="C28"/>
    </sheetView>
  </sheetViews>
  <sheetFormatPr defaultRowHeight="15" x14ac:dyDescent="0.25"/>
  <cols>
    <col min="2" max="2" width="38.140625" customWidth="1"/>
    <col min="3" max="3" width="22.42578125" bestFit="1" customWidth="1"/>
    <col min="4" max="4" width="10.28515625" bestFit="1" customWidth="1"/>
    <col min="5" max="8" width="10.28515625" style="4" bestFit="1" customWidth="1"/>
    <col min="9" max="9" width="11.140625" style="4" bestFit="1" customWidth="1"/>
    <col min="10" max="10" width="10.7109375" style="4" bestFit="1" customWidth="1"/>
    <col min="11" max="12" width="11.140625" style="4" bestFit="1" customWidth="1"/>
    <col min="13" max="13" width="10.5703125" bestFit="1" customWidth="1"/>
    <col min="14" max="14" width="15" bestFit="1" customWidth="1"/>
  </cols>
  <sheetData>
    <row r="1" spans="1:14" x14ac:dyDescent="0.25">
      <c r="A1" s="4" t="s">
        <v>5</v>
      </c>
      <c r="B1" s="4" t="s">
        <v>1</v>
      </c>
      <c r="C1" s="4" t="s">
        <v>2</v>
      </c>
      <c r="D1" s="4" t="s">
        <v>124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3</v>
      </c>
      <c r="N1" s="4" t="s">
        <v>4</v>
      </c>
    </row>
    <row r="2" spans="1:14" x14ac:dyDescent="0.25">
      <c r="A2">
        <v>1</v>
      </c>
      <c r="B2" s="5" t="s">
        <v>99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36</v>
      </c>
    </row>
    <row r="3" spans="1:14" x14ac:dyDescent="0.25">
      <c r="A3">
        <v>2</v>
      </c>
      <c r="B3" s="5" t="s">
        <v>100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36</v>
      </c>
    </row>
    <row r="4" spans="1:14" x14ac:dyDescent="0.25">
      <c r="A4">
        <v>1</v>
      </c>
      <c r="B4" s="5" t="s">
        <v>101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36</v>
      </c>
    </row>
    <row r="5" spans="1:14" x14ac:dyDescent="0.25">
      <c r="A5">
        <v>1</v>
      </c>
      <c r="B5" s="5" t="s">
        <v>102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36</v>
      </c>
    </row>
    <row r="6" spans="1:14" x14ac:dyDescent="0.25">
      <c r="A6">
        <v>1</v>
      </c>
      <c r="B6" s="5" t="s">
        <v>143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36</v>
      </c>
    </row>
    <row r="7" spans="1:14" x14ac:dyDescent="0.25">
      <c r="A7" s="4">
        <v>1</v>
      </c>
      <c r="B7" s="5" t="s">
        <v>136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36</v>
      </c>
    </row>
    <row r="8" spans="1:14" x14ac:dyDescent="0.25">
      <c r="A8">
        <v>1</v>
      </c>
      <c r="B8" s="5" t="s">
        <v>140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37</v>
      </c>
      <c r="N8" s="1" t="s">
        <v>39</v>
      </c>
    </row>
    <row r="9" spans="1:14" x14ac:dyDescent="0.25">
      <c r="A9">
        <v>1</v>
      </c>
      <c r="B9" t="s">
        <v>141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37</v>
      </c>
      <c r="N9" s="1" t="s">
        <v>39</v>
      </c>
    </row>
    <row r="10" spans="1:14" x14ac:dyDescent="0.25">
      <c r="A10">
        <v>1</v>
      </c>
      <c r="B10" s="5" t="s">
        <v>142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37</v>
      </c>
      <c r="N10" s="1" t="s">
        <v>39</v>
      </c>
    </row>
    <row r="11" spans="1:14" x14ac:dyDescent="0.25">
      <c r="A11">
        <v>2</v>
      </c>
      <c r="B11" t="s">
        <v>131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38</v>
      </c>
      <c r="N11" s="1" t="s">
        <v>40</v>
      </c>
    </row>
    <row r="12" spans="1:14" x14ac:dyDescent="0.25">
      <c r="A12">
        <v>1</v>
      </c>
      <c r="B12" s="5" t="s">
        <v>132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38</v>
      </c>
      <c r="N12" s="1" t="s">
        <v>40</v>
      </c>
    </row>
    <row r="13" spans="1:14" x14ac:dyDescent="0.25">
      <c r="A13">
        <v>1</v>
      </c>
      <c r="B13" t="s">
        <v>135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38</v>
      </c>
      <c r="N13" s="1" t="s">
        <v>40</v>
      </c>
    </row>
    <row r="14" spans="1:14" s="4" customFormat="1" x14ac:dyDescent="0.25">
      <c r="A14" s="4">
        <v>2</v>
      </c>
      <c r="B14" s="5" t="s">
        <v>206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3</v>
      </c>
      <c r="I14" s="4">
        <v>2</v>
      </c>
      <c r="J14" s="4">
        <v>2</v>
      </c>
      <c r="K14" s="4">
        <v>1</v>
      </c>
      <c r="L14" s="4">
        <v>0</v>
      </c>
      <c r="M14" s="4" t="s">
        <v>38</v>
      </c>
      <c r="N14" s="1" t="s">
        <v>40</v>
      </c>
    </row>
    <row r="15" spans="1:14" x14ac:dyDescent="0.25">
      <c r="A15">
        <v>1</v>
      </c>
      <c r="B15" s="5" t="s">
        <v>133</v>
      </c>
      <c r="C15">
        <v>2</v>
      </c>
      <c r="D15">
        <v>2</v>
      </c>
      <c r="E15" s="4">
        <v>2</v>
      </c>
      <c r="F15" s="4">
        <v>2</v>
      </c>
      <c r="G15" s="4">
        <v>2</v>
      </c>
      <c r="H15" s="4">
        <v>2</v>
      </c>
      <c r="I15" s="4">
        <v>0</v>
      </c>
      <c r="J15" s="4">
        <v>0</v>
      </c>
      <c r="K15" s="4">
        <v>0</v>
      </c>
      <c r="L15" s="4">
        <v>0</v>
      </c>
      <c r="M15" s="4" t="s">
        <v>66</v>
      </c>
    </row>
    <row r="16" spans="1:14" x14ac:dyDescent="0.25">
      <c r="A16">
        <v>2</v>
      </c>
      <c r="B16" t="s">
        <v>137</v>
      </c>
      <c r="C16">
        <v>4</v>
      </c>
      <c r="D16">
        <v>4</v>
      </c>
      <c r="E16" s="4">
        <v>4</v>
      </c>
      <c r="F16" s="4">
        <v>5</v>
      </c>
      <c r="G16" s="4">
        <v>3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 t="s">
        <v>66</v>
      </c>
    </row>
    <row r="17" spans="1:13" x14ac:dyDescent="0.25">
      <c r="A17">
        <v>1</v>
      </c>
      <c r="B17" s="5" t="s">
        <v>138</v>
      </c>
      <c r="C17">
        <v>3</v>
      </c>
      <c r="D17">
        <v>4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66</v>
      </c>
    </row>
    <row r="18" spans="1:13" x14ac:dyDescent="0.25">
      <c r="A18">
        <v>1</v>
      </c>
      <c r="B18" t="s">
        <v>139</v>
      </c>
      <c r="C18">
        <v>1</v>
      </c>
      <c r="D18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66</v>
      </c>
    </row>
    <row r="19" spans="1:13" x14ac:dyDescent="0.25">
      <c r="A19">
        <v>1</v>
      </c>
      <c r="B19" s="5" t="s">
        <v>175</v>
      </c>
      <c r="C19">
        <v>3</v>
      </c>
      <c r="D19">
        <v>3</v>
      </c>
      <c r="E19" s="4">
        <v>4</v>
      </c>
      <c r="F19" s="4">
        <v>4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 t="s">
        <v>66</v>
      </c>
    </row>
    <row r="20" spans="1:13" x14ac:dyDescent="0.25">
      <c r="A20">
        <v>1</v>
      </c>
      <c r="B20" s="5" t="s">
        <v>208</v>
      </c>
      <c r="C20">
        <v>20</v>
      </c>
      <c r="D20" s="4">
        <v>20</v>
      </c>
      <c r="E20" s="4">
        <v>16</v>
      </c>
      <c r="F20" s="4">
        <v>15</v>
      </c>
      <c r="G20" s="4">
        <v>13</v>
      </c>
      <c r="H20" s="4">
        <v>10</v>
      </c>
      <c r="I20" s="4">
        <v>7</v>
      </c>
      <c r="J20" s="4">
        <v>5</v>
      </c>
      <c r="K20" s="4">
        <v>3</v>
      </c>
      <c r="L20" s="4">
        <v>1</v>
      </c>
      <c r="M20" s="4" t="s">
        <v>42</v>
      </c>
    </row>
    <row r="21" spans="1:13" s="4" customFormat="1" x14ac:dyDescent="0.25">
      <c r="A21" s="4">
        <v>2</v>
      </c>
      <c r="B21" s="5" t="s">
        <v>207</v>
      </c>
      <c r="C21" s="4">
        <v>4</v>
      </c>
      <c r="D21" s="4">
        <v>4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7</v>
      </c>
      <c r="K21" s="4">
        <v>6</v>
      </c>
      <c r="L21" s="4">
        <v>0</v>
      </c>
      <c r="M21" s="4" t="s">
        <v>42</v>
      </c>
    </row>
    <row r="22" spans="1:13" x14ac:dyDescent="0.25">
      <c r="C22" s="4" t="s">
        <v>144</v>
      </c>
      <c r="D22" s="4">
        <f>SUM(C2:C21)</f>
        <v>94</v>
      </c>
      <c r="E22" s="4">
        <f t="shared" ref="E22:L22" si="0">D22-($D$22/8)</f>
        <v>82.25</v>
      </c>
      <c r="F22" s="4">
        <f t="shared" si="0"/>
        <v>70.5</v>
      </c>
      <c r="G22" s="4">
        <f t="shared" si="0"/>
        <v>58.75</v>
      </c>
      <c r="H22" s="4">
        <f t="shared" si="0"/>
        <v>47</v>
      </c>
      <c r="I22" s="4">
        <f t="shared" si="0"/>
        <v>35.25</v>
      </c>
      <c r="J22" s="4">
        <f t="shared" si="0"/>
        <v>23.5</v>
      </c>
      <c r="K22" s="4">
        <f t="shared" si="0"/>
        <v>11.75</v>
      </c>
      <c r="L22" s="4">
        <f t="shared" si="0"/>
        <v>0</v>
      </c>
    </row>
    <row r="23" spans="1:13" x14ac:dyDescent="0.25">
      <c r="B23" s="5"/>
      <c r="C23" s="4" t="s">
        <v>145</v>
      </c>
      <c r="D23" s="4">
        <f>SUM(D2:D21)</f>
        <v>95</v>
      </c>
      <c r="E23" s="4">
        <f t="shared" ref="E23:L23" si="1">SUM(E2:E21)</f>
        <v>90</v>
      </c>
      <c r="F23" s="4">
        <f t="shared" si="1"/>
        <v>81</v>
      </c>
      <c r="G23" s="4">
        <f t="shared" si="1"/>
        <v>62</v>
      </c>
      <c r="H23" s="4">
        <f t="shared" si="1"/>
        <v>41</v>
      </c>
      <c r="I23" s="4">
        <f t="shared" si="1"/>
        <v>30</v>
      </c>
      <c r="J23" s="4">
        <f t="shared" si="1"/>
        <v>25</v>
      </c>
      <c r="K23" s="4">
        <f t="shared" si="1"/>
        <v>19</v>
      </c>
      <c r="L23" s="4">
        <f t="shared" si="1"/>
        <v>1</v>
      </c>
    </row>
    <row r="27" spans="1:13" x14ac:dyDescent="0.25">
      <c r="B27" s="3" t="s">
        <v>134</v>
      </c>
    </row>
    <row r="28" spans="1:13" x14ac:dyDescent="0.25">
      <c r="B28" s="2" t="s">
        <v>182</v>
      </c>
    </row>
    <row r="29" spans="1:13" x14ac:dyDescent="0.25">
      <c r="B29" s="2" t="s">
        <v>183</v>
      </c>
    </row>
    <row r="31" spans="1:13" x14ac:dyDescent="0.25">
      <c r="A31" s="4"/>
      <c r="B31" s="4"/>
      <c r="C31" s="4"/>
      <c r="D31" s="4"/>
    </row>
    <row r="32" spans="1:13" x14ac:dyDescent="0.25">
      <c r="A32" s="4"/>
      <c r="B32" s="5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5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5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5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5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5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5"/>
      <c r="C48" s="4"/>
      <c r="D48" s="4"/>
    </row>
    <row r="49" spans="1:4" x14ac:dyDescent="0.25">
      <c r="A49" s="4"/>
      <c r="B49" s="5"/>
      <c r="C49" s="4"/>
      <c r="D4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2017-12-12T18:31:13Z</dcterms:modified>
</cp:coreProperties>
</file>