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4260" tabRatio="500"/>
  </bookViews>
  <sheets>
    <sheet name="Horror Films &lt;$5M (Budg vs ROI)" sheetId="7" r:id="rId1"/>
    <sheet name="Horror Films &lt;$5M (No Outliers)" sheetId="10" r:id="rId2"/>
    <sheet name="Low Production ROI" sheetId="1" r:id="rId3"/>
    <sheet name="Highest ROI" sheetId="5" r:id="rId4"/>
    <sheet name="Various Movies &lt;$5M" sheetId="3" r:id="rId5"/>
  </sheets>
  <definedNames>
    <definedName name="_xlnm._FilterDatabase" localSheetId="0" hidden="1">'Horror Films &lt;$5M (Budg vs ROI)'!$A$1:$F$1</definedName>
    <definedName name="_xlnm._FilterDatabase" localSheetId="1" hidden="1">'Horror Films &lt;$5M (No Outliers)'!$A$1:$F$1</definedName>
    <definedName name="_xlnm._FilterDatabase" localSheetId="2" hidden="1">'Low Production ROI'!$A$1:$F$1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2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14" i="3"/>
  <c r="F12" i="3"/>
  <c r="F11" i="3"/>
  <c r="F10" i="3"/>
  <c r="F17" i="3"/>
  <c r="F7" i="3"/>
  <c r="F13" i="3"/>
  <c r="F2" i="3"/>
  <c r="F3" i="3"/>
  <c r="F4" i="3"/>
  <c r="F5" i="3"/>
  <c r="F6" i="3"/>
  <c r="F8" i="3"/>
  <c r="F9" i="3"/>
  <c r="F15" i="3"/>
  <c r="F16" i="3"/>
  <c r="E13" i="5"/>
  <c r="E12" i="5"/>
  <c r="F19" i="1"/>
  <c r="F18" i="1"/>
  <c r="E11" i="5"/>
  <c r="E10" i="5"/>
  <c r="E9" i="5"/>
  <c r="E8" i="5"/>
  <c r="E7" i="5"/>
  <c r="E6" i="5"/>
  <c r="E5" i="5"/>
  <c r="E4" i="5"/>
  <c r="E3" i="5"/>
  <c r="E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<sst xmlns="http://schemas.openxmlformats.org/spreadsheetml/2006/main" count="180" uniqueCount="93">
  <si>
    <t>Title</t>
  </si>
  <si>
    <t>Date</t>
  </si>
  <si>
    <t>Domestic Gross</t>
  </si>
  <si>
    <t>Worldwide Gross</t>
  </si>
  <si>
    <t>Source: http://www.the-numbers.com/movie/budgets/</t>
  </si>
  <si>
    <t>Production Budget</t>
  </si>
  <si>
    <t>El Mariachi</t>
  </si>
  <si>
    <t>Slacker</t>
  </si>
  <si>
    <t>Deep Throat</t>
  </si>
  <si>
    <t>In the Company of Men</t>
  </si>
  <si>
    <t>Clerks</t>
  </si>
  <si>
    <t>The Brothers McMullen</t>
  </si>
  <si>
    <t>Gabriela</t>
  </si>
  <si>
    <t>Super Size Me</t>
  </si>
  <si>
    <t>Pi</t>
  </si>
  <si>
    <t>The Last House on the Left</t>
  </si>
  <si>
    <t>Eraserhead</t>
  </si>
  <si>
    <t>Facing the Giants</t>
  </si>
  <si>
    <t>Hollywood Shuffle</t>
  </si>
  <si>
    <t>The Mighty</t>
  </si>
  <si>
    <t>The Gallows</t>
  </si>
  <si>
    <t>Your Sister's Sister</t>
  </si>
  <si>
    <t>Profit</t>
  </si>
  <si>
    <t>Paranormal Activity</t>
  </si>
  <si>
    <t>Total ROI</t>
  </si>
  <si>
    <t>The Devil Inside</t>
  </si>
  <si>
    <t>God's Not Dead</t>
  </si>
  <si>
    <t>Paranormal Activity 2</t>
  </si>
  <si>
    <t>Insidious</t>
  </si>
  <si>
    <t>Young Frankenstein</t>
  </si>
  <si>
    <t>Reservoir Dogs</t>
  </si>
  <si>
    <t>War Room</t>
  </si>
  <si>
    <t>Unfriended</t>
  </si>
  <si>
    <t>Domestic Box Office</t>
  </si>
  <si>
    <t>Worldwide Box Office</t>
  </si>
  <si>
    <t>My Big Fat Greek Wedding</t>
  </si>
  <si>
    <t>The Full Monty</t>
  </si>
  <si>
    <t>The Blair Witch Project</t>
  </si>
  <si>
    <t>Four Weddings and a Funeral</t>
  </si>
  <si>
    <t>Rocky</t>
  </si>
  <si>
    <t>Paranormal Activity 3</t>
  </si>
  <si>
    <t>**data from specific section from website</t>
  </si>
  <si>
    <t>Source: http://www.the-numbers.com/movies/report/All/All/All/All/All/All/All/All/All/None/5/None/None/None/None/None/None?view-order-by=worldwide-box-office&amp;show-release-year=On&amp;view-order-direction=desc&amp;show-production-budget=On&amp;show-domestic-box-office=On&amp;show-international-box-office=On&amp;show-worldwide-box-office=On</t>
  </si>
  <si>
    <t>Insidious Chapter 2</t>
  </si>
  <si>
    <t>Saw II</t>
  </si>
  <si>
    <t>Lights Out</t>
  </si>
  <si>
    <t>National Lampoon's Animal House</t>
  </si>
  <si>
    <t>Paranormal Activity 4</t>
  </si>
  <si>
    <t>The Rocky Horror Picture Show</t>
  </si>
  <si>
    <t>American Graffiti</t>
  </si>
  <si>
    <t>La marche de l'empereur</t>
  </si>
  <si>
    <t>Saw</t>
  </si>
  <si>
    <t>Ouija</t>
  </si>
  <si>
    <t>Paranormal Activity: The Marked Ones</t>
  </si>
  <si>
    <t>Hostel</t>
  </si>
  <si>
    <t>El Orfante</t>
  </si>
  <si>
    <t>The Last Exorcism</t>
  </si>
  <si>
    <t>Halloween</t>
  </si>
  <si>
    <t>Average ROI:</t>
  </si>
  <si>
    <t>Median ROI:</t>
  </si>
  <si>
    <t>**numbers adjusted for approximate 55% profit reduction due to revenue split with theaters</t>
  </si>
  <si>
    <t>Friday the 13th</t>
  </si>
  <si>
    <t>Dawn of the Dead</t>
  </si>
  <si>
    <t>The Omen</t>
  </si>
  <si>
    <t>A Nightmare On Elm Street3: Dream Warriors</t>
  </si>
  <si>
    <t>Oculus</t>
  </si>
  <si>
    <t>Chernobyl Diaries</t>
  </si>
  <si>
    <t>The Witch</t>
  </si>
  <si>
    <t>Friday the 13th Part 2</t>
  </si>
  <si>
    <t>The Lazarus Effect</t>
  </si>
  <si>
    <t>Freddy's Dead: The Final Nightmare</t>
  </si>
  <si>
    <t>Day of the Dead</t>
  </si>
  <si>
    <t>Friday the 13th Part IV: The Final Chapter</t>
  </si>
  <si>
    <t>Wolf Creek</t>
  </si>
  <si>
    <t>The Texas Chainsaw Massacre</t>
  </si>
  <si>
    <t>Cabin Fever</t>
  </si>
  <si>
    <t>The Evil Dead</t>
  </si>
  <si>
    <t>Carrie</t>
  </si>
  <si>
    <t>A Nightmare on Elm Street</t>
  </si>
  <si>
    <t>The Last Exorcism Part II</t>
  </si>
  <si>
    <t>[Rec]</t>
  </si>
  <si>
    <t>Friday the 13th Part V: A New Beginning</t>
  </si>
  <si>
    <t>The Fog</t>
  </si>
  <si>
    <t>A Nightmare On Elm Street Part 2: Freddy's Revenge</t>
  </si>
  <si>
    <t>It Follows</t>
  </si>
  <si>
    <t>Friday the 13th Part VI: Jason Lives</t>
  </si>
  <si>
    <t>Friday the 13th Part VII: The New Blood</t>
  </si>
  <si>
    <t>The Howling</t>
  </si>
  <si>
    <t>Halloween 4: The Return of Michael Myers</t>
  </si>
  <si>
    <t>Silent House</t>
  </si>
  <si>
    <t>Jason Goes to Hell: The Final Friday</t>
  </si>
  <si>
    <t>~ ROI **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</si>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</sst>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9" fontId="2" fillId="0" borderId="0" xfId="0" applyNumberFormat="1" applyFont="1"/>
    <xf numFmtId="3" fontId="5" fillId="0" borderId="0" xfId="0" applyNumberFormat="1" applyFont="1"/>
    <xf numFmtId="9" fontId="5" fillId="0" borderId="0" xfId="0" applyNumberFormat="1" applyFont="1"/>
    <xf numFmtId="9" fontId="5" fillId="0" borderId="1" xfId="0" applyNumberFormat="1" applyFont="1" applyBorder="1"/>
    <xf numFmtId="3" fontId="2" fillId="0" borderId="0" xfId="0" applyNumberFormat="1" applyFont="1" applyAlignment="1">
      <alignment horizontal="right"/>
    </xf>
    <xf numFmtId="9" fontId="2" fillId="0" borderId="1" xfId="0" applyNumberFormat="1" applyFont="1" applyBorder="1"/>
    <xf numFmtId="9" fontId="2" fillId="2" borderId="0" xfId="0" applyNumberFormat="1" applyFont="1" applyFill="1"/>
    <xf numFmtId="9" fontId="2" fillId="2" borderId="1" xfId="0" applyNumberFormat="1" applyFont="1" applyFill="1" applyBorder="1"/>
    <xf numFmtId="164" fontId="2" fillId="0" borderId="0" xfId="0" applyNumberFormat="1" applyFont="1"/>
    <xf numFmtId="0" fontId="6" fillId="0" borderId="0" xfId="3" applyFont="1" applyAlignment="1">
      <alignment horizontal="right"/>
    </xf>
    <xf numFmtId="164" fontId="5" fillId="0" borderId="0" xfId="0" applyNumberFormat="1" applyFont="1"/>
    <xf numFmtId="0" fontId="5" fillId="0" borderId="0" xfId="0" applyFont="1"/>
    <xf numFmtId="9" fontId="2" fillId="0" borderId="0" xfId="0" applyNumberFormat="1" applyFont="1" applyAlignment="1">
      <alignment wrapText="1"/>
    </xf>
    <xf numFmtId="9" fontId="2" fillId="0" borderId="0" xfId="0" applyNumberFormat="1" applyFont="1" applyAlignment="1"/>
    <xf numFmtId="9" fontId="2" fillId="2" borderId="0" xfId="0" applyNumberFormat="1" applyFont="1" applyFill="1" applyBorder="1"/>
    <xf numFmtId="3" fontId="1" fillId="0" borderId="0" xfId="0" applyNumberFormat="1" applyFont="1" applyAlignment="1">
      <alignment horizontal="right"/>
    </xf>
  </cellXfs>
  <cellStyles count="2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Production</a:t>
            </a:r>
            <a:r>
              <a:rPr lang="en-US" baseline="0"/>
              <a:t> Budget vs. ROI (Horror Films &lt;$5M Budget)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ROI</c:v>
          </c:tx>
          <c:marker>
            <c:symbol val="none"/>
          </c:marker>
          <c:cat>
            <c:numRef>
              <c:f>'Horror Films &lt;$5M (Budg vs ROI)'!$C$2:$C$50</c:f>
              <c:numCache>
                <c:formatCode>"$"#,##0</c:formatCode>
                <c:ptCount val="49"/>
                <c:pt idx="0">
                  <c:v>100000.0</c:v>
                </c:pt>
                <c:pt idx="1">
                  <c:v>140000.0</c:v>
                </c:pt>
                <c:pt idx="2">
                  <c:v>325000.0</c:v>
                </c:pt>
                <c:pt idx="3">
                  <c:v>375000.0</c:v>
                </c:pt>
                <c:pt idx="4">
                  <c:v>450000.0</c:v>
                </c:pt>
                <c:pt idx="5">
                  <c:v>550000.0</c:v>
                </c:pt>
                <c:pt idx="6">
                  <c:v>600000.0</c:v>
                </c:pt>
                <c:pt idx="7">
                  <c:v>1.0E6</c:v>
                </c:pt>
                <c:pt idx="8">
                  <c:v>1.0E6</c:v>
                </c:pt>
                <c:pt idx="9">
                  <c:v>1.0E6</c:v>
                </c:pt>
                <c:pt idx="10">
                  <c:v>1.0E6</c:v>
                </c:pt>
                <c:pt idx="11">
                  <c:v>1.1E6</c:v>
                </c:pt>
                <c:pt idx="12">
                  <c:v>1.2E6</c:v>
                </c:pt>
                <c:pt idx="13">
                  <c:v>1.25E6</c:v>
                </c:pt>
                <c:pt idx="14">
                  <c:v>1.5E6</c:v>
                </c:pt>
                <c:pt idx="15">
                  <c:v>1.5E6</c:v>
                </c:pt>
                <c:pt idx="16">
                  <c:v>1.5E6</c:v>
                </c:pt>
                <c:pt idx="17">
                  <c:v>1.8E6</c:v>
                </c:pt>
                <c:pt idx="18">
                  <c:v>1.8E6</c:v>
                </c:pt>
                <c:pt idx="19">
                  <c:v>1.8E6</c:v>
                </c:pt>
                <c:pt idx="20">
                  <c:v>1.8E6</c:v>
                </c:pt>
                <c:pt idx="21">
                  <c:v>2.0E6</c:v>
                </c:pt>
                <c:pt idx="22">
                  <c:v>2.0E6</c:v>
                </c:pt>
                <c:pt idx="23">
                  <c:v>2.1E6</c:v>
                </c:pt>
                <c:pt idx="24">
                  <c:v>2.2E6</c:v>
                </c:pt>
                <c:pt idx="25">
                  <c:v>2.25E6</c:v>
                </c:pt>
                <c:pt idx="26">
                  <c:v>2.6E6</c:v>
                </c:pt>
                <c:pt idx="27">
                  <c:v>2.8E6</c:v>
                </c:pt>
                <c:pt idx="28">
                  <c:v>2.8E6</c:v>
                </c:pt>
                <c:pt idx="29">
                  <c:v>3.0E6</c:v>
                </c:pt>
                <c:pt idx="30">
                  <c:v>3.0E6</c:v>
                </c:pt>
                <c:pt idx="31">
                  <c:v>3.0E6</c:v>
                </c:pt>
                <c:pt idx="32">
                  <c:v>3.0E6</c:v>
                </c:pt>
                <c:pt idx="33">
                  <c:v>3.5E6</c:v>
                </c:pt>
                <c:pt idx="34">
                  <c:v>3.5E6</c:v>
                </c:pt>
                <c:pt idx="35">
                  <c:v>4.0E6</c:v>
                </c:pt>
                <c:pt idx="36">
                  <c:v>4.0E6</c:v>
                </c:pt>
                <c:pt idx="37">
                  <c:v>5.0E6</c:v>
                </c:pt>
                <c:pt idx="38">
                  <c:v>5.0E6</c:v>
                </c:pt>
                <c:pt idx="39">
                  <c:v>5.0E6</c:v>
                </c:pt>
                <c:pt idx="40">
                  <c:v>5.0E6</c:v>
                </c:pt>
                <c:pt idx="41">
                  <c:v>5.0E6</c:v>
                </c:pt>
                <c:pt idx="42">
                  <c:v>5.0E6</c:v>
                </c:pt>
                <c:pt idx="43">
                  <c:v>5.0E6</c:v>
                </c:pt>
                <c:pt idx="44">
                  <c:v>5.0E6</c:v>
                </c:pt>
                <c:pt idx="45">
                  <c:v>5.0E6</c:v>
                </c:pt>
                <c:pt idx="46">
                  <c:v>5.0E6</c:v>
                </c:pt>
                <c:pt idx="47">
                  <c:v>5.0E6</c:v>
                </c:pt>
                <c:pt idx="48">
                  <c:v>5.0E6</c:v>
                </c:pt>
              </c:numCache>
            </c:numRef>
          </c:cat>
          <c:val>
            <c:numRef>
              <c:f>'Horror Films &lt;$5M (Budg vs ROI)'!$F$2:$F$50</c:f>
              <c:numCache>
                <c:formatCode>0%</c:formatCode>
                <c:ptCount val="49"/>
                <c:pt idx="0">
                  <c:v>186.8924645</c:v>
                </c:pt>
                <c:pt idx="1">
                  <c:v>84.41141107142857</c:v>
                </c:pt>
                <c:pt idx="2">
                  <c:v>95.92307692307692</c:v>
                </c:pt>
                <c:pt idx="3">
                  <c:v>34.28</c:v>
                </c:pt>
                <c:pt idx="4">
                  <c:v>193.183034</c:v>
                </c:pt>
                <c:pt idx="5">
                  <c:v>47.89012809090908</c:v>
                </c:pt>
                <c:pt idx="6">
                  <c:v>185.225</c:v>
                </c:pt>
                <c:pt idx="7">
                  <c:v>7.09325</c:v>
                </c:pt>
                <c:pt idx="8">
                  <c:v>8.62026245</c:v>
                </c:pt>
                <c:pt idx="9">
                  <c:v>18.08527445</c:v>
                </c:pt>
                <c:pt idx="10">
                  <c:v>44.79132005</c:v>
                </c:pt>
                <c:pt idx="11">
                  <c:v>10.865708</c:v>
                </c:pt>
                <c:pt idx="12">
                  <c:v>37.955010125</c:v>
                </c:pt>
                <c:pt idx="13">
                  <c:v>6.820199360000001</c:v>
                </c:pt>
                <c:pt idx="14">
                  <c:v>8.1054992</c:v>
                </c:pt>
                <c:pt idx="15">
                  <c:v>15.5</c:v>
                </c:pt>
                <c:pt idx="16">
                  <c:v>28.9612658</c:v>
                </c:pt>
                <c:pt idx="17">
                  <c:v>5.37612825</c:v>
                </c:pt>
                <c:pt idx="18">
                  <c:v>5.469538249999999</c:v>
                </c:pt>
                <c:pt idx="19">
                  <c:v>16.541475</c:v>
                </c:pt>
                <c:pt idx="20">
                  <c:v>19.5602775</c:v>
                </c:pt>
                <c:pt idx="21">
                  <c:v>2.737421</c:v>
                </c:pt>
                <c:pt idx="22">
                  <c:v>3.64619915</c:v>
                </c:pt>
                <c:pt idx="23">
                  <c:v>3.985747357142858</c:v>
                </c:pt>
                <c:pt idx="24">
                  <c:v>3.485767318181818</c:v>
                </c:pt>
                <c:pt idx="25">
                  <c:v>6.3380134</c:v>
                </c:pt>
                <c:pt idx="26">
                  <c:v>4.70822923076923</c:v>
                </c:pt>
                <c:pt idx="27">
                  <c:v>2.080893017857143</c:v>
                </c:pt>
                <c:pt idx="28">
                  <c:v>6.806035089285714</c:v>
                </c:pt>
                <c:pt idx="29">
                  <c:v>1.3902602</c:v>
                </c:pt>
                <c:pt idx="30">
                  <c:v>1.92080855</c:v>
                </c:pt>
                <c:pt idx="31">
                  <c:v>2.17459985</c:v>
                </c:pt>
                <c:pt idx="32">
                  <c:v>25.6268048</c:v>
                </c:pt>
                <c:pt idx="33">
                  <c:v>3.371976542857143</c:v>
                </c:pt>
                <c:pt idx="34">
                  <c:v>4.20129542857143</c:v>
                </c:pt>
                <c:pt idx="35">
                  <c:v>1.8629795375</c:v>
                </c:pt>
                <c:pt idx="36">
                  <c:v>7.9156467125</c:v>
                </c:pt>
                <c:pt idx="37">
                  <c:v>0.59918813</c:v>
                </c:pt>
                <c:pt idx="38">
                  <c:v>2.13848297</c:v>
                </c:pt>
                <c:pt idx="39">
                  <c:v>2.18076326</c:v>
                </c:pt>
                <c:pt idx="40">
                  <c:v>2.97039464</c:v>
                </c:pt>
                <c:pt idx="41">
                  <c:v>3.031389980000001</c:v>
                </c:pt>
                <c:pt idx="42">
                  <c:v>6.772613479999999</c:v>
                </c:pt>
                <c:pt idx="43">
                  <c:v>8.32312439</c:v>
                </c:pt>
                <c:pt idx="44">
                  <c:v>11.6557568</c:v>
                </c:pt>
                <c:pt idx="45">
                  <c:v>11.76819515</c:v>
                </c:pt>
                <c:pt idx="46">
                  <c:v>12.76325837</c:v>
                </c:pt>
                <c:pt idx="47">
                  <c:v>13.57293635</c:v>
                </c:pt>
                <c:pt idx="48">
                  <c:v>17.18480474</c:v>
                </c:pt>
              </c:numCache>
            </c:numRef>
          </c:val>
          <c:smooth val="0"/>
        </c:ser>
        <c:ser>
          <c:idx val="0"/>
          <c:order val="1"/>
          <c:tx>
            <c:v>Avg ROI</c:v>
          </c:tx>
          <c:marker>
            <c:symbol val="none"/>
          </c:marker>
          <c:val>
            <c:numRef>
              <c:f>'Horror Films &lt;$5M (Budg vs ROI)'!$G$2:$G$50</c:f>
              <c:numCache>
                <c:formatCode>0%</c:formatCode>
                <c:ptCount val="49"/>
                <c:pt idx="0">
                  <c:v>25.24007976459346</c:v>
                </c:pt>
                <c:pt idx="1">
                  <c:v>25.24007976459346</c:v>
                </c:pt>
                <c:pt idx="2">
                  <c:v>25.24007976459346</c:v>
                </c:pt>
                <c:pt idx="3">
                  <c:v>25.24007976459346</c:v>
                </c:pt>
                <c:pt idx="4">
                  <c:v>25.24007976459346</c:v>
                </c:pt>
                <c:pt idx="5">
                  <c:v>25.24007976459346</c:v>
                </c:pt>
                <c:pt idx="6">
                  <c:v>25.24007976459346</c:v>
                </c:pt>
                <c:pt idx="7">
                  <c:v>25.24007976459346</c:v>
                </c:pt>
                <c:pt idx="8">
                  <c:v>25.24007976459346</c:v>
                </c:pt>
                <c:pt idx="9">
                  <c:v>25.24007976459346</c:v>
                </c:pt>
                <c:pt idx="10">
                  <c:v>25.24007976459346</c:v>
                </c:pt>
                <c:pt idx="11">
                  <c:v>25.24007976459346</c:v>
                </c:pt>
                <c:pt idx="12">
                  <c:v>25.24007976459346</c:v>
                </c:pt>
                <c:pt idx="13">
                  <c:v>25.24007976459346</c:v>
                </c:pt>
                <c:pt idx="14">
                  <c:v>25.24007976459346</c:v>
                </c:pt>
                <c:pt idx="15">
                  <c:v>25.24007976459346</c:v>
                </c:pt>
                <c:pt idx="16">
                  <c:v>25.24007976459346</c:v>
                </c:pt>
                <c:pt idx="17">
                  <c:v>25.24007976459346</c:v>
                </c:pt>
                <c:pt idx="18">
                  <c:v>25.24007976459346</c:v>
                </c:pt>
                <c:pt idx="19">
                  <c:v>25.24007976459346</c:v>
                </c:pt>
                <c:pt idx="20">
                  <c:v>25.24007976459346</c:v>
                </c:pt>
                <c:pt idx="21">
                  <c:v>25.24007976459346</c:v>
                </c:pt>
                <c:pt idx="22">
                  <c:v>25.24007976459346</c:v>
                </c:pt>
                <c:pt idx="23">
                  <c:v>25.24007976459346</c:v>
                </c:pt>
                <c:pt idx="24">
                  <c:v>25.24007976459346</c:v>
                </c:pt>
                <c:pt idx="25">
                  <c:v>25.24007976459346</c:v>
                </c:pt>
                <c:pt idx="26">
                  <c:v>25.24007976459346</c:v>
                </c:pt>
                <c:pt idx="27">
                  <c:v>25.24007976459346</c:v>
                </c:pt>
                <c:pt idx="28">
                  <c:v>25.24007976459346</c:v>
                </c:pt>
                <c:pt idx="29">
                  <c:v>25.24007976459346</c:v>
                </c:pt>
                <c:pt idx="30">
                  <c:v>25.24007976459346</c:v>
                </c:pt>
                <c:pt idx="31">
                  <c:v>25.24007976459346</c:v>
                </c:pt>
                <c:pt idx="32">
                  <c:v>25.24007976459346</c:v>
                </c:pt>
                <c:pt idx="33">
                  <c:v>25.24007976459346</c:v>
                </c:pt>
                <c:pt idx="34">
                  <c:v>25.24007976459346</c:v>
                </c:pt>
                <c:pt idx="35">
                  <c:v>25.24007976459346</c:v>
                </c:pt>
                <c:pt idx="36">
                  <c:v>25.24007976459346</c:v>
                </c:pt>
                <c:pt idx="37">
                  <c:v>25.24007976459346</c:v>
                </c:pt>
                <c:pt idx="38">
                  <c:v>25.24007976459346</c:v>
                </c:pt>
                <c:pt idx="39">
                  <c:v>25.24007976459346</c:v>
                </c:pt>
                <c:pt idx="40">
                  <c:v>25.24007976459346</c:v>
                </c:pt>
                <c:pt idx="41">
                  <c:v>25.24007976459346</c:v>
                </c:pt>
                <c:pt idx="42">
                  <c:v>25.24007976459346</c:v>
                </c:pt>
                <c:pt idx="43">
                  <c:v>25.24007976459346</c:v>
                </c:pt>
                <c:pt idx="44">
                  <c:v>25.24007976459346</c:v>
                </c:pt>
                <c:pt idx="45">
                  <c:v>25.24007976459346</c:v>
                </c:pt>
                <c:pt idx="46">
                  <c:v>25.24007976459346</c:v>
                </c:pt>
                <c:pt idx="47">
                  <c:v>25.24007976459346</c:v>
                </c:pt>
                <c:pt idx="48">
                  <c:v>25.24007976459346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80328"/>
        <c:axId val="2109486088"/>
      </c:lineChart>
      <c:catAx>
        <c:axId val="210948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 Budget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2109486088"/>
        <c:crosses val="autoZero"/>
        <c:auto val="1"/>
        <c:lblAlgn val="ctr"/>
        <c:lblOffset val="100"/>
        <c:tickLblSkip val="9"/>
        <c:tickMarkSkip val="12"/>
        <c:noMultiLvlLbl val="0"/>
      </c:catAx>
      <c:valAx>
        <c:axId val="2109486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ROI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9480328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Production</a:t>
            </a:r>
            <a:r>
              <a:rPr lang="en-US" baseline="0"/>
              <a:t> Budget vs. ROI (Horror Films &lt;$5M Budget)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ROI</c:v>
          </c:tx>
          <c:marker>
            <c:symbol val="none"/>
          </c:marker>
          <c:cat>
            <c:numRef>
              <c:f>'Horror Films &lt;$5M (No Outliers)'!$C$2:$C$43</c:f>
              <c:numCache>
                <c:formatCode>"$"#,##0</c:formatCode>
                <c:ptCount val="42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1.1E6</c:v>
                </c:pt>
                <c:pt idx="5">
                  <c:v>1.2E6</c:v>
                </c:pt>
                <c:pt idx="6">
                  <c:v>1.25E6</c:v>
                </c:pt>
                <c:pt idx="7">
                  <c:v>1.5E6</c:v>
                </c:pt>
                <c:pt idx="8">
                  <c:v>1.5E6</c:v>
                </c:pt>
                <c:pt idx="9">
                  <c:v>1.5E6</c:v>
                </c:pt>
                <c:pt idx="10">
                  <c:v>1.8E6</c:v>
                </c:pt>
                <c:pt idx="11">
                  <c:v>1.8E6</c:v>
                </c:pt>
                <c:pt idx="12">
                  <c:v>1.8E6</c:v>
                </c:pt>
                <c:pt idx="13">
                  <c:v>1.8E6</c:v>
                </c:pt>
                <c:pt idx="14">
                  <c:v>2.0E6</c:v>
                </c:pt>
                <c:pt idx="15">
                  <c:v>2.0E6</c:v>
                </c:pt>
                <c:pt idx="16">
                  <c:v>2.1E6</c:v>
                </c:pt>
                <c:pt idx="17">
                  <c:v>2.2E6</c:v>
                </c:pt>
                <c:pt idx="18">
                  <c:v>2.25E6</c:v>
                </c:pt>
                <c:pt idx="19">
                  <c:v>2.6E6</c:v>
                </c:pt>
                <c:pt idx="20">
                  <c:v>2.8E6</c:v>
                </c:pt>
                <c:pt idx="21">
                  <c:v>2.8E6</c:v>
                </c:pt>
                <c:pt idx="22">
                  <c:v>3.0E6</c:v>
                </c:pt>
                <c:pt idx="23">
                  <c:v>3.0E6</c:v>
                </c:pt>
                <c:pt idx="24">
                  <c:v>3.0E6</c:v>
                </c:pt>
                <c:pt idx="25">
                  <c:v>3.0E6</c:v>
                </c:pt>
                <c:pt idx="26">
                  <c:v>3.5E6</c:v>
                </c:pt>
                <c:pt idx="27">
                  <c:v>3.5E6</c:v>
                </c:pt>
                <c:pt idx="28">
                  <c:v>4.0E6</c:v>
                </c:pt>
                <c:pt idx="29">
                  <c:v>4.0E6</c:v>
                </c:pt>
                <c:pt idx="30">
                  <c:v>5.0E6</c:v>
                </c:pt>
                <c:pt idx="31">
                  <c:v>5.0E6</c:v>
                </c:pt>
                <c:pt idx="32">
                  <c:v>5.0E6</c:v>
                </c:pt>
                <c:pt idx="33">
                  <c:v>5.0E6</c:v>
                </c:pt>
                <c:pt idx="34">
                  <c:v>5.0E6</c:v>
                </c:pt>
                <c:pt idx="35">
                  <c:v>5.0E6</c:v>
                </c:pt>
                <c:pt idx="36">
                  <c:v>5.0E6</c:v>
                </c:pt>
                <c:pt idx="37">
                  <c:v>5.0E6</c:v>
                </c:pt>
                <c:pt idx="38">
                  <c:v>5.0E6</c:v>
                </c:pt>
                <c:pt idx="39">
                  <c:v>5.0E6</c:v>
                </c:pt>
                <c:pt idx="40">
                  <c:v>5.0E6</c:v>
                </c:pt>
                <c:pt idx="41">
                  <c:v>5.0E6</c:v>
                </c:pt>
              </c:numCache>
            </c:numRef>
          </c:cat>
          <c:val>
            <c:numRef>
              <c:f>'Horror Films &lt;$5M (No Outliers)'!$F$2:$F$43</c:f>
              <c:numCache>
                <c:formatCode>0%</c:formatCode>
                <c:ptCount val="42"/>
                <c:pt idx="0">
                  <c:v>7.09325</c:v>
                </c:pt>
                <c:pt idx="1">
                  <c:v>8.62026245</c:v>
                </c:pt>
                <c:pt idx="2">
                  <c:v>18.08527445</c:v>
                </c:pt>
                <c:pt idx="3">
                  <c:v>44.79132005</c:v>
                </c:pt>
                <c:pt idx="4">
                  <c:v>10.865708</c:v>
                </c:pt>
                <c:pt idx="5">
                  <c:v>37.955010125</c:v>
                </c:pt>
                <c:pt idx="6">
                  <c:v>6.820199360000001</c:v>
                </c:pt>
                <c:pt idx="7">
                  <c:v>8.1054992</c:v>
                </c:pt>
                <c:pt idx="8">
                  <c:v>15.5</c:v>
                </c:pt>
                <c:pt idx="9">
                  <c:v>28.9612658</c:v>
                </c:pt>
                <c:pt idx="10">
                  <c:v>5.37612825</c:v>
                </c:pt>
                <c:pt idx="11">
                  <c:v>5.469538249999999</c:v>
                </c:pt>
                <c:pt idx="12">
                  <c:v>16.541475</c:v>
                </c:pt>
                <c:pt idx="13">
                  <c:v>19.5602775</c:v>
                </c:pt>
                <c:pt idx="14">
                  <c:v>2.737421</c:v>
                </c:pt>
                <c:pt idx="15">
                  <c:v>3.64619915</c:v>
                </c:pt>
                <c:pt idx="16">
                  <c:v>3.985747357142858</c:v>
                </c:pt>
                <c:pt idx="17">
                  <c:v>3.485767318181818</c:v>
                </c:pt>
                <c:pt idx="18">
                  <c:v>6.3380134</c:v>
                </c:pt>
                <c:pt idx="19">
                  <c:v>4.70822923076923</c:v>
                </c:pt>
                <c:pt idx="20">
                  <c:v>2.080893017857143</c:v>
                </c:pt>
                <c:pt idx="21">
                  <c:v>6.806035089285714</c:v>
                </c:pt>
                <c:pt idx="22">
                  <c:v>1.3902602</c:v>
                </c:pt>
                <c:pt idx="23">
                  <c:v>1.92080855</c:v>
                </c:pt>
                <c:pt idx="24">
                  <c:v>2.17459985</c:v>
                </c:pt>
                <c:pt idx="25">
                  <c:v>25.6268048</c:v>
                </c:pt>
                <c:pt idx="26">
                  <c:v>3.371976542857143</c:v>
                </c:pt>
                <c:pt idx="27">
                  <c:v>4.20129542857143</c:v>
                </c:pt>
                <c:pt idx="28">
                  <c:v>1.8629795375</c:v>
                </c:pt>
                <c:pt idx="29">
                  <c:v>7.9156467125</c:v>
                </c:pt>
                <c:pt idx="30">
                  <c:v>0.59918813</c:v>
                </c:pt>
                <c:pt idx="31">
                  <c:v>2.13848297</c:v>
                </c:pt>
                <c:pt idx="32">
                  <c:v>2.18076326</c:v>
                </c:pt>
                <c:pt idx="33">
                  <c:v>2.97039464</c:v>
                </c:pt>
                <c:pt idx="34">
                  <c:v>3.031389980000001</c:v>
                </c:pt>
                <c:pt idx="35">
                  <c:v>6.772613479999999</c:v>
                </c:pt>
                <c:pt idx="36">
                  <c:v>8.32312439</c:v>
                </c:pt>
                <c:pt idx="37">
                  <c:v>11.6557568</c:v>
                </c:pt>
                <c:pt idx="38">
                  <c:v>11.76819515</c:v>
                </c:pt>
                <c:pt idx="39">
                  <c:v>12.76325837</c:v>
                </c:pt>
                <c:pt idx="40">
                  <c:v>13.57293635</c:v>
                </c:pt>
                <c:pt idx="41">
                  <c:v>17.18480474</c:v>
                </c:pt>
              </c:numCache>
            </c:numRef>
          </c:val>
          <c:smooth val="0"/>
        </c:ser>
        <c:ser>
          <c:idx val="0"/>
          <c:order val="1"/>
          <c:tx>
            <c:v>Avg ROI</c:v>
          </c:tx>
          <c:marker>
            <c:symbol val="none"/>
          </c:marker>
          <c:cat>
            <c:numRef>
              <c:f>'Horror Films &lt;$5M (No Outliers)'!$C$2:$C$43</c:f>
              <c:numCache>
                <c:formatCode>"$"#,##0</c:formatCode>
                <c:ptCount val="42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1.1E6</c:v>
                </c:pt>
                <c:pt idx="5">
                  <c:v>1.2E6</c:v>
                </c:pt>
                <c:pt idx="6">
                  <c:v>1.25E6</c:v>
                </c:pt>
                <c:pt idx="7">
                  <c:v>1.5E6</c:v>
                </c:pt>
                <c:pt idx="8">
                  <c:v>1.5E6</c:v>
                </c:pt>
                <c:pt idx="9">
                  <c:v>1.5E6</c:v>
                </c:pt>
                <c:pt idx="10">
                  <c:v>1.8E6</c:v>
                </c:pt>
                <c:pt idx="11">
                  <c:v>1.8E6</c:v>
                </c:pt>
                <c:pt idx="12">
                  <c:v>1.8E6</c:v>
                </c:pt>
                <c:pt idx="13">
                  <c:v>1.8E6</c:v>
                </c:pt>
                <c:pt idx="14">
                  <c:v>2.0E6</c:v>
                </c:pt>
                <c:pt idx="15">
                  <c:v>2.0E6</c:v>
                </c:pt>
                <c:pt idx="16">
                  <c:v>2.1E6</c:v>
                </c:pt>
                <c:pt idx="17">
                  <c:v>2.2E6</c:v>
                </c:pt>
                <c:pt idx="18">
                  <c:v>2.25E6</c:v>
                </c:pt>
                <c:pt idx="19">
                  <c:v>2.6E6</c:v>
                </c:pt>
                <c:pt idx="20">
                  <c:v>2.8E6</c:v>
                </c:pt>
                <c:pt idx="21">
                  <c:v>2.8E6</c:v>
                </c:pt>
                <c:pt idx="22">
                  <c:v>3.0E6</c:v>
                </c:pt>
                <c:pt idx="23">
                  <c:v>3.0E6</c:v>
                </c:pt>
                <c:pt idx="24">
                  <c:v>3.0E6</c:v>
                </c:pt>
                <c:pt idx="25">
                  <c:v>3.0E6</c:v>
                </c:pt>
                <c:pt idx="26">
                  <c:v>3.5E6</c:v>
                </c:pt>
                <c:pt idx="27">
                  <c:v>3.5E6</c:v>
                </c:pt>
                <c:pt idx="28">
                  <c:v>4.0E6</c:v>
                </c:pt>
                <c:pt idx="29">
                  <c:v>4.0E6</c:v>
                </c:pt>
                <c:pt idx="30">
                  <c:v>5.0E6</c:v>
                </c:pt>
                <c:pt idx="31">
                  <c:v>5.0E6</c:v>
                </c:pt>
                <c:pt idx="32">
                  <c:v>5.0E6</c:v>
                </c:pt>
                <c:pt idx="33">
                  <c:v>5.0E6</c:v>
                </c:pt>
                <c:pt idx="34">
                  <c:v>5.0E6</c:v>
                </c:pt>
                <c:pt idx="35">
                  <c:v>5.0E6</c:v>
                </c:pt>
                <c:pt idx="36">
                  <c:v>5.0E6</c:v>
                </c:pt>
                <c:pt idx="37">
                  <c:v>5.0E6</c:v>
                </c:pt>
                <c:pt idx="38">
                  <c:v>5.0E6</c:v>
                </c:pt>
                <c:pt idx="39">
                  <c:v>5.0E6</c:v>
                </c:pt>
                <c:pt idx="40">
                  <c:v>5.0E6</c:v>
                </c:pt>
                <c:pt idx="41">
                  <c:v>5.0E6</c:v>
                </c:pt>
              </c:numCache>
            </c:numRef>
          </c:cat>
          <c:val>
            <c:numRef>
              <c:f>'Horror Films &lt;$5M (No Outliers)'!$G$2:$G$43</c:f>
              <c:numCache>
                <c:formatCode>0%</c:formatCode>
                <c:ptCount val="42"/>
                <c:pt idx="0">
                  <c:v>9.737114139992034</c:v>
                </c:pt>
                <c:pt idx="1">
                  <c:v>9.737114139992034</c:v>
                </c:pt>
                <c:pt idx="2">
                  <c:v>9.737114139992034</c:v>
                </c:pt>
                <c:pt idx="3">
                  <c:v>9.737114139992034</c:v>
                </c:pt>
                <c:pt idx="4">
                  <c:v>9.737114139992034</c:v>
                </c:pt>
                <c:pt idx="5">
                  <c:v>9.737114139992034</c:v>
                </c:pt>
                <c:pt idx="6">
                  <c:v>9.737114139992034</c:v>
                </c:pt>
                <c:pt idx="7">
                  <c:v>9.737114139992034</c:v>
                </c:pt>
                <c:pt idx="8">
                  <c:v>9.737114139992034</c:v>
                </c:pt>
                <c:pt idx="9">
                  <c:v>9.737114139992034</c:v>
                </c:pt>
                <c:pt idx="10">
                  <c:v>9.737114139992034</c:v>
                </c:pt>
                <c:pt idx="11">
                  <c:v>9.737114139992034</c:v>
                </c:pt>
                <c:pt idx="12">
                  <c:v>9.737114139992034</c:v>
                </c:pt>
                <c:pt idx="13">
                  <c:v>9.737114139992034</c:v>
                </c:pt>
                <c:pt idx="14">
                  <c:v>9.737114139992034</c:v>
                </c:pt>
                <c:pt idx="15">
                  <c:v>9.737114139992034</c:v>
                </c:pt>
                <c:pt idx="16">
                  <c:v>9.737114139992034</c:v>
                </c:pt>
                <c:pt idx="17">
                  <c:v>9.737114139992034</c:v>
                </c:pt>
                <c:pt idx="18">
                  <c:v>9.737114139992034</c:v>
                </c:pt>
                <c:pt idx="19">
                  <c:v>9.737114139992034</c:v>
                </c:pt>
                <c:pt idx="20">
                  <c:v>9.737114139992034</c:v>
                </c:pt>
                <c:pt idx="21">
                  <c:v>9.737114139992034</c:v>
                </c:pt>
                <c:pt idx="22">
                  <c:v>9.737114139992034</c:v>
                </c:pt>
                <c:pt idx="23">
                  <c:v>9.737114139992034</c:v>
                </c:pt>
                <c:pt idx="24">
                  <c:v>9.737114139992034</c:v>
                </c:pt>
                <c:pt idx="25">
                  <c:v>9.737114139992034</c:v>
                </c:pt>
                <c:pt idx="26">
                  <c:v>9.737114139992034</c:v>
                </c:pt>
                <c:pt idx="27">
                  <c:v>9.737114139992034</c:v>
                </c:pt>
                <c:pt idx="28">
                  <c:v>9.737114139992034</c:v>
                </c:pt>
                <c:pt idx="29">
                  <c:v>9.737114139992034</c:v>
                </c:pt>
                <c:pt idx="30">
                  <c:v>9.737114139992034</c:v>
                </c:pt>
                <c:pt idx="31">
                  <c:v>9.737114139992034</c:v>
                </c:pt>
                <c:pt idx="32">
                  <c:v>9.737114139992034</c:v>
                </c:pt>
                <c:pt idx="33">
                  <c:v>9.737114139992034</c:v>
                </c:pt>
                <c:pt idx="34">
                  <c:v>9.737114139992034</c:v>
                </c:pt>
                <c:pt idx="35">
                  <c:v>9.737114139992034</c:v>
                </c:pt>
                <c:pt idx="36">
                  <c:v>9.737114139992034</c:v>
                </c:pt>
                <c:pt idx="37">
                  <c:v>9.737114139992034</c:v>
                </c:pt>
                <c:pt idx="38">
                  <c:v>9.737114139992034</c:v>
                </c:pt>
                <c:pt idx="39">
                  <c:v>9.737114139992034</c:v>
                </c:pt>
                <c:pt idx="40">
                  <c:v>9.737114139992034</c:v>
                </c:pt>
                <c:pt idx="41">
                  <c:v>9.737114139992034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31576"/>
        <c:axId val="2112237000"/>
      </c:lineChart>
      <c:catAx>
        <c:axId val="211223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 Budget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2112237000"/>
        <c:crosses val="autoZero"/>
        <c:auto val="1"/>
        <c:lblAlgn val="ctr"/>
        <c:lblOffset val="100"/>
        <c:tickLblSkip val="9"/>
        <c:tickMarkSkip val="12"/>
        <c:noMultiLvlLbl val="0"/>
      </c:catAx>
      <c:valAx>
        <c:axId val="211223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ROI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223157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Production</a:t>
            </a:r>
            <a:r>
              <a:rPr lang="en-US" baseline="0"/>
              <a:t> Budget vs. ROI (Films &lt;120k Budget)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'Low Production ROI'!$C$2:$C$17</c:f>
              <c:numCache>
                <c:formatCode>#,##0</c:formatCode>
                <c:ptCount val="16"/>
                <c:pt idx="0">
                  <c:v>7000.0</c:v>
                </c:pt>
                <c:pt idx="1">
                  <c:v>23000.0</c:v>
                </c:pt>
                <c:pt idx="2">
                  <c:v>25000.0</c:v>
                </c:pt>
                <c:pt idx="3">
                  <c:v>25000.0</c:v>
                </c:pt>
                <c:pt idx="4">
                  <c:v>27000.0</c:v>
                </c:pt>
                <c:pt idx="5">
                  <c:v>50000.0</c:v>
                </c:pt>
                <c:pt idx="6">
                  <c:v>50000.0</c:v>
                </c:pt>
                <c:pt idx="7">
                  <c:v>65000.0</c:v>
                </c:pt>
                <c:pt idx="8">
                  <c:v>68000.0</c:v>
                </c:pt>
                <c:pt idx="9">
                  <c:v>87000.0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120000.0</c:v>
                </c:pt>
              </c:numCache>
            </c:numRef>
          </c:cat>
          <c:val>
            <c:numRef>
              <c:f>'Low Production ROI'!$F$2:$F$17</c:f>
              <c:numCache>
                <c:formatCode>0%</c:formatCode>
                <c:ptCount val="16"/>
                <c:pt idx="0">
                  <c:v>290.704</c:v>
                </c:pt>
                <c:pt idx="1">
                  <c:v>52.36991304347826</c:v>
                </c:pt>
                <c:pt idx="2">
                  <c:v>1799.0</c:v>
                </c:pt>
                <c:pt idx="3">
                  <c:v>114.34644</c:v>
                </c:pt>
                <c:pt idx="4">
                  <c:v>143.2311111111111</c:v>
                </c:pt>
                <c:pt idx="5">
                  <c:v>207.53012</c:v>
                </c:pt>
                <c:pt idx="6">
                  <c:v>45.70704</c:v>
                </c:pt>
                <c:pt idx="7">
                  <c:v>341.0585846153846</c:v>
                </c:pt>
                <c:pt idx="8">
                  <c:v>67.80166176470588</c:v>
                </c:pt>
                <c:pt idx="9">
                  <c:v>34.63218390804597</c:v>
                </c:pt>
                <c:pt idx="10">
                  <c:v>69.0</c:v>
                </c:pt>
                <c:pt idx="11">
                  <c:v>101.43159</c:v>
                </c:pt>
                <c:pt idx="12">
                  <c:v>51.28617</c:v>
                </c:pt>
                <c:pt idx="13">
                  <c:v>60.21582</c:v>
                </c:pt>
                <c:pt idx="14">
                  <c:v>416.53881</c:v>
                </c:pt>
                <c:pt idx="15">
                  <c:v>24.75494166666667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86472"/>
        <c:axId val="2112291912"/>
      </c:lineChart>
      <c:catAx>
        <c:axId val="211228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 Budget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12291912"/>
        <c:crosses val="autoZero"/>
        <c:auto val="1"/>
        <c:lblAlgn val="ctr"/>
        <c:lblOffset val="100"/>
        <c:noMultiLvlLbl val="0"/>
      </c:catAx>
      <c:valAx>
        <c:axId val="2112291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ROI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1228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9</xdr:row>
      <xdr:rowOff>88900</xdr:rowOff>
    </xdr:from>
    <xdr:to>
      <xdr:col>16</xdr:col>
      <xdr:colOff>355600</xdr:colOff>
      <xdr:row>37</xdr:row>
      <xdr:rowOff>6350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0.1003</cdr:x>
      <cdr:y>0.75937</cdr:y>
    </cdr:from>
    <cdr:to>
      <cdr:x>0.19453</cdr:x>
      <cdr:y>0.83192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" y="3987800"/>
          <a:ext cx="787400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2500%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29</xdr:row>
      <xdr:rowOff>25400</xdr:rowOff>
    </xdr:from>
    <xdr:to>
      <xdr:col>14</xdr:col>
      <xdr:colOff>508000</xdr:colOff>
      <xdr:row>56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0.81611</cdr:x>
      <cdr:y>0.67956</cdr:y>
    </cdr:from>
    <cdr:to>
      <cdr:x>0.91034</cdr:x>
      <cdr:y>0.75211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19867" y="3568694"/>
          <a:ext cx="787442" cy="3809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974%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1333500</xdr:colOff>
      <xdr:row>3</xdr:row>
      <xdr:rowOff>76200</xdr:rowOff>
    </xdr:from>
    <xdr:to>
      <xdr:col>11</xdr:col>
      <xdr:colOff>609600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topLeftCell="D1" workbookViewId="0">
      <pane ySplit="1" topLeftCell="A9" activePane="bottomLeft" state="frozen"/>
      <selection pane="bottomLeft" activeCell="A14" sqref="A14"/>
    </sheetView>
  </sheetViews>
  <sheetFormatPr baseColWidth="10" defaultRowHeight="15" x14ac:dyDescent="0"/>
  <cols>
    <col min="1" max="1" width="40.1640625" style="2" bestFit="1" customWidth="1"/>
    <col min="2" max="2" width="7" style="2" customWidth="1"/>
    <col min="3" max="6" width="25" style="2" customWidth="1"/>
    <col min="7" max="16384" width="10.83203125" style="2"/>
  </cols>
  <sheetData>
    <row r="1" spans="1:8">
      <c r="A1" s="1" t="s">
        <v>0</v>
      </c>
      <c r="B1" s="1" t="s">
        <v>1</v>
      </c>
      <c r="C1" s="1" t="s">
        <v>5</v>
      </c>
      <c r="D1" s="1" t="s">
        <v>33</v>
      </c>
      <c r="E1" s="1" t="s">
        <v>34</v>
      </c>
      <c r="F1" s="1" t="s">
        <v>91</v>
      </c>
      <c r="G1" s="2" t="s">
        <v>92</v>
      </c>
      <c r="H1" s="2" t="s">
        <v>42</v>
      </c>
    </row>
    <row r="2" spans="1:8">
      <c r="A2" s="2" t="s">
        <v>20</v>
      </c>
      <c r="B2" s="2">
        <v>2015</v>
      </c>
      <c r="C2" s="14">
        <v>100000</v>
      </c>
      <c r="D2" s="14">
        <v>22764410</v>
      </c>
      <c r="E2" s="14">
        <v>41753881</v>
      </c>
      <c r="F2" s="18">
        <f t="shared" ref="F2:F33" si="0">((0.45*E2)-C2)/C2</f>
        <v>186.89246449999999</v>
      </c>
      <c r="G2" s="4">
        <f>$F$51</f>
        <v>25.24007976459346</v>
      </c>
    </row>
    <row r="3" spans="1:8" ht="15" customHeight="1">
      <c r="A3" s="2" t="s">
        <v>74</v>
      </c>
      <c r="B3" s="15">
        <v>1974</v>
      </c>
      <c r="C3" s="14">
        <v>140000</v>
      </c>
      <c r="D3" s="14">
        <v>26572439</v>
      </c>
      <c r="E3" s="14">
        <v>26572439</v>
      </c>
      <c r="F3" s="10">
        <f t="shared" si="0"/>
        <v>84.411411071428574</v>
      </c>
      <c r="G3" s="4">
        <f t="shared" ref="G3:G50" si="1">$F$51</f>
        <v>25.24007976459346</v>
      </c>
      <c r="H3" s="16"/>
    </row>
    <row r="4" spans="1:8">
      <c r="A4" s="2" t="s">
        <v>57</v>
      </c>
      <c r="B4" s="2">
        <v>1978</v>
      </c>
      <c r="C4" s="12">
        <v>325000</v>
      </c>
      <c r="D4" s="14">
        <v>47000000</v>
      </c>
      <c r="E4" s="14">
        <v>70000000</v>
      </c>
      <c r="F4" s="18">
        <f t="shared" si="0"/>
        <v>95.92307692307692</v>
      </c>
      <c r="G4" s="4">
        <f t="shared" si="1"/>
        <v>25.24007976459346</v>
      </c>
      <c r="H4" s="16"/>
    </row>
    <row r="5" spans="1:8">
      <c r="A5" s="2" t="s">
        <v>76</v>
      </c>
      <c r="B5" s="15">
        <v>1983</v>
      </c>
      <c r="C5" s="14">
        <v>375000</v>
      </c>
      <c r="D5" s="14">
        <v>2400000</v>
      </c>
      <c r="E5" s="14">
        <v>29400000</v>
      </c>
      <c r="F5" s="10">
        <f t="shared" si="0"/>
        <v>34.28</v>
      </c>
      <c r="G5" s="4">
        <f t="shared" si="1"/>
        <v>25.24007976459346</v>
      </c>
      <c r="H5" s="16"/>
    </row>
    <row r="6" spans="1:8">
      <c r="A6" s="2" t="s">
        <v>23</v>
      </c>
      <c r="B6" s="2">
        <v>2009</v>
      </c>
      <c r="C6" s="12">
        <v>450000</v>
      </c>
      <c r="D6" s="14">
        <v>107918810</v>
      </c>
      <c r="E6" s="14">
        <v>194183034</v>
      </c>
      <c r="F6" s="18">
        <f t="shared" si="0"/>
        <v>193.18303399999999</v>
      </c>
      <c r="G6" s="4">
        <f t="shared" si="1"/>
        <v>25.24007976459346</v>
      </c>
    </row>
    <row r="7" spans="1:8">
      <c r="A7" s="2" t="s">
        <v>61</v>
      </c>
      <c r="B7" s="2">
        <v>1980</v>
      </c>
      <c r="C7" s="12">
        <v>550000</v>
      </c>
      <c r="D7" s="14">
        <v>39754601</v>
      </c>
      <c r="E7" s="14">
        <v>59754601</v>
      </c>
      <c r="F7" s="10">
        <f t="shared" si="0"/>
        <v>47.890128090909087</v>
      </c>
      <c r="G7" s="4">
        <f t="shared" si="1"/>
        <v>25.24007976459346</v>
      </c>
    </row>
    <row r="8" spans="1:8">
      <c r="A8" s="2" t="s">
        <v>37</v>
      </c>
      <c r="B8" s="2">
        <v>1999</v>
      </c>
      <c r="C8" s="12">
        <v>600000</v>
      </c>
      <c r="D8" s="14">
        <v>140539099</v>
      </c>
      <c r="E8" s="14">
        <v>248300000</v>
      </c>
      <c r="F8" s="18">
        <f t="shared" si="0"/>
        <v>185.22499999999999</v>
      </c>
      <c r="G8" s="4">
        <f t="shared" si="1"/>
        <v>25.24007976459346</v>
      </c>
    </row>
    <row r="9" spans="1:8">
      <c r="A9" s="2" t="s">
        <v>87</v>
      </c>
      <c r="B9" s="15">
        <v>1981</v>
      </c>
      <c r="C9" s="14">
        <v>1000000</v>
      </c>
      <c r="D9" s="14">
        <v>17985000</v>
      </c>
      <c r="E9" s="14">
        <v>17985000</v>
      </c>
      <c r="F9" s="10">
        <f t="shared" si="0"/>
        <v>7.0932500000000003</v>
      </c>
      <c r="G9" s="4">
        <f t="shared" si="1"/>
        <v>25.24007976459346</v>
      </c>
    </row>
    <row r="10" spans="1:8">
      <c r="A10" s="2" t="s">
        <v>82</v>
      </c>
      <c r="B10" s="15">
        <v>1980</v>
      </c>
      <c r="C10" s="14">
        <v>1000000</v>
      </c>
      <c r="D10" s="14">
        <v>21378361</v>
      </c>
      <c r="E10" s="14">
        <v>21378361</v>
      </c>
      <c r="F10" s="10">
        <f t="shared" si="0"/>
        <v>8.6202624500000002</v>
      </c>
      <c r="G10" s="4">
        <f t="shared" si="1"/>
        <v>25.24007976459346</v>
      </c>
    </row>
    <row r="11" spans="1:8">
      <c r="A11" s="2" t="s">
        <v>66</v>
      </c>
      <c r="B11" s="2">
        <v>2012</v>
      </c>
      <c r="C11" s="14">
        <v>1000000</v>
      </c>
      <c r="D11" s="14">
        <v>18119640</v>
      </c>
      <c r="E11" s="14">
        <v>42411721</v>
      </c>
      <c r="F11" s="10">
        <f t="shared" si="0"/>
        <v>18.08527445</v>
      </c>
      <c r="G11" s="4">
        <f t="shared" si="1"/>
        <v>25.24007976459346</v>
      </c>
    </row>
    <row r="12" spans="1:8">
      <c r="A12" s="2" t="s">
        <v>25</v>
      </c>
      <c r="B12" s="2">
        <v>2012</v>
      </c>
      <c r="C12" s="12">
        <v>1000000</v>
      </c>
      <c r="D12" s="14">
        <v>53261944</v>
      </c>
      <c r="E12" s="14">
        <v>101758489</v>
      </c>
      <c r="F12" s="10">
        <f t="shared" si="0"/>
        <v>44.791320050000003</v>
      </c>
      <c r="G12" s="4">
        <f t="shared" si="1"/>
        <v>25.24007976459346</v>
      </c>
    </row>
    <row r="13" spans="1:8">
      <c r="A13" s="2" t="s">
        <v>73</v>
      </c>
      <c r="B13" s="15">
        <v>2005</v>
      </c>
      <c r="C13" s="14">
        <v>1100000</v>
      </c>
      <c r="D13" s="14">
        <v>16186348</v>
      </c>
      <c r="E13" s="14">
        <v>29005064</v>
      </c>
      <c r="F13" s="10">
        <f t="shared" si="0"/>
        <v>10.865708000000001</v>
      </c>
      <c r="G13" s="4">
        <f t="shared" si="1"/>
        <v>25.24007976459346</v>
      </c>
    </row>
    <row r="14" spans="1:8">
      <c r="A14" s="2" t="s">
        <v>51</v>
      </c>
      <c r="B14" s="2">
        <v>2004</v>
      </c>
      <c r="C14" s="12">
        <v>1200000</v>
      </c>
      <c r="D14" s="14">
        <v>55968727</v>
      </c>
      <c r="E14" s="14">
        <v>103880027</v>
      </c>
      <c r="F14" s="10">
        <f t="shared" si="0"/>
        <v>37.955010125000001</v>
      </c>
      <c r="G14" s="4">
        <f t="shared" si="1"/>
        <v>25.24007976459346</v>
      </c>
    </row>
    <row r="15" spans="1:8">
      <c r="A15" s="2" t="s">
        <v>68</v>
      </c>
      <c r="B15" s="15">
        <v>1981</v>
      </c>
      <c r="C15" s="14">
        <v>1250000</v>
      </c>
      <c r="D15" s="14">
        <v>21722776</v>
      </c>
      <c r="E15" s="14">
        <v>21722776</v>
      </c>
      <c r="F15" s="10">
        <f t="shared" si="0"/>
        <v>6.820199360000001</v>
      </c>
      <c r="G15" s="4">
        <f t="shared" si="1"/>
        <v>25.24007976459346</v>
      </c>
    </row>
    <row r="16" spans="1:8">
      <c r="A16" s="2" t="s">
        <v>75</v>
      </c>
      <c r="B16" s="15">
        <v>2003</v>
      </c>
      <c r="C16" s="14">
        <v>1500000</v>
      </c>
      <c r="D16" s="14">
        <v>21158188</v>
      </c>
      <c r="E16" s="14">
        <v>30351664</v>
      </c>
      <c r="F16" s="10">
        <f t="shared" si="0"/>
        <v>8.1054992000000006</v>
      </c>
      <c r="G16" s="4">
        <f t="shared" si="1"/>
        <v>25.24007976459346</v>
      </c>
    </row>
    <row r="17" spans="1:7">
      <c r="A17" s="2" t="s">
        <v>62</v>
      </c>
      <c r="B17" s="2">
        <v>1979</v>
      </c>
      <c r="C17" s="12">
        <v>1500000</v>
      </c>
      <c r="D17" s="14">
        <v>5100000</v>
      </c>
      <c r="E17" s="14">
        <v>55000000</v>
      </c>
      <c r="F17" s="10">
        <f t="shared" si="0"/>
        <v>15.5</v>
      </c>
      <c r="G17" s="4">
        <f t="shared" si="1"/>
        <v>25.24007976459346</v>
      </c>
    </row>
    <row r="18" spans="1:7">
      <c r="A18" s="2" t="s">
        <v>28</v>
      </c>
      <c r="B18" s="2">
        <v>2011</v>
      </c>
      <c r="C18" s="12">
        <v>1500000</v>
      </c>
      <c r="D18" s="14">
        <v>54009150</v>
      </c>
      <c r="E18" s="14">
        <v>99870886</v>
      </c>
      <c r="F18" s="10">
        <f t="shared" si="0"/>
        <v>28.961265800000003</v>
      </c>
      <c r="G18" s="4">
        <f t="shared" si="1"/>
        <v>25.24007976459346</v>
      </c>
    </row>
    <row r="19" spans="1:7">
      <c r="A19" s="2" t="s">
        <v>78</v>
      </c>
      <c r="B19" s="15">
        <v>1984</v>
      </c>
      <c r="C19" s="14">
        <v>1800000</v>
      </c>
      <c r="D19" s="14">
        <v>25504513</v>
      </c>
      <c r="E19" s="14">
        <v>25504513</v>
      </c>
      <c r="F19" s="10">
        <f t="shared" si="0"/>
        <v>5.3761282499999998</v>
      </c>
      <c r="G19" s="4">
        <f t="shared" si="1"/>
        <v>25.24007976459346</v>
      </c>
    </row>
    <row r="20" spans="1:7">
      <c r="A20" s="2" t="s">
        <v>77</v>
      </c>
      <c r="B20" s="15">
        <v>1976</v>
      </c>
      <c r="C20" s="14">
        <v>1800000</v>
      </c>
      <c r="D20" s="14">
        <v>25878153</v>
      </c>
      <c r="E20" s="14">
        <v>25878153</v>
      </c>
      <c r="F20" s="10">
        <f t="shared" si="0"/>
        <v>5.4695382499999994</v>
      </c>
      <c r="G20" s="4">
        <f t="shared" si="1"/>
        <v>25.24007976459346</v>
      </c>
    </row>
    <row r="21" spans="1:7">
      <c r="A21" s="2" t="s">
        <v>56</v>
      </c>
      <c r="B21" s="2">
        <v>2010</v>
      </c>
      <c r="C21" s="12">
        <v>1800000</v>
      </c>
      <c r="D21" s="14">
        <v>41034350</v>
      </c>
      <c r="E21" s="14">
        <v>70165900</v>
      </c>
      <c r="F21" s="10">
        <f t="shared" si="0"/>
        <v>16.541474999999998</v>
      </c>
      <c r="G21" s="4">
        <f t="shared" si="1"/>
        <v>25.24007976459346</v>
      </c>
    </row>
    <row r="22" spans="1:7">
      <c r="A22" s="2" t="s">
        <v>54</v>
      </c>
      <c r="B22" s="2">
        <v>2006</v>
      </c>
      <c r="C22" s="12">
        <v>1800000</v>
      </c>
      <c r="D22" s="14">
        <v>47326473</v>
      </c>
      <c r="E22" s="14">
        <v>82241110</v>
      </c>
      <c r="F22" s="10">
        <f t="shared" si="0"/>
        <v>19.560277500000002</v>
      </c>
      <c r="G22" s="4">
        <f t="shared" si="1"/>
        <v>25.24007976459346</v>
      </c>
    </row>
    <row r="23" spans="1:7">
      <c r="A23" s="2" t="s">
        <v>89</v>
      </c>
      <c r="B23" s="15">
        <v>2012</v>
      </c>
      <c r="C23" s="14">
        <v>2000000</v>
      </c>
      <c r="D23" s="14">
        <v>12739737</v>
      </c>
      <c r="E23" s="14">
        <v>16610760</v>
      </c>
      <c r="F23" s="10">
        <f t="shared" si="0"/>
        <v>2.7374209999999999</v>
      </c>
      <c r="G23" s="4">
        <f t="shared" si="1"/>
        <v>25.24007976459346</v>
      </c>
    </row>
    <row r="24" spans="1:7">
      <c r="A24" s="2" t="s">
        <v>84</v>
      </c>
      <c r="B24" s="15">
        <v>2015</v>
      </c>
      <c r="C24" s="14">
        <v>2000000</v>
      </c>
      <c r="D24" s="14">
        <v>14674077</v>
      </c>
      <c r="E24" s="14">
        <v>20649774</v>
      </c>
      <c r="F24" s="10">
        <f t="shared" si="0"/>
        <v>3.6461991500000002</v>
      </c>
      <c r="G24" s="4">
        <f t="shared" si="1"/>
        <v>25.24007976459346</v>
      </c>
    </row>
    <row r="25" spans="1:7">
      <c r="A25" s="2" t="s">
        <v>80</v>
      </c>
      <c r="B25" s="15">
        <v>2009</v>
      </c>
      <c r="C25" s="14">
        <v>2100000</v>
      </c>
      <c r="D25" s="14">
        <v>0</v>
      </c>
      <c r="E25" s="14">
        <v>23266821</v>
      </c>
      <c r="F25" s="10">
        <f t="shared" si="0"/>
        <v>3.9857473571428579</v>
      </c>
      <c r="G25" s="4">
        <f t="shared" si="1"/>
        <v>25.24007976459346</v>
      </c>
    </row>
    <row r="26" spans="1:7">
      <c r="A26" s="2" t="s">
        <v>81</v>
      </c>
      <c r="B26" s="15">
        <v>1985</v>
      </c>
      <c r="C26" s="14">
        <v>2200000</v>
      </c>
      <c r="D26" s="14">
        <v>21930418</v>
      </c>
      <c r="E26" s="14">
        <v>21930418</v>
      </c>
      <c r="F26" s="10">
        <f t="shared" si="0"/>
        <v>3.4857673181818178</v>
      </c>
      <c r="G26" s="4">
        <f t="shared" si="1"/>
        <v>25.24007976459346</v>
      </c>
    </row>
    <row r="27" spans="1:7">
      <c r="A27" s="2" t="s">
        <v>68</v>
      </c>
      <c r="B27" s="2">
        <v>1983</v>
      </c>
      <c r="C27" s="14">
        <v>2250000</v>
      </c>
      <c r="D27" s="14">
        <v>36690067</v>
      </c>
      <c r="E27" s="14">
        <v>36690067</v>
      </c>
      <c r="F27" s="10">
        <f t="shared" si="0"/>
        <v>6.3380134000000004</v>
      </c>
      <c r="G27" s="4">
        <f t="shared" si="1"/>
        <v>25.24007976459346</v>
      </c>
    </row>
    <row r="28" spans="1:7">
      <c r="A28" s="2" t="s">
        <v>72</v>
      </c>
      <c r="B28" s="2">
        <v>1984</v>
      </c>
      <c r="C28" s="14">
        <v>2600000</v>
      </c>
      <c r="D28" s="14">
        <v>32980880</v>
      </c>
      <c r="E28" s="14">
        <v>32980880</v>
      </c>
      <c r="F28" s="10">
        <f t="shared" si="0"/>
        <v>4.7082292307692306</v>
      </c>
      <c r="G28" s="4">
        <f t="shared" si="1"/>
        <v>25.24007976459346</v>
      </c>
    </row>
    <row r="29" spans="1:7">
      <c r="A29" s="2" t="s">
        <v>86</v>
      </c>
      <c r="B29" s="15">
        <v>1988</v>
      </c>
      <c r="C29" s="14">
        <v>2800000</v>
      </c>
      <c r="D29" s="14">
        <v>19170001</v>
      </c>
      <c r="E29" s="14">
        <v>19170001</v>
      </c>
      <c r="F29" s="10">
        <f t="shared" si="0"/>
        <v>2.0808930178571434</v>
      </c>
      <c r="G29" s="4">
        <f t="shared" si="1"/>
        <v>25.24007976459346</v>
      </c>
    </row>
    <row r="30" spans="1:7">
      <c r="A30" s="2" t="s">
        <v>63</v>
      </c>
      <c r="B30" s="2">
        <v>1976</v>
      </c>
      <c r="C30" s="12">
        <v>2800000</v>
      </c>
      <c r="D30" s="14">
        <v>48570885</v>
      </c>
      <c r="E30" s="14">
        <v>48570885</v>
      </c>
      <c r="F30" s="10">
        <f t="shared" si="0"/>
        <v>6.8060350892857144</v>
      </c>
      <c r="G30" s="4">
        <f t="shared" si="1"/>
        <v>25.24007976459346</v>
      </c>
    </row>
    <row r="31" spans="1:7">
      <c r="A31" s="2" t="s">
        <v>90</v>
      </c>
      <c r="B31" s="15">
        <v>1993</v>
      </c>
      <c r="C31" s="14">
        <v>3000000</v>
      </c>
      <c r="D31" s="14">
        <v>15935068</v>
      </c>
      <c r="E31" s="14">
        <v>15935068</v>
      </c>
      <c r="F31" s="18">
        <f t="shared" si="0"/>
        <v>1.3902602000000002</v>
      </c>
      <c r="G31" s="4">
        <f t="shared" si="1"/>
        <v>25.24007976459346</v>
      </c>
    </row>
    <row r="32" spans="1:7">
      <c r="A32" s="2" t="s">
        <v>85</v>
      </c>
      <c r="B32" s="15">
        <v>1986</v>
      </c>
      <c r="C32" s="14">
        <v>3000000</v>
      </c>
      <c r="D32" s="14">
        <v>19472057</v>
      </c>
      <c r="E32" s="14">
        <v>19472057</v>
      </c>
      <c r="F32" s="10">
        <f t="shared" si="0"/>
        <v>1.9208085500000001</v>
      </c>
      <c r="G32" s="4">
        <f t="shared" si="1"/>
        <v>25.24007976459346</v>
      </c>
    </row>
    <row r="33" spans="1:7">
      <c r="A33" s="2" t="s">
        <v>83</v>
      </c>
      <c r="B33" s="15">
        <v>1985</v>
      </c>
      <c r="C33" s="14">
        <v>3000000</v>
      </c>
      <c r="D33" s="14">
        <v>21163999</v>
      </c>
      <c r="E33" s="14">
        <v>21163999</v>
      </c>
      <c r="F33" s="10">
        <f t="shared" si="0"/>
        <v>2.1745998500000003</v>
      </c>
      <c r="G33" s="4">
        <f t="shared" si="1"/>
        <v>25.24007976459346</v>
      </c>
    </row>
    <row r="34" spans="1:7">
      <c r="A34" s="2" t="s">
        <v>27</v>
      </c>
      <c r="B34" s="2">
        <v>2010</v>
      </c>
      <c r="C34" s="12">
        <v>3000000</v>
      </c>
      <c r="D34" s="14">
        <v>84752907</v>
      </c>
      <c r="E34" s="14">
        <v>177512032</v>
      </c>
      <c r="F34" s="10">
        <f t="shared" ref="F34:F65" si="2">((0.45*E34)-C34)/C34</f>
        <v>25.626804800000002</v>
      </c>
      <c r="G34" s="4">
        <f t="shared" si="1"/>
        <v>25.24007976459346</v>
      </c>
    </row>
    <row r="35" spans="1:7">
      <c r="A35" s="2" t="s">
        <v>71</v>
      </c>
      <c r="B35" s="2">
        <v>1985</v>
      </c>
      <c r="C35" s="14">
        <v>3500000</v>
      </c>
      <c r="D35" s="14">
        <v>5804262</v>
      </c>
      <c r="E35" s="14">
        <v>34004262</v>
      </c>
      <c r="F35" s="10">
        <f t="shared" si="2"/>
        <v>3.3719765428571429</v>
      </c>
      <c r="G35" s="4">
        <f t="shared" si="1"/>
        <v>25.24007976459346</v>
      </c>
    </row>
    <row r="36" spans="1:7">
      <c r="A36" s="2" t="s">
        <v>67</v>
      </c>
      <c r="B36" s="2">
        <v>2016</v>
      </c>
      <c r="C36" s="14">
        <v>3500000</v>
      </c>
      <c r="D36" s="14">
        <v>25138705</v>
      </c>
      <c r="E36" s="14">
        <v>40454520</v>
      </c>
      <c r="F36" s="10">
        <f t="shared" si="2"/>
        <v>4.201295428571429</v>
      </c>
      <c r="G36" s="4">
        <f t="shared" si="1"/>
        <v>25.24007976459346</v>
      </c>
    </row>
    <row r="37" spans="1:7">
      <c r="A37" s="2" t="s">
        <v>79</v>
      </c>
      <c r="B37" s="15">
        <v>2013</v>
      </c>
      <c r="C37" s="14">
        <v>4000000</v>
      </c>
      <c r="D37" s="14">
        <v>15179303</v>
      </c>
      <c r="E37" s="14">
        <v>25448707</v>
      </c>
      <c r="F37" s="10">
        <f t="shared" si="2"/>
        <v>1.8629795375</v>
      </c>
      <c r="G37" s="4">
        <f t="shared" si="1"/>
        <v>25.24007976459346</v>
      </c>
    </row>
    <row r="38" spans="1:7">
      <c r="A38" s="2" t="s">
        <v>55</v>
      </c>
      <c r="B38" s="2">
        <v>2007</v>
      </c>
      <c r="C38" s="12">
        <v>4000000</v>
      </c>
      <c r="D38" s="14">
        <v>7159147</v>
      </c>
      <c r="E38" s="14">
        <v>79250193</v>
      </c>
      <c r="F38" s="10">
        <f t="shared" si="2"/>
        <v>7.9156467125000001</v>
      </c>
      <c r="G38" s="4">
        <f t="shared" si="1"/>
        <v>25.24007976459346</v>
      </c>
    </row>
    <row r="39" spans="1:7">
      <c r="A39" s="2" t="s">
        <v>88</v>
      </c>
      <c r="B39" s="15">
        <v>1988</v>
      </c>
      <c r="C39" s="14">
        <v>5000000</v>
      </c>
      <c r="D39" s="14">
        <v>17768757</v>
      </c>
      <c r="E39" s="14">
        <v>17768757</v>
      </c>
      <c r="F39" s="18">
        <f t="shared" si="2"/>
        <v>0.59918813000000004</v>
      </c>
      <c r="G39" s="4">
        <f t="shared" si="1"/>
        <v>25.24007976459346</v>
      </c>
    </row>
    <row r="40" spans="1:7">
      <c r="A40" s="2" t="s">
        <v>70</v>
      </c>
      <c r="B40" s="2">
        <v>1991</v>
      </c>
      <c r="C40" s="14">
        <v>5000000</v>
      </c>
      <c r="D40" s="14">
        <v>34872033</v>
      </c>
      <c r="E40" s="14">
        <v>34872033</v>
      </c>
      <c r="F40" s="10">
        <f t="shared" si="2"/>
        <v>2.1384829700000001</v>
      </c>
      <c r="G40" s="4">
        <f t="shared" si="1"/>
        <v>25.24007976459346</v>
      </c>
    </row>
    <row r="41" spans="1:7">
      <c r="A41" s="2" t="s">
        <v>69</v>
      </c>
      <c r="B41" s="2">
        <v>2015</v>
      </c>
      <c r="C41" s="14">
        <v>5000000</v>
      </c>
      <c r="D41" s="14">
        <v>25801570</v>
      </c>
      <c r="E41" s="14">
        <v>35341814</v>
      </c>
      <c r="F41" s="10">
        <f t="shared" si="2"/>
        <v>2.18076326</v>
      </c>
      <c r="G41" s="4">
        <f t="shared" si="1"/>
        <v>25.24007976459346</v>
      </c>
    </row>
    <row r="42" spans="1:7">
      <c r="A42" s="2" t="s">
        <v>65</v>
      </c>
      <c r="B42" s="2">
        <v>2014</v>
      </c>
      <c r="C42" s="14">
        <v>5000000</v>
      </c>
      <c r="D42" s="14">
        <v>27695246</v>
      </c>
      <c r="E42" s="14">
        <v>44115496</v>
      </c>
      <c r="F42" s="10">
        <f t="shared" si="2"/>
        <v>2.9703946399999999</v>
      </c>
      <c r="G42" s="4">
        <f t="shared" si="1"/>
        <v>25.24007976459346</v>
      </c>
    </row>
    <row r="43" spans="1:7">
      <c r="A43" s="15" t="s">
        <v>64</v>
      </c>
      <c r="B43" s="13">
        <v>1987</v>
      </c>
      <c r="C43" s="14">
        <v>5000000</v>
      </c>
      <c r="D43" s="14">
        <v>44793222</v>
      </c>
      <c r="E43" s="14">
        <v>44793222</v>
      </c>
      <c r="F43" s="10">
        <f t="shared" si="2"/>
        <v>3.0313899800000006</v>
      </c>
      <c r="G43" s="4">
        <f t="shared" si="1"/>
        <v>25.24007976459346</v>
      </c>
    </row>
    <row r="44" spans="1:7">
      <c r="A44" s="2" t="s">
        <v>53</v>
      </c>
      <c r="B44" s="2">
        <v>2014</v>
      </c>
      <c r="C44" s="12">
        <v>5000000</v>
      </c>
      <c r="D44" s="14">
        <v>32462372</v>
      </c>
      <c r="E44" s="14">
        <v>86362372</v>
      </c>
      <c r="F44" s="10">
        <f t="shared" si="2"/>
        <v>6.7726134799999995</v>
      </c>
      <c r="G44" s="4">
        <f t="shared" si="1"/>
        <v>25.24007976459346</v>
      </c>
    </row>
    <row r="45" spans="1:7">
      <c r="A45" s="2" t="s">
        <v>52</v>
      </c>
      <c r="B45" s="2">
        <v>2014</v>
      </c>
      <c r="C45" s="12">
        <v>5000000</v>
      </c>
      <c r="D45" s="14">
        <v>50856010</v>
      </c>
      <c r="E45" s="14">
        <v>103590271</v>
      </c>
      <c r="F45" s="10">
        <f t="shared" si="2"/>
        <v>8.3231243900000003</v>
      </c>
      <c r="G45" s="4">
        <f t="shared" si="1"/>
        <v>25.24007976459346</v>
      </c>
    </row>
    <row r="46" spans="1:7">
      <c r="A46" s="2" t="s">
        <v>47</v>
      </c>
      <c r="B46" s="2">
        <v>2012</v>
      </c>
      <c r="C46" s="12">
        <v>5000000</v>
      </c>
      <c r="D46" s="14">
        <v>53900335</v>
      </c>
      <c r="E46" s="14">
        <v>140619520</v>
      </c>
      <c r="F46" s="10">
        <f t="shared" si="2"/>
        <v>11.655756800000001</v>
      </c>
      <c r="G46" s="4">
        <f t="shared" si="1"/>
        <v>25.24007976459346</v>
      </c>
    </row>
    <row r="47" spans="1:7">
      <c r="A47" s="2" t="s">
        <v>45</v>
      </c>
      <c r="B47" s="2">
        <v>2016</v>
      </c>
      <c r="C47" s="12">
        <v>5000000</v>
      </c>
      <c r="D47" s="14">
        <v>67268835</v>
      </c>
      <c r="E47" s="14">
        <v>141868835</v>
      </c>
      <c r="F47" s="10">
        <f t="shared" si="2"/>
        <v>11.76819515</v>
      </c>
      <c r="G47" s="4">
        <f t="shared" si="1"/>
        <v>25.24007976459346</v>
      </c>
    </row>
    <row r="48" spans="1:7">
      <c r="A48" s="2" t="s">
        <v>44</v>
      </c>
      <c r="B48" s="2">
        <v>2005</v>
      </c>
      <c r="C48" s="12">
        <v>5000000</v>
      </c>
      <c r="D48" s="14">
        <v>87025093</v>
      </c>
      <c r="E48" s="14">
        <v>152925093</v>
      </c>
      <c r="F48" s="18">
        <f t="shared" si="2"/>
        <v>12.763258370000003</v>
      </c>
      <c r="G48" s="4">
        <f t="shared" si="1"/>
        <v>25.24007976459346</v>
      </c>
    </row>
    <row r="49" spans="1:7">
      <c r="A49" s="2" t="s">
        <v>43</v>
      </c>
      <c r="B49" s="2">
        <v>2013</v>
      </c>
      <c r="C49" s="12">
        <v>5000000</v>
      </c>
      <c r="D49" s="14">
        <v>83586447</v>
      </c>
      <c r="E49" s="14">
        <v>161921515</v>
      </c>
      <c r="F49" s="10">
        <f t="shared" si="2"/>
        <v>13.572936350000001</v>
      </c>
      <c r="G49" s="4">
        <f t="shared" si="1"/>
        <v>25.24007976459346</v>
      </c>
    </row>
    <row r="50" spans="1:7" ht="16" thickBot="1">
      <c r="A50" s="2" t="s">
        <v>40</v>
      </c>
      <c r="B50" s="2">
        <v>2011</v>
      </c>
      <c r="C50" s="12">
        <v>5000000</v>
      </c>
      <c r="D50" s="14">
        <v>104028807</v>
      </c>
      <c r="E50" s="14">
        <v>202053386</v>
      </c>
      <c r="F50" s="11">
        <f t="shared" si="2"/>
        <v>17.184804740000001</v>
      </c>
      <c r="G50" s="4">
        <f t="shared" si="1"/>
        <v>25.24007976459346</v>
      </c>
    </row>
    <row r="51" spans="1:7" ht="16" thickTop="1">
      <c r="D51" s="3"/>
      <c r="E51" s="19" t="s">
        <v>58</v>
      </c>
      <c r="F51" s="4">
        <f>AVERAGE(F2:F50)</f>
        <v>25.24007976459346</v>
      </c>
      <c r="G51" s="17" t="s">
        <v>60</v>
      </c>
    </row>
    <row r="52" spans="1:7">
      <c r="C52" s="3"/>
      <c r="D52" s="3"/>
      <c r="E52" s="3"/>
      <c r="F52" s="4"/>
    </row>
    <row r="53" spans="1:7">
      <c r="C53" s="3"/>
      <c r="D53" s="3"/>
      <c r="E53" s="3"/>
      <c r="F53" s="4"/>
    </row>
    <row r="54" spans="1:7">
      <c r="C54" s="3"/>
      <c r="D54" s="3"/>
      <c r="E54" s="3"/>
      <c r="F54" s="4"/>
    </row>
    <row r="55" spans="1:7">
      <c r="C55" s="3"/>
      <c r="D55" s="3"/>
      <c r="E55" s="3"/>
      <c r="F55" s="4"/>
    </row>
    <row r="56" spans="1:7">
      <c r="C56" s="3"/>
      <c r="D56" s="3"/>
      <c r="E56" s="3"/>
      <c r="F56" s="4"/>
    </row>
    <row r="57" spans="1:7">
      <c r="C57" s="3"/>
      <c r="D57" s="3"/>
      <c r="E57" s="3"/>
      <c r="F57" s="4"/>
    </row>
    <row r="58" spans="1:7">
      <c r="C58" s="3"/>
      <c r="D58" s="3"/>
      <c r="E58" s="3"/>
      <c r="F58" s="4"/>
    </row>
    <row r="59" spans="1:7">
      <c r="C59" s="3"/>
      <c r="D59" s="3"/>
      <c r="E59" s="3"/>
      <c r="F59" s="3"/>
    </row>
    <row r="60" spans="1:7">
      <c r="C60" s="3"/>
      <c r="D60" s="3"/>
      <c r="E60" s="3"/>
      <c r="F60" s="3"/>
    </row>
    <row r="61" spans="1:7">
      <c r="C61" s="3"/>
      <c r="D61" s="3"/>
      <c r="E61" s="3"/>
      <c r="F61" s="3"/>
    </row>
    <row r="62" spans="1:7">
      <c r="C62" s="3"/>
      <c r="D62" s="3"/>
      <c r="E62" s="3"/>
      <c r="F62" s="3"/>
    </row>
    <row r="63" spans="1:7">
      <c r="C63" s="3"/>
      <c r="D63" s="3"/>
      <c r="E63" s="3"/>
      <c r="F63" s="3"/>
    </row>
    <row r="64" spans="1:7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  <row r="69" spans="3:6">
      <c r="C69" s="3"/>
      <c r="D69" s="3"/>
      <c r="E69" s="3"/>
      <c r="F69" s="3"/>
    </row>
    <row r="70" spans="3:6">
      <c r="C70" s="3"/>
      <c r="D70" s="3"/>
      <c r="E70" s="3"/>
      <c r="F70" s="3"/>
    </row>
    <row r="71" spans="3:6">
      <c r="C71" s="3"/>
      <c r="D71" s="3"/>
      <c r="E71" s="3"/>
      <c r="F71" s="3"/>
    </row>
    <row r="72" spans="3:6">
      <c r="C72" s="3"/>
      <c r="D72" s="3"/>
      <c r="E72" s="3"/>
      <c r="F72" s="3"/>
    </row>
    <row r="73" spans="3:6">
      <c r="C73" s="3"/>
      <c r="D73" s="3"/>
      <c r="E73" s="3"/>
      <c r="F73" s="3"/>
    </row>
    <row r="74" spans="3:6">
      <c r="C74" s="3"/>
      <c r="D74" s="3"/>
      <c r="E74" s="3"/>
      <c r="F74" s="3"/>
    </row>
    <row r="75" spans="3:6">
      <c r="C75" s="3"/>
      <c r="D75" s="3"/>
      <c r="E75" s="3"/>
      <c r="F75" s="3"/>
    </row>
    <row r="76" spans="3:6">
      <c r="C76" s="3"/>
      <c r="D76" s="3"/>
      <c r="E76" s="3"/>
      <c r="F76" s="3"/>
    </row>
    <row r="77" spans="3:6">
      <c r="C77" s="3"/>
      <c r="D77" s="3"/>
      <c r="E77" s="3"/>
      <c r="F77" s="3"/>
    </row>
    <row r="78" spans="3:6">
      <c r="C78" s="3"/>
      <c r="D78" s="3"/>
      <c r="E78" s="3"/>
      <c r="F78" s="3"/>
    </row>
    <row r="79" spans="3:6">
      <c r="C79" s="3"/>
      <c r="D79" s="3"/>
      <c r="E79" s="3"/>
      <c r="F79" s="3"/>
    </row>
    <row r="80" spans="3:6">
      <c r="C80" s="3"/>
      <c r="D80" s="3"/>
      <c r="E80" s="3"/>
      <c r="F80" s="3"/>
    </row>
    <row r="81" spans="3:6">
      <c r="C81" s="3"/>
      <c r="D81" s="3"/>
      <c r="E81" s="3"/>
      <c r="F81" s="3"/>
    </row>
    <row r="82" spans="3:6">
      <c r="C82" s="3"/>
      <c r="D82" s="3"/>
      <c r="E82" s="3"/>
      <c r="F82" s="3"/>
    </row>
    <row r="83" spans="3:6">
      <c r="C83" s="3"/>
      <c r="D83" s="3"/>
      <c r="E83" s="3"/>
      <c r="F83" s="3"/>
    </row>
    <row r="84" spans="3:6">
      <c r="C84" s="3"/>
      <c r="D84" s="3"/>
      <c r="E84" s="3"/>
      <c r="F84" s="3"/>
    </row>
    <row r="85" spans="3:6">
      <c r="C85" s="3"/>
      <c r="D85" s="3"/>
      <c r="E85" s="3"/>
      <c r="F85" s="3"/>
    </row>
    <row r="86" spans="3:6">
      <c r="C86" s="3"/>
      <c r="D86" s="3"/>
      <c r="E86" s="3"/>
      <c r="F86" s="3"/>
    </row>
    <row r="87" spans="3:6">
      <c r="C87" s="3"/>
      <c r="D87" s="3"/>
      <c r="E87" s="3"/>
      <c r="F87" s="3"/>
    </row>
    <row r="88" spans="3:6">
      <c r="C88" s="3"/>
      <c r="D88" s="3"/>
      <c r="E88" s="3"/>
      <c r="F88" s="3"/>
    </row>
    <row r="89" spans="3:6">
      <c r="C89" s="3"/>
      <c r="D89" s="3"/>
      <c r="E89" s="3"/>
      <c r="F89" s="3"/>
    </row>
    <row r="90" spans="3:6">
      <c r="C90" s="3"/>
      <c r="D90" s="3"/>
      <c r="E90" s="3"/>
      <c r="F90" s="3"/>
    </row>
    <row r="91" spans="3:6">
      <c r="C91" s="3"/>
      <c r="D91" s="3"/>
      <c r="E91" s="3"/>
      <c r="F91" s="3"/>
    </row>
    <row r="92" spans="3:6">
      <c r="C92" s="3"/>
      <c r="D92" s="3"/>
      <c r="E92" s="3"/>
      <c r="F92" s="3"/>
    </row>
    <row r="93" spans="3:6">
      <c r="C93" s="3"/>
      <c r="D93" s="3"/>
      <c r="E93" s="3"/>
      <c r="F93" s="3"/>
    </row>
    <row r="94" spans="3:6">
      <c r="C94" s="3"/>
      <c r="D94" s="3"/>
      <c r="E94" s="3"/>
      <c r="F94" s="3"/>
    </row>
    <row r="95" spans="3:6">
      <c r="C95" s="3"/>
      <c r="D95" s="3"/>
      <c r="E95" s="3"/>
      <c r="F95" s="3"/>
    </row>
    <row r="96" spans="3:6">
      <c r="C96" s="3"/>
      <c r="D96" s="3"/>
      <c r="E96" s="3"/>
      <c r="F96" s="3"/>
    </row>
    <row r="97" spans="3:6">
      <c r="C97" s="3"/>
      <c r="D97" s="3"/>
      <c r="E97" s="3"/>
      <c r="F97" s="3"/>
    </row>
    <row r="98" spans="3:6">
      <c r="C98" s="3"/>
      <c r="D98" s="3"/>
      <c r="E98" s="3"/>
      <c r="F98" s="3"/>
    </row>
    <row r="99" spans="3:6">
      <c r="C99" s="3"/>
      <c r="D99" s="3"/>
      <c r="E99" s="3"/>
      <c r="F99" s="3"/>
    </row>
    <row r="100" spans="3:6">
      <c r="C100" s="3"/>
      <c r="D100" s="3"/>
      <c r="E100" s="3"/>
      <c r="F100" s="3"/>
    </row>
    <row r="101" spans="3:6">
      <c r="C101" s="3"/>
      <c r="D101" s="3"/>
      <c r="E101" s="3"/>
      <c r="F101" s="3"/>
    </row>
    <row r="102" spans="3:6">
      <c r="C102" s="3"/>
      <c r="D102" s="3"/>
      <c r="E102" s="3"/>
      <c r="F102" s="3"/>
    </row>
    <row r="103" spans="3:6">
      <c r="C103" s="3"/>
      <c r="D103" s="3"/>
      <c r="E103" s="3"/>
      <c r="F103" s="3"/>
    </row>
    <row r="104" spans="3:6">
      <c r="C104" s="3"/>
      <c r="D104" s="3"/>
      <c r="E104" s="3"/>
      <c r="F104" s="3"/>
    </row>
    <row r="105" spans="3:6">
      <c r="C105" s="3"/>
      <c r="D105" s="3"/>
      <c r="E105" s="3"/>
      <c r="F105" s="3"/>
    </row>
    <row r="106" spans="3:6">
      <c r="C106" s="3"/>
      <c r="D106" s="3"/>
      <c r="E106" s="3"/>
      <c r="F106" s="3"/>
    </row>
    <row r="107" spans="3:6">
      <c r="C107" s="3"/>
      <c r="D107" s="3"/>
      <c r="E107" s="3"/>
      <c r="F107" s="3"/>
    </row>
    <row r="108" spans="3:6">
      <c r="C108" s="3"/>
      <c r="D108" s="3"/>
      <c r="E108" s="3"/>
      <c r="F108" s="3"/>
    </row>
    <row r="109" spans="3:6">
      <c r="C109" s="3"/>
      <c r="D109" s="3"/>
      <c r="E109" s="3"/>
      <c r="F109" s="3"/>
    </row>
    <row r="110" spans="3:6">
      <c r="C110" s="3"/>
      <c r="D110" s="3"/>
      <c r="E110" s="3"/>
      <c r="F110" s="3"/>
    </row>
    <row r="111" spans="3:6">
      <c r="C111" s="3"/>
      <c r="D111" s="3"/>
      <c r="E111" s="3"/>
      <c r="F111" s="3"/>
    </row>
    <row r="112" spans="3:6">
      <c r="C112" s="3"/>
      <c r="D112" s="3"/>
      <c r="E112" s="3"/>
      <c r="F112" s="3"/>
    </row>
    <row r="113" spans="3:6">
      <c r="C113" s="3"/>
      <c r="D113" s="3"/>
      <c r="E113" s="3"/>
      <c r="F113" s="3"/>
    </row>
    <row r="114" spans="3:6">
      <c r="C114" s="3"/>
      <c r="D114" s="3"/>
      <c r="E114" s="3"/>
      <c r="F114" s="3"/>
    </row>
    <row r="115" spans="3:6">
      <c r="C115" s="3"/>
      <c r="D115" s="3"/>
      <c r="E115" s="3"/>
      <c r="F115" s="3"/>
    </row>
    <row r="116" spans="3:6">
      <c r="C116" s="3"/>
      <c r="D116" s="3"/>
      <c r="E116" s="3"/>
      <c r="F116" s="3"/>
    </row>
    <row r="117" spans="3:6">
      <c r="C117" s="3"/>
      <c r="D117" s="3"/>
      <c r="E117" s="3"/>
      <c r="F117" s="3"/>
    </row>
    <row r="118" spans="3:6">
      <c r="C118" s="3"/>
      <c r="D118" s="3"/>
      <c r="E118" s="3"/>
      <c r="F118" s="3"/>
    </row>
    <row r="119" spans="3:6">
      <c r="C119" s="3"/>
      <c r="D119" s="3"/>
      <c r="E119" s="3"/>
      <c r="F119" s="3"/>
    </row>
    <row r="120" spans="3:6">
      <c r="C120" s="3"/>
      <c r="D120" s="3"/>
      <c r="E120" s="3"/>
      <c r="F120" s="3"/>
    </row>
    <row r="121" spans="3:6">
      <c r="C121" s="3"/>
      <c r="D121" s="3"/>
      <c r="E121" s="3"/>
      <c r="F121" s="3"/>
    </row>
    <row r="122" spans="3:6">
      <c r="C122" s="3"/>
      <c r="D122" s="3"/>
      <c r="E122" s="3"/>
      <c r="F122" s="3"/>
    </row>
    <row r="123" spans="3:6">
      <c r="C123" s="3"/>
      <c r="D123" s="3"/>
      <c r="E123" s="3"/>
      <c r="F123" s="3"/>
    </row>
    <row r="124" spans="3:6">
      <c r="C124" s="3"/>
      <c r="D124" s="3"/>
      <c r="E124" s="3"/>
      <c r="F124" s="3"/>
    </row>
    <row r="125" spans="3:6">
      <c r="C125" s="3"/>
      <c r="D125" s="3"/>
      <c r="E125" s="3"/>
      <c r="F125" s="3"/>
    </row>
    <row r="126" spans="3:6">
      <c r="C126" s="3"/>
      <c r="D126" s="3"/>
      <c r="E126" s="3"/>
      <c r="F126" s="3"/>
    </row>
    <row r="127" spans="3:6">
      <c r="C127" s="3"/>
      <c r="D127" s="3"/>
      <c r="E127" s="3"/>
      <c r="F127" s="3"/>
    </row>
    <row r="128" spans="3:6">
      <c r="C128" s="3"/>
      <c r="D128" s="3"/>
      <c r="E128" s="3"/>
      <c r="F128" s="3"/>
    </row>
    <row r="129" spans="3:6">
      <c r="C129" s="3"/>
      <c r="D129" s="3"/>
      <c r="E129" s="3"/>
      <c r="F129" s="3"/>
    </row>
    <row r="130" spans="3:6">
      <c r="C130" s="3"/>
      <c r="D130" s="3"/>
      <c r="E130" s="3"/>
      <c r="F130" s="3"/>
    </row>
    <row r="131" spans="3:6">
      <c r="C131" s="3"/>
      <c r="D131" s="3"/>
      <c r="E131" s="3"/>
      <c r="F131" s="3"/>
    </row>
    <row r="132" spans="3:6">
      <c r="C132" s="3"/>
      <c r="D132" s="3"/>
      <c r="E132" s="3"/>
      <c r="F132" s="3"/>
    </row>
    <row r="133" spans="3:6">
      <c r="C133" s="3"/>
      <c r="D133" s="3"/>
      <c r="E133" s="3"/>
      <c r="F133" s="3"/>
    </row>
    <row r="134" spans="3:6">
      <c r="C134" s="3"/>
      <c r="D134" s="3"/>
      <c r="E134" s="3"/>
      <c r="F134" s="3"/>
    </row>
    <row r="135" spans="3:6">
      <c r="C135" s="3"/>
      <c r="D135" s="3"/>
      <c r="E135" s="3"/>
      <c r="F135" s="3"/>
    </row>
    <row r="136" spans="3:6">
      <c r="C136" s="3"/>
      <c r="D136" s="3"/>
      <c r="E136" s="3"/>
      <c r="F136" s="3"/>
    </row>
    <row r="137" spans="3:6">
      <c r="C137" s="3"/>
      <c r="D137" s="3"/>
      <c r="E137" s="3"/>
      <c r="F137" s="3"/>
    </row>
    <row r="138" spans="3:6">
      <c r="C138" s="3"/>
      <c r="D138" s="3"/>
      <c r="E138" s="3"/>
      <c r="F138" s="3"/>
    </row>
    <row r="139" spans="3:6">
      <c r="C139" s="3"/>
      <c r="D139" s="3"/>
      <c r="E139" s="3"/>
      <c r="F139" s="3"/>
    </row>
    <row r="140" spans="3:6">
      <c r="C140" s="3"/>
      <c r="D140" s="3"/>
      <c r="E140" s="3"/>
      <c r="F140" s="3"/>
    </row>
    <row r="141" spans="3:6">
      <c r="C141" s="3"/>
      <c r="D141" s="3"/>
      <c r="E141" s="3"/>
      <c r="F141" s="3"/>
    </row>
    <row r="142" spans="3:6">
      <c r="C142" s="3"/>
      <c r="D142" s="3"/>
      <c r="E142" s="3"/>
      <c r="F142" s="3"/>
    </row>
    <row r="143" spans="3:6">
      <c r="C143" s="3"/>
      <c r="D143" s="3"/>
      <c r="E143" s="3"/>
      <c r="F143" s="3"/>
    </row>
    <row r="144" spans="3:6">
      <c r="C144" s="3"/>
      <c r="D144" s="3"/>
      <c r="E144" s="3"/>
      <c r="F144" s="3"/>
    </row>
    <row r="145" spans="3:6">
      <c r="C145" s="3"/>
      <c r="D145" s="3"/>
      <c r="E145" s="3"/>
      <c r="F145" s="3"/>
    </row>
    <row r="146" spans="3:6">
      <c r="C146" s="3"/>
      <c r="D146" s="3"/>
      <c r="E146" s="3"/>
      <c r="F146" s="3"/>
    </row>
    <row r="147" spans="3:6">
      <c r="C147" s="3"/>
      <c r="D147" s="3"/>
      <c r="E147" s="3"/>
      <c r="F147" s="3"/>
    </row>
    <row r="148" spans="3:6">
      <c r="C148" s="3"/>
      <c r="D148" s="3"/>
      <c r="E148" s="3"/>
      <c r="F148" s="3"/>
    </row>
    <row r="149" spans="3:6">
      <c r="C149" s="3"/>
      <c r="D149" s="3"/>
      <c r="E149" s="3"/>
      <c r="F149" s="3"/>
    </row>
    <row r="150" spans="3:6">
      <c r="C150" s="3"/>
      <c r="D150" s="3"/>
      <c r="E150" s="3"/>
      <c r="F150" s="3"/>
    </row>
    <row r="151" spans="3:6">
      <c r="C151" s="3"/>
      <c r="D151" s="3"/>
      <c r="E151" s="3"/>
      <c r="F151" s="3"/>
    </row>
    <row r="152" spans="3:6">
      <c r="C152" s="3"/>
      <c r="D152" s="3"/>
      <c r="E152" s="3"/>
      <c r="F152" s="3"/>
    </row>
    <row r="153" spans="3:6">
      <c r="C153" s="3"/>
      <c r="D153" s="3"/>
      <c r="E153" s="3"/>
      <c r="F153" s="3"/>
    </row>
    <row r="154" spans="3:6">
      <c r="C154" s="3"/>
      <c r="D154" s="3"/>
      <c r="E154" s="3"/>
      <c r="F154" s="3"/>
    </row>
    <row r="155" spans="3:6">
      <c r="C155" s="3"/>
      <c r="D155" s="3"/>
      <c r="E155" s="3"/>
      <c r="F155" s="3"/>
    </row>
    <row r="156" spans="3:6">
      <c r="C156" s="3"/>
      <c r="D156" s="3"/>
      <c r="E156" s="3"/>
      <c r="F156" s="3"/>
    </row>
    <row r="157" spans="3:6">
      <c r="C157" s="3"/>
      <c r="D157" s="3"/>
      <c r="E157" s="3"/>
      <c r="F157" s="3"/>
    </row>
    <row r="158" spans="3:6">
      <c r="D158" s="3"/>
      <c r="E158" s="3"/>
      <c r="F158" s="3"/>
    </row>
  </sheetData>
  <autoFilter ref="A1:F1">
    <sortState ref="A2:F51">
      <sortCondition ref="C1:C51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opLeftCell="C1" workbookViewId="0">
      <pane ySplit="1" topLeftCell="A31" activePane="bottomLeft" state="frozen"/>
      <selection pane="bottomLeft" activeCell="E3" sqref="E3"/>
    </sheetView>
  </sheetViews>
  <sheetFormatPr baseColWidth="10" defaultRowHeight="15" x14ac:dyDescent="0"/>
  <cols>
    <col min="1" max="1" width="40.1640625" style="2" bestFit="1" customWidth="1"/>
    <col min="2" max="2" width="7" style="2" customWidth="1"/>
    <col min="3" max="6" width="25" style="2" customWidth="1"/>
    <col min="7" max="16384" width="10.83203125" style="2"/>
  </cols>
  <sheetData>
    <row r="1" spans="1:8">
      <c r="A1" s="1" t="s">
        <v>0</v>
      </c>
      <c r="B1" s="1" t="s">
        <v>1</v>
      </c>
      <c r="C1" s="1" t="s">
        <v>5</v>
      </c>
      <c r="D1" s="1" t="s">
        <v>33</v>
      </c>
      <c r="E1" s="1" t="s">
        <v>34</v>
      </c>
      <c r="F1" s="1" t="s">
        <v>91</v>
      </c>
      <c r="G1" s="2" t="s">
        <v>92</v>
      </c>
      <c r="H1" s="2" t="s">
        <v>42</v>
      </c>
    </row>
    <row r="2" spans="1:8">
      <c r="A2" s="2" t="s">
        <v>87</v>
      </c>
      <c r="B2" s="15">
        <v>1981</v>
      </c>
      <c r="C2" s="14">
        <v>1000000</v>
      </c>
      <c r="D2" s="14">
        <v>17985000</v>
      </c>
      <c r="E2" s="14">
        <v>17985000</v>
      </c>
      <c r="F2" s="10">
        <f t="shared" ref="F2:F43" si="0">((0.45*E2)-C2)/C2</f>
        <v>7.0932500000000003</v>
      </c>
      <c r="G2" s="4">
        <f t="shared" ref="G2:G43" si="1">$F$44</f>
        <v>9.737114139992034</v>
      </c>
    </row>
    <row r="3" spans="1:8">
      <c r="A3" s="2" t="s">
        <v>82</v>
      </c>
      <c r="B3" s="15">
        <v>1980</v>
      </c>
      <c r="C3" s="14">
        <v>1000000</v>
      </c>
      <c r="D3" s="14">
        <v>21378361</v>
      </c>
      <c r="E3" s="14">
        <v>21378361</v>
      </c>
      <c r="F3" s="10">
        <f t="shared" si="0"/>
        <v>8.6202624500000002</v>
      </c>
      <c r="G3" s="4">
        <f t="shared" si="1"/>
        <v>9.737114139992034</v>
      </c>
    </row>
    <row r="4" spans="1:8">
      <c r="A4" s="2" t="s">
        <v>66</v>
      </c>
      <c r="B4" s="2">
        <v>2012</v>
      </c>
      <c r="C4" s="14">
        <v>1000000</v>
      </c>
      <c r="D4" s="14">
        <v>18119640</v>
      </c>
      <c r="E4" s="14">
        <v>42411721</v>
      </c>
      <c r="F4" s="10">
        <f t="shared" si="0"/>
        <v>18.08527445</v>
      </c>
      <c r="G4" s="4">
        <f t="shared" si="1"/>
        <v>9.737114139992034</v>
      </c>
    </row>
    <row r="5" spans="1:8">
      <c r="A5" s="2" t="s">
        <v>25</v>
      </c>
      <c r="B5" s="2">
        <v>2012</v>
      </c>
      <c r="C5" s="12">
        <v>1000000</v>
      </c>
      <c r="D5" s="14">
        <v>53261944</v>
      </c>
      <c r="E5" s="14">
        <v>101758489</v>
      </c>
      <c r="F5" s="10">
        <f t="shared" si="0"/>
        <v>44.791320050000003</v>
      </c>
      <c r="G5" s="4">
        <f t="shared" si="1"/>
        <v>9.737114139992034</v>
      </c>
    </row>
    <row r="6" spans="1:8">
      <c r="A6" s="2" t="s">
        <v>73</v>
      </c>
      <c r="B6" s="15">
        <v>2005</v>
      </c>
      <c r="C6" s="14">
        <v>1100000</v>
      </c>
      <c r="D6" s="14">
        <v>16186348</v>
      </c>
      <c r="E6" s="14">
        <v>29005064</v>
      </c>
      <c r="F6" s="10">
        <f t="shared" si="0"/>
        <v>10.865708000000001</v>
      </c>
      <c r="G6" s="4">
        <f t="shared" si="1"/>
        <v>9.737114139992034</v>
      </c>
    </row>
    <row r="7" spans="1:8">
      <c r="A7" s="2" t="s">
        <v>51</v>
      </c>
      <c r="B7" s="2">
        <v>2004</v>
      </c>
      <c r="C7" s="12">
        <v>1200000</v>
      </c>
      <c r="D7" s="14">
        <v>55968727</v>
      </c>
      <c r="E7" s="14">
        <v>103880027</v>
      </c>
      <c r="F7" s="10">
        <f t="shared" si="0"/>
        <v>37.955010125000001</v>
      </c>
      <c r="G7" s="4">
        <f t="shared" si="1"/>
        <v>9.737114139992034</v>
      </c>
    </row>
    <row r="8" spans="1:8">
      <c r="A8" s="2" t="s">
        <v>68</v>
      </c>
      <c r="B8" s="15">
        <v>1981</v>
      </c>
      <c r="C8" s="14">
        <v>1250000</v>
      </c>
      <c r="D8" s="14">
        <v>21722776</v>
      </c>
      <c r="E8" s="14">
        <v>21722776</v>
      </c>
      <c r="F8" s="10">
        <f t="shared" si="0"/>
        <v>6.820199360000001</v>
      </c>
      <c r="G8" s="4">
        <f t="shared" si="1"/>
        <v>9.737114139992034</v>
      </c>
    </row>
    <row r="9" spans="1:8">
      <c r="A9" s="2" t="s">
        <v>75</v>
      </c>
      <c r="B9" s="15">
        <v>2003</v>
      </c>
      <c r="C9" s="14">
        <v>1500000</v>
      </c>
      <c r="D9" s="14">
        <v>21158188</v>
      </c>
      <c r="E9" s="14">
        <v>30351664</v>
      </c>
      <c r="F9" s="10">
        <f t="shared" si="0"/>
        <v>8.1054992000000006</v>
      </c>
      <c r="G9" s="4">
        <f t="shared" si="1"/>
        <v>9.737114139992034</v>
      </c>
    </row>
    <row r="10" spans="1:8">
      <c r="A10" s="2" t="s">
        <v>62</v>
      </c>
      <c r="B10" s="2">
        <v>1979</v>
      </c>
      <c r="C10" s="12">
        <v>1500000</v>
      </c>
      <c r="D10" s="14">
        <v>5100000</v>
      </c>
      <c r="E10" s="14">
        <v>55000000</v>
      </c>
      <c r="F10" s="10">
        <f t="shared" si="0"/>
        <v>15.5</v>
      </c>
      <c r="G10" s="4">
        <f t="shared" si="1"/>
        <v>9.737114139992034</v>
      </c>
    </row>
    <row r="11" spans="1:8">
      <c r="A11" s="2" t="s">
        <v>28</v>
      </c>
      <c r="B11" s="2">
        <v>2011</v>
      </c>
      <c r="C11" s="12">
        <v>1500000</v>
      </c>
      <c r="D11" s="14">
        <v>54009150</v>
      </c>
      <c r="E11" s="14">
        <v>99870886</v>
      </c>
      <c r="F11" s="10">
        <f t="shared" si="0"/>
        <v>28.961265800000003</v>
      </c>
      <c r="G11" s="4">
        <f t="shared" si="1"/>
        <v>9.737114139992034</v>
      </c>
    </row>
    <row r="12" spans="1:8">
      <c r="A12" s="2" t="s">
        <v>78</v>
      </c>
      <c r="B12" s="15">
        <v>1984</v>
      </c>
      <c r="C12" s="14">
        <v>1800000</v>
      </c>
      <c r="D12" s="14">
        <v>25504513</v>
      </c>
      <c r="E12" s="14">
        <v>25504513</v>
      </c>
      <c r="F12" s="10">
        <f t="shared" si="0"/>
        <v>5.3761282499999998</v>
      </c>
      <c r="G12" s="4">
        <f t="shared" si="1"/>
        <v>9.737114139992034</v>
      </c>
    </row>
    <row r="13" spans="1:8">
      <c r="A13" s="2" t="s">
        <v>77</v>
      </c>
      <c r="B13" s="15">
        <v>1976</v>
      </c>
      <c r="C13" s="14">
        <v>1800000</v>
      </c>
      <c r="D13" s="14">
        <v>25878153</v>
      </c>
      <c r="E13" s="14">
        <v>25878153</v>
      </c>
      <c r="F13" s="10">
        <f t="shared" si="0"/>
        <v>5.4695382499999994</v>
      </c>
      <c r="G13" s="4">
        <f t="shared" si="1"/>
        <v>9.737114139992034</v>
      </c>
    </row>
    <row r="14" spans="1:8">
      <c r="A14" s="2" t="s">
        <v>56</v>
      </c>
      <c r="B14" s="2">
        <v>2010</v>
      </c>
      <c r="C14" s="12">
        <v>1800000</v>
      </c>
      <c r="D14" s="14">
        <v>41034350</v>
      </c>
      <c r="E14" s="14">
        <v>70165900</v>
      </c>
      <c r="F14" s="10">
        <f t="shared" si="0"/>
        <v>16.541474999999998</v>
      </c>
      <c r="G14" s="4">
        <f t="shared" si="1"/>
        <v>9.737114139992034</v>
      </c>
    </row>
    <row r="15" spans="1:8">
      <c r="A15" s="2" t="s">
        <v>54</v>
      </c>
      <c r="B15" s="2">
        <v>2006</v>
      </c>
      <c r="C15" s="12">
        <v>1800000</v>
      </c>
      <c r="D15" s="14">
        <v>47326473</v>
      </c>
      <c r="E15" s="14">
        <v>82241110</v>
      </c>
      <c r="F15" s="10">
        <f t="shared" si="0"/>
        <v>19.560277500000002</v>
      </c>
      <c r="G15" s="4">
        <f t="shared" si="1"/>
        <v>9.737114139992034</v>
      </c>
    </row>
    <row r="16" spans="1:8">
      <c r="A16" s="2" t="s">
        <v>89</v>
      </c>
      <c r="B16" s="15">
        <v>2012</v>
      </c>
      <c r="C16" s="14">
        <v>2000000</v>
      </c>
      <c r="D16" s="14">
        <v>12739737</v>
      </c>
      <c r="E16" s="14">
        <v>16610760</v>
      </c>
      <c r="F16" s="10">
        <f t="shared" si="0"/>
        <v>2.7374209999999999</v>
      </c>
      <c r="G16" s="4">
        <f t="shared" si="1"/>
        <v>9.737114139992034</v>
      </c>
    </row>
    <row r="17" spans="1:7">
      <c r="A17" s="2" t="s">
        <v>84</v>
      </c>
      <c r="B17" s="15">
        <v>2015</v>
      </c>
      <c r="C17" s="14">
        <v>2000000</v>
      </c>
      <c r="D17" s="14">
        <v>14674077</v>
      </c>
      <c r="E17" s="14">
        <v>20649774</v>
      </c>
      <c r="F17" s="10">
        <f t="shared" si="0"/>
        <v>3.6461991500000002</v>
      </c>
      <c r="G17" s="4">
        <f t="shared" si="1"/>
        <v>9.737114139992034</v>
      </c>
    </row>
    <row r="18" spans="1:7">
      <c r="A18" s="2" t="s">
        <v>80</v>
      </c>
      <c r="B18" s="15">
        <v>2009</v>
      </c>
      <c r="C18" s="14">
        <v>2100000</v>
      </c>
      <c r="D18" s="14">
        <v>0</v>
      </c>
      <c r="E18" s="14">
        <v>23266821</v>
      </c>
      <c r="F18" s="10">
        <f t="shared" si="0"/>
        <v>3.9857473571428579</v>
      </c>
      <c r="G18" s="4">
        <f t="shared" si="1"/>
        <v>9.737114139992034</v>
      </c>
    </row>
    <row r="19" spans="1:7">
      <c r="A19" s="2" t="s">
        <v>81</v>
      </c>
      <c r="B19" s="15">
        <v>1985</v>
      </c>
      <c r="C19" s="14">
        <v>2200000</v>
      </c>
      <c r="D19" s="14">
        <v>21930418</v>
      </c>
      <c r="E19" s="14">
        <v>21930418</v>
      </c>
      <c r="F19" s="10">
        <f t="shared" si="0"/>
        <v>3.4857673181818178</v>
      </c>
      <c r="G19" s="4">
        <f t="shared" si="1"/>
        <v>9.737114139992034</v>
      </c>
    </row>
    <row r="20" spans="1:7">
      <c r="A20" s="2" t="s">
        <v>68</v>
      </c>
      <c r="B20" s="2">
        <v>1983</v>
      </c>
      <c r="C20" s="14">
        <v>2250000</v>
      </c>
      <c r="D20" s="14">
        <v>36690067</v>
      </c>
      <c r="E20" s="14">
        <v>36690067</v>
      </c>
      <c r="F20" s="10">
        <f t="shared" si="0"/>
        <v>6.3380134000000004</v>
      </c>
      <c r="G20" s="4">
        <f t="shared" si="1"/>
        <v>9.737114139992034</v>
      </c>
    </row>
    <row r="21" spans="1:7">
      <c r="A21" s="2" t="s">
        <v>72</v>
      </c>
      <c r="B21" s="2">
        <v>1984</v>
      </c>
      <c r="C21" s="14">
        <v>2600000</v>
      </c>
      <c r="D21" s="14">
        <v>32980880</v>
      </c>
      <c r="E21" s="14">
        <v>32980880</v>
      </c>
      <c r="F21" s="10">
        <f t="shared" si="0"/>
        <v>4.7082292307692306</v>
      </c>
      <c r="G21" s="4">
        <f t="shared" si="1"/>
        <v>9.737114139992034</v>
      </c>
    </row>
    <row r="22" spans="1:7">
      <c r="A22" s="2" t="s">
        <v>86</v>
      </c>
      <c r="B22" s="15">
        <v>1988</v>
      </c>
      <c r="C22" s="14">
        <v>2800000</v>
      </c>
      <c r="D22" s="14">
        <v>19170001</v>
      </c>
      <c r="E22" s="14">
        <v>19170001</v>
      </c>
      <c r="F22" s="10">
        <f t="shared" si="0"/>
        <v>2.0808930178571434</v>
      </c>
      <c r="G22" s="4">
        <f t="shared" si="1"/>
        <v>9.737114139992034</v>
      </c>
    </row>
    <row r="23" spans="1:7">
      <c r="A23" s="2" t="s">
        <v>63</v>
      </c>
      <c r="B23" s="2">
        <v>1976</v>
      </c>
      <c r="C23" s="12">
        <v>2800000</v>
      </c>
      <c r="D23" s="14">
        <v>48570885</v>
      </c>
      <c r="E23" s="14">
        <v>48570885</v>
      </c>
      <c r="F23" s="10">
        <f t="shared" si="0"/>
        <v>6.8060350892857144</v>
      </c>
      <c r="G23" s="4">
        <f t="shared" si="1"/>
        <v>9.737114139992034</v>
      </c>
    </row>
    <row r="24" spans="1:7">
      <c r="A24" s="2" t="s">
        <v>90</v>
      </c>
      <c r="B24" s="15">
        <v>1993</v>
      </c>
      <c r="C24" s="14">
        <v>3000000</v>
      </c>
      <c r="D24" s="14">
        <v>15935068</v>
      </c>
      <c r="E24" s="14">
        <v>15935068</v>
      </c>
      <c r="F24" s="18">
        <f t="shared" si="0"/>
        <v>1.3902602000000002</v>
      </c>
      <c r="G24" s="4">
        <f t="shared" si="1"/>
        <v>9.737114139992034</v>
      </c>
    </row>
    <row r="25" spans="1:7">
      <c r="A25" s="2" t="s">
        <v>85</v>
      </c>
      <c r="B25" s="15">
        <v>1986</v>
      </c>
      <c r="C25" s="14">
        <v>3000000</v>
      </c>
      <c r="D25" s="14">
        <v>19472057</v>
      </c>
      <c r="E25" s="14">
        <v>19472057</v>
      </c>
      <c r="F25" s="10">
        <f t="shared" si="0"/>
        <v>1.9208085500000001</v>
      </c>
      <c r="G25" s="4">
        <f t="shared" si="1"/>
        <v>9.737114139992034</v>
      </c>
    </row>
    <row r="26" spans="1:7">
      <c r="A26" s="2" t="s">
        <v>83</v>
      </c>
      <c r="B26" s="15">
        <v>1985</v>
      </c>
      <c r="C26" s="14">
        <v>3000000</v>
      </c>
      <c r="D26" s="14">
        <v>21163999</v>
      </c>
      <c r="E26" s="14">
        <v>21163999</v>
      </c>
      <c r="F26" s="10">
        <f t="shared" si="0"/>
        <v>2.1745998500000003</v>
      </c>
      <c r="G26" s="4">
        <f t="shared" si="1"/>
        <v>9.737114139992034</v>
      </c>
    </row>
    <row r="27" spans="1:7">
      <c r="A27" s="2" t="s">
        <v>27</v>
      </c>
      <c r="B27" s="2">
        <v>2010</v>
      </c>
      <c r="C27" s="12">
        <v>3000000</v>
      </c>
      <c r="D27" s="14">
        <v>84752907</v>
      </c>
      <c r="E27" s="14">
        <v>177512032</v>
      </c>
      <c r="F27" s="10">
        <f t="shared" si="0"/>
        <v>25.626804800000002</v>
      </c>
      <c r="G27" s="4">
        <f t="shared" si="1"/>
        <v>9.737114139992034</v>
      </c>
    </row>
    <row r="28" spans="1:7">
      <c r="A28" s="2" t="s">
        <v>71</v>
      </c>
      <c r="B28" s="2">
        <v>1985</v>
      </c>
      <c r="C28" s="14">
        <v>3500000</v>
      </c>
      <c r="D28" s="14">
        <v>5804262</v>
      </c>
      <c r="E28" s="14">
        <v>34004262</v>
      </c>
      <c r="F28" s="10">
        <f t="shared" si="0"/>
        <v>3.3719765428571429</v>
      </c>
      <c r="G28" s="4">
        <f t="shared" si="1"/>
        <v>9.737114139992034</v>
      </c>
    </row>
    <row r="29" spans="1:7">
      <c r="A29" s="2" t="s">
        <v>67</v>
      </c>
      <c r="B29" s="2">
        <v>2016</v>
      </c>
      <c r="C29" s="14">
        <v>3500000</v>
      </c>
      <c r="D29" s="14">
        <v>25138705</v>
      </c>
      <c r="E29" s="14">
        <v>40454520</v>
      </c>
      <c r="F29" s="10">
        <f t="shared" si="0"/>
        <v>4.201295428571429</v>
      </c>
      <c r="G29" s="4">
        <f t="shared" si="1"/>
        <v>9.737114139992034</v>
      </c>
    </row>
    <row r="30" spans="1:7">
      <c r="A30" s="2" t="s">
        <v>79</v>
      </c>
      <c r="B30" s="15">
        <v>2013</v>
      </c>
      <c r="C30" s="14">
        <v>4000000</v>
      </c>
      <c r="D30" s="14">
        <v>15179303</v>
      </c>
      <c r="E30" s="14">
        <v>25448707</v>
      </c>
      <c r="F30" s="10">
        <f t="shared" si="0"/>
        <v>1.8629795375</v>
      </c>
      <c r="G30" s="4">
        <f t="shared" si="1"/>
        <v>9.737114139992034</v>
      </c>
    </row>
    <row r="31" spans="1:7">
      <c r="A31" s="2" t="s">
        <v>55</v>
      </c>
      <c r="B31" s="2">
        <v>2007</v>
      </c>
      <c r="C31" s="12">
        <v>4000000</v>
      </c>
      <c r="D31" s="14">
        <v>7159147</v>
      </c>
      <c r="E31" s="14">
        <v>79250193</v>
      </c>
      <c r="F31" s="10">
        <f t="shared" si="0"/>
        <v>7.9156467125000001</v>
      </c>
      <c r="G31" s="4">
        <f t="shared" si="1"/>
        <v>9.737114139992034</v>
      </c>
    </row>
    <row r="32" spans="1:7">
      <c r="A32" s="2" t="s">
        <v>88</v>
      </c>
      <c r="B32" s="15">
        <v>1988</v>
      </c>
      <c r="C32" s="14">
        <v>5000000</v>
      </c>
      <c r="D32" s="14">
        <v>17768757</v>
      </c>
      <c r="E32" s="14">
        <v>17768757</v>
      </c>
      <c r="F32" s="18">
        <f t="shared" si="0"/>
        <v>0.59918813000000004</v>
      </c>
      <c r="G32" s="4">
        <f t="shared" si="1"/>
        <v>9.737114139992034</v>
      </c>
    </row>
    <row r="33" spans="1:7">
      <c r="A33" s="2" t="s">
        <v>70</v>
      </c>
      <c r="B33" s="2">
        <v>1991</v>
      </c>
      <c r="C33" s="14">
        <v>5000000</v>
      </c>
      <c r="D33" s="14">
        <v>34872033</v>
      </c>
      <c r="E33" s="14">
        <v>34872033</v>
      </c>
      <c r="F33" s="10">
        <f t="shared" si="0"/>
        <v>2.1384829700000001</v>
      </c>
      <c r="G33" s="4">
        <f t="shared" si="1"/>
        <v>9.737114139992034</v>
      </c>
    </row>
    <row r="34" spans="1:7">
      <c r="A34" s="2" t="s">
        <v>69</v>
      </c>
      <c r="B34" s="2">
        <v>2015</v>
      </c>
      <c r="C34" s="14">
        <v>5000000</v>
      </c>
      <c r="D34" s="14">
        <v>25801570</v>
      </c>
      <c r="E34" s="14">
        <v>35341814</v>
      </c>
      <c r="F34" s="10">
        <f t="shared" si="0"/>
        <v>2.18076326</v>
      </c>
      <c r="G34" s="4">
        <f t="shared" si="1"/>
        <v>9.737114139992034</v>
      </c>
    </row>
    <row r="35" spans="1:7">
      <c r="A35" s="2" t="s">
        <v>65</v>
      </c>
      <c r="B35" s="2">
        <v>2014</v>
      </c>
      <c r="C35" s="14">
        <v>5000000</v>
      </c>
      <c r="D35" s="14">
        <v>27695246</v>
      </c>
      <c r="E35" s="14">
        <v>44115496</v>
      </c>
      <c r="F35" s="10">
        <f t="shared" si="0"/>
        <v>2.9703946399999999</v>
      </c>
      <c r="G35" s="4">
        <f t="shared" si="1"/>
        <v>9.737114139992034</v>
      </c>
    </row>
    <row r="36" spans="1:7">
      <c r="A36" s="15" t="s">
        <v>64</v>
      </c>
      <c r="B36" s="13">
        <v>1987</v>
      </c>
      <c r="C36" s="14">
        <v>5000000</v>
      </c>
      <c r="D36" s="14">
        <v>44793222</v>
      </c>
      <c r="E36" s="14">
        <v>44793222</v>
      </c>
      <c r="F36" s="10">
        <f t="shared" si="0"/>
        <v>3.0313899800000006</v>
      </c>
      <c r="G36" s="4">
        <f t="shared" si="1"/>
        <v>9.737114139992034</v>
      </c>
    </row>
    <row r="37" spans="1:7">
      <c r="A37" s="2" t="s">
        <v>53</v>
      </c>
      <c r="B37" s="2">
        <v>2014</v>
      </c>
      <c r="C37" s="12">
        <v>5000000</v>
      </c>
      <c r="D37" s="14">
        <v>32462372</v>
      </c>
      <c r="E37" s="14">
        <v>86362372</v>
      </c>
      <c r="F37" s="10">
        <f t="shared" si="0"/>
        <v>6.7726134799999995</v>
      </c>
      <c r="G37" s="4">
        <f t="shared" si="1"/>
        <v>9.737114139992034</v>
      </c>
    </row>
    <row r="38" spans="1:7">
      <c r="A38" s="2" t="s">
        <v>52</v>
      </c>
      <c r="B38" s="2">
        <v>2014</v>
      </c>
      <c r="C38" s="12">
        <v>5000000</v>
      </c>
      <c r="D38" s="14">
        <v>50856010</v>
      </c>
      <c r="E38" s="14">
        <v>103590271</v>
      </c>
      <c r="F38" s="10">
        <f t="shared" si="0"/>
        <v>8.3231243900000003</v>
      </c>
      <c r="G38" s="4">
        <f t="shared" si="1"/>
        <v>9.737114139992034</v>
      </c>
    </row>
    <row r="39" spans="1:7">
      <c r="A39" s="2" t="s">
        <v>47</v>
      </c>
      <c r="B39" s="2">
        <v>2012</v>
      </c>
      <c r="C39" s="12">
        <v>5000000</v>
      </c>
      <c r="D39" s="14">
        <v>53900335</v>
      </c>
      <c r="E39" s="14">
        <v>140619520</v>
      </c>
      <c r="F39" s="10">
        <f t="shared" si="0"/>
        <v>11.655756800000001</v>
      </c>
      <c r="G39" s="4">
        <f t="shared" si="1"/>
        <v>9.737114139992034</v>
      </c>
    </row>
    <row r="40" spans="1:7">
      <c r="A40" s="2" t="s">
        <v>45</v>
      </c>
      <c r="B40" s="2">
        <v>2016</v>
      </c>
      <c r="C40" s="12">
        <v>5000000</v>
      </c>
      <c r="D40" s="14">
        <v>67268835</v>
      </c>
      <c r="E40" s="14">
        <v>141868835</v>
      </c>
      <c r="F40" s="10">
        <f t="shared" si="0"/>
        <v>11.76819515</v>
      </c>
      <c r="G40" s="4">
        <f t="shared" si="1"/>
        <v>9.737114139992034</v>
      </c>
    </row>
    <row r="41" spans="1:7">
      <c r="A41" s="2" t="s">
        <v>44</v>
      </c>
      <c r="B41" s="2">
        <v>2005</v>
      </c>
      <c r="C41" s="12">
        <v>5000000</v>
      </c>
      <c r="D41" s="14">
        <v>87025093</v>
      </c>
      <c r="E41" s="14">
        <v>152925093</v>
      </c>
      <c r="F41" s="18">
        <f t="shared" si="0"/>
        <v>12.763258370000003</v>
      </c>
      <c r="G41" s="4">
        <f t="shared" si="1"/>
        <v>9.737114139992034</v>
      </c>
    </row>
    <row r="42" spans="1:7">
      <c r="A42" s="2" t="s">
        <v>43</v>
      </c>
      <c r="B42" s="2">
        <v>2013</v>
      </c>
      <c r="C42" s="12">
        <v>5000000</v>
      </c>
      <c r="D42" s="14">
        <v>83586447</v>
      </c>
      <c r="E42" s="14">
        <v>161921515</v>
      </c>
      <c r="F42" s="10">
        <f t="shared" si="0"/>
        <v>13.572936350000001</v>
      </c>
      <c r="G42" s="4">
        <f t="shared" si="1"/>
        <v>9.737114139992034</v>
      </c>
    </row>
    <row r="43" spans="1:7" ht="16" thickBot="1">
      <c r="A43" s="2" t="s">
        <v>40</v>
      </c>
      <c r="B43" s="2">
        <v>2011</v>
      </c>
      <c r="C43" s="12">
        <v>5000000</v>
      </c>
      <c r="D43" s="14">
        <v>104028807</v>
      </c>
      <c r="E43" s="14">
        <v>202053386</v>
      </c>
      <c r="F43" s="11">
        <f t="shared" si="0"/>
        <v>17.184804740000001</v>
      </c>
      <c r="G43" s="4">
        <f t="shared" si="1"/>
        <v>9.737114139992034</v>
      </c>
    </row>
    <row r="44" spans="1:7" ht="16" thickTop="1">
      <c r="D44" s="3"/>
      <c r="E44" s="19" t="s">
        <v>58</v>
      </c>
      <c r="F44" s="4">
        <f>AVERAGE(F2:F43)</f>
        <v>9.737114139992034</v>
      </c>
      <c r="G44" s="17" t="s">
        <v>60</v>
      </c>
    </row>
    <row r="45" spans="1:7">
      <c r="C45" s="3"/>
      <c r="D45" s="3"/>
      <c r="E45" s="3"/>
      <c r="F45" s="4"/>
    </row>
    <row r="46" spans="1:7">
      <c r="C46" s="3"/>
      <c r="D46" s="3"/>
      <c r="E46" s="3"/>
      <c r="F46" s="4"/>
    </row>
    <row r="47" spans="1:7">
      <c r="C47" s="3"/>
      <c r="D47" s="3"/>
      <c r="E47" s="3"/>
      <c r="F47" s="4"/>
    </row>
    <row r="48" spans="1:7">
      <c r="C48" s="3"/>
      <c r="D48" s="3"/>
      <c r="E48" s="3"/>
      <c r="F48" s="4"/>
    </row>
    <row r="49" spans="3:6">
      <c r="C49" s="3"/>
      <c r="D49" s="3"/>
      <c r="E49" s="3"/>
      <c r="F49" s="4"/>
    </row>
    <row r="50" spans="3:6">
      <c r="C50" s="3"/>
      <c r="D50" s="3"/>
      <c r="E50" s="3"/>
      <c r="F50" s="4"/>
    </row>
    <row r="51" spans="3:6">
      <c r="C51" s="3"/>
      <c r="D51" s="3"/>
      <c r="E51" s="3"/>
      <c r="F51" s="4"/>
    </row>
    <row r="52" spans="3:6">
      <c r="C52" s="3"/>
      <c r="D52" s="3"/>
      <c r="E52" s="3"/>
      <c r="F52" s="3"/>
    </row>
    <row r="53" spans="3:6">
      <c r="C53" s="3"/>
      <c r="D53" s="3"/>
      <c r="E53" s="3"/>
      <c r="F53" s="3"/>
    </row>
    <row r="54" spans="3:6">
      <c r="C54" s="3"/>
      <c r="D54" s="3"/>
      <c r="E54" s="3"/>
      <c r="F54" s="3"/>
    </row>
    <row r="55" spans="3:6">
      <c r="C55" s="3"/>
      <c r="D55" s="3"/>
      <c r="E55" s="3"/>
      <c r="F55" s="3"/>
    </row>
    <row r="56" spans="3:6">
      <c r="C56" s="3"/>
      <c r="D56" s="3"/>
      <c r="E56" s="3"/>
      <c r="F56" s="3"/>
    </row>
    <row r="57" spans="3:6">
      <c r="C57" s="3"/>
      <c r="D57" s="3"/>
      <c r="E57" s="3"/>
      <c r="F57" s="3"/>
    </row>
    <row r="58" spans="3:6">
      <c r="C58" s="3"/>
      <c r="D58" s="3"/>
      <c r="E58" s="3"/>
      <c r="F58" s="3"/>
    </row>
    <row r="59" spans="3:6">
      <c r="C59" s="3"/>
      <c r="D59" s="3"/>
      <c r="E59" s="3"/>
      <c r="F59" s="3"/>
    </row>
    <row r="60" spans="3:6">
      <c r="C60" s="3"/>
      <c r="D60" s="3"/>
      <c r="E60" s="3"/>
      <c r="F60" s="3"/>
    </row>
    <row r="61" spans="3:6">
      <c r="C61" s="3"/>
      <c r="D61" s="3"/>
      <c r="E61" s="3"/>
      <c r="F61" s="3"/>
    </row>
    <row r="62" spans="3:6">
      <c r="C62" s="3"/>
      <c r="D62" s="3"/>
      <c r="E62" s="3"/>
      <c r="F62" s="3"/>
    </row>
    <row r="63" spans="3:6">
      <c r="C63" s="3"/>
      <c r="D63" s="3"/>
      <c r="E63" s="3"/>
      <c r="F63" s="3"/>
    </row>
    <row r="64" spans="3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  <row r="69" spans="3:6">
      <c r="C69" s="3"/>
      <c r="D69" s="3"/>
      <c r="E69" s="3"/>
      <c r="F69" s="3"/>
    </row>
    <row r="70" spans="3:6">
      <c r="C70" s="3"/>
      <c r="D70" s="3"/>
      <c r="E70" s="3"/>
      <c r="F70" s="3"/>
    </row>
    <row r="71" spans="3:6">
      <c r="C71" s="3"/>
      <c r="D71" s="3"/>
      <c r="E71" s="3"/>
      <c r="F71" s="3"/>
    </row>
    <row r="72" spans="3:6">
      <c r="C72" s="3"/>
      <c r="D72" s="3"/>
      <c r="E72" s="3"/>
      <c r="F72" s="3"/>
    </row>
    <row r="73" spans="3:6">
      <c r="C73" s="3"/>
      <c r="D73" s="3"/>
      <c r="E73" s="3"/>
      <c r="F73" s="3"/>
    </row>
    <row r="74" spans="3:6">
      <c r="C74" s="3"/>
      <c r="D74" s="3"/>
      <c r="E74" s="3"/>
      <c r="F74" s="3"/>
    </row>
    <row r="75" spans="3:6">
      <c r="C75" s="3"/>
      <c r="D75" s="3"/>
      <c r="E75" s="3"/>
      <c r="F75" s="3"/>
    </row>
    <row r="76" spans="3:6">
      <c r="C76" s="3"/>
      <c r="D76" s="3"/>
      <c r="E76" s="3"/>
      <c r="F76" s="3"/>
    </row>
    <row r="77" spans="3:6">
      <c r="C77" s="3"/>
      <c r="D77" s="3"/>
      <c r="E77" s="3"/>
      <c r="F77" s="3"/>
    </row>
    <row r="78" spans="3:6">
      <c r="C78" s="3"/>
      <c r="D78" s="3"/>
      <c r="E78" s="3"/>
      <c r="F78" s="3"/>
    </row>
    <row r="79" spans="3:6">
      <c r="C79" s="3"/>
      <c r="D79" s="3"/>
      <c r="E79" s="3"/>
      <c r="F79" s="3"/>
    </row>
    <row r="80" spans="3:6">
      <c r="C80" s="3"/>
      <c r="D80" s="3"/>
      <c r="E80" s="3"/>
      <c r="F80" s="3"/>
    </row>
    <row r="81" spans="3:6">
      <c r="C81" s="3"/>
      <c r="D81" s="3"/>
      <c r="E81" s="3"/>
      <c r="F81" s="3"/>
    </row>
    <row r="82" spans="3:6">
      <c r="C82" s="3"/>
      <c r="D82" s="3"/>
      <c r="E82" s="3"/>
      <c r="F82" s="3"/>
    </row>
    <row r="83" spans="3:6">
      <c r="C83" s="3"/>
      <c r="D83" s="3"/>
      <c r="E83" s="3"/>
      <c r="F83" s="3"/>
    </row>
    <row r="84" spans="3:6">
      <c r="C84" s="3"/>
      <c r="D84" s="3"/>
      <c r="E84" s="3"/>
      <c r="F84" s="3"/>
    </row>
    <row r="85" spans="3:6">
      <c r="C85" s="3"/>
      <c r="D85" s="3"/>
      <c r="E85" s="3"/>
      <c r="F85" s="3"/>
    </row>
    <row r="86" spans="3:6">
      <c r="C86" s="3"/>
      <c r="D86" s="3"/>
      <c r="E86" s="3"/>
      <c r="F86" s="3"/>
    </row>
    <row r="87" spans="3:6">
      <c r="C87" s="3"/>
      <c r="D87" s="3"/>
      <c r="E87" s="3"/>
      <c r="F87" s="3"/>
    </row>
    <row r="88" spans="3:6">
      <c r="C88" s="3"/>
      <c r="D88" s="3"/>
      <c r="E88" s="3"/>
      <c r="F88" s="3"/>
    </row>
    <row r="89" spans="3:6">
      <c r="C89" s="3"/>
      <c r="D89" s="3"/>
      <c r="E89" s="3"/>
      <c r="F89" s="3"/>
    </row>
    <row r="90" spans="3:6">
      <c r="C90" s="3"/>
      <c r="D90" s="3"/>
      <c r="E90" s="3"/>
      <c r="F90" s="3"/>
    </row>
    <row r="91" spans="3:6">
      <c r="C91" s="3"/>
      <c r="D91" s="3"/>
      <c r="E91" s="3"/>
      <c r="F91" s="3"/>
    </row>
    <row r="92" spans="3:6">
      <c r="C92" s="3"/>
      <c r="D92" s="3"/>
      <c r="E92" s="3"/>
      <c r="F92" s="3"/>
    </row>
    <row r="93" spans="3:6">
      <c r="C93" s="3"/>
      <c r="D93" s="3"/>
      <c r="E93" s="3"/>
      <c r="F93" s="3"/>
    </row>
    <row r="94" spans="3:6">
      <c r="C94" s="3"/>
      <c r="D94" s="3"/>
      <c r="E94" s="3"/>
      <c r="F94" s="3"/>
    </row>
    <row r="95" spans="3:6">
      <c r="C95" s="3"/>
      <c r="D95" s="3"/>
      <c r="E95" s="3"/>
      <c r="F95" s="3"/>
    </row>
    <row r="96" spans="3:6">
      <c r="C96" s="3"/>
      <c r="D96" s="3"/>
      <c r="E96" s="3"/>
      <c r="F96" s="3"/>
    </row>
    <row r="97" spans="3:6">
      <c r="C97" s="3"/>
      <c r="D97" s="3"/>
      <c r="E97" s="3"/>
      <c r="F97" s="3"/>
    </row>
    <row r="98" spans="3:6">
      <c r="C98" s="3"/>
      <c r="D98" s="3"/>
      <c r="E98" s="3"/>
      <c r="F98" s="3"/>
    </row>
    <row r="99" spans="3:6">
      <c r="C99" s="3"/>
      <c r="D99" s="3"/>
      <c r="E99" s="3"/>
      <c r="F99" s="3"/>
    </row>
    <row r="100" spans="3:6">
      <c r="C100" s="3"/>
      <c r="D100" s="3"/>
      <c r="E100" s="3"/>
      <c r="F100" s="3"/>
    </row>
    <row r="101" spans="3:6">
      <c r="C101" s="3"/>
      <c r="D101" s="3"/>
      <c r="E101" s="3"/>
      <c r="F101" s="3"/>
    </row>
    <row r="102" spans="3:6">
      <c r="C102" s="3"/>
      <c r="D102" s="3"/>
      <c r="E102" s="3"/>
      <c r="F102" s="3"/>
    </row>
    <row r="103" spans="3:6">
      <c r="C103" s="3"/>
      <c r="D103" s="3"/>
      <c r="E103" s="3"/>
      <c r="F103" s="3"/>
    </row>
    <row r="104" spans="3:6">
      <c r="C104" s="3"/>
      <c r="D104" s="3"/>
      <c r="E104" s="3"/>
      <c r="F104" s="3"/>
    </row>
    <row r="105" spans="3:6">
      <c r="C105" s="3"/>
      <c r="D105" s="3"/>
      <c r="E105" s="3"/>
      <c r="F105" s="3"/>
    </row>
    <row r="106" spans="3:6">
      <c r="C106" s="3"/>
      <c r="D106" s="3"/>
      <c r="E106" s="3"/>
      <c r="F106" s="3"/>
    </row>
    <row r="107" spans="3:6">
      <c r="C107" s="3"/>
      <c r="D107" s="3"/>
      <c r="E107" s="3"/>
      <c r="F107" s="3"/>
    </row>
    <row r="108" spans="3:6">
      <c r="C108" s="3"/>
      <c r="D108" s="3"/>
      <c r="E108" s="3"/>
      <c r="F108" s="3"/>
    </row>
    <row r="109" spans="3:6">
      <c r="C109" s="3"/>
      <c r="D109" s="3"/>
      <c r="E109" s="3"/>
      <c r="F109" s="3"/>
    </row>
    <row r="110" spans="3:6">
      <c r="C110" s="3"/>
      <c r="D110" s="3"/>
      <c r="E110" s="3"/>
      <c r="F110" s="3"/>
    </row>
    <row r="111" spans="3:6">
      <c r="C111" s="3"/>
      <c r="D111" s="3"/>
      <c r="E111" s="3"/>
      <c r="F111" s="3"/>
    </row>
    <row r="112" spans="3:6">
      <c r="C112" s="3"/>
      <c r="D112" s="3"/>
      <c r="E112" s="3"/>
      <c r="F112" s="3"/>
    </row>
    <row r="113" spans="3:6">
      <c r="C113" s="3"/>
      <c r="D113" s="3"/>
      <c r="E113" s="3"/>
      <c r="F113" s="3"/>
    </row>
    <row r="114" spans="3:6">
      <c r="C114" s="3"/>
      <c r="D114" s="3"/>
      <c r="E114" s="3"/>
      <c r="F114" s="3"/>
    </row>
    <row r="115" spans="3:6">
      <c r="C115" s="3"/>
      <c r="D115" s="3"/>
      <c r="E115" s="3"/>
      <c r="F115" s="3"/>
    </row>
    <row r="116" spans="3:6">
      <c r="C116" s="3"/>
      <c r="D116" s="3"/>
      <c r="E116" s="3"/>
      <c r="F116" s="3"/>
    </row>
    <row r="117" spans="3:6">
      <c r="C117" s="3"/>
      <c r="D117" s="3"/>
      <c r="E117" s="3"/>
      <c r="F117" s="3"/>
    </row>
    <row r="118" spans="3:6">
      <c r="C118" s="3"/>
      <c r="D118" s="3"/>
      <c r="E118" s="3"/>
      <c r="F118" s="3"/>
    </row>
    <row r="119" spans="3:6">
      <c r="C119" s="3"/>
      <c r="D119" s="3"/>
      <c r="E119" s="3"/>
      <c r="F119" s="3"/>
    </row>
    <row r="120" spans="3:6">
      <c r="C120" s="3"/>
      <c r="D120" s="3"/>
      <c r="E120" s="3"/>
      <c r="F120" s="3"/>
    </row>
    <row r="121" spans="3:6">
      <c r="C121" s="3"/>
      <c r="D121" s="3"/>
      <c r="E121" s="3"/>
      <c r="F121" s="3"/>
    </row>
    <row r="122" spans="3:6">
      <c r="C122" s="3"/>
      <c r="D122" s="3"/>
      <c r="E122" s="3"/>
      <c r="F122" s="3"/>
    </row>
    <row r="123" spans="3:6">
      <c r="C123" s="3"/>
      <c r="D123" s="3"/>
      <c r="E123" s="3"/>
      <c r="F123" s="3"/>
    </row>
    <row r="124" spans="3:6">
      <c r="C124" s="3"/>
      <c r="D124" s="3"/>
      <c r="E124" s="3"/>
      <c r="F124" s="3"/>
    </row>
    <row r="125" spans="3:6">
      <c r="C125" s="3"/>
      <c r="D125" s="3"/>
      <c r="E125" s="3"/>
      <c r="F125" s="3"/>
    </row>
    <row r="126" spans="3:6">
      <c r="C126" s="3"/>
      <c r="D126" s="3"/>
      <c r="E126" s="3"/>
      <c r="F126" s="3"/>
    </row>
    <row r="127" spans="3:6">
      <c r="C127" s="3"/>
      <c r="D127" s="3"/>
      <c r="E127" s="3"/>
      <c r="F127" s="3"/>
    </row>
    <row r="128" spans="3:6">
      <c r="C128" s="3"/>
      <c r="D128" s="3"/>
      <c r="E128" s="3"/>
      <c r="F128" s="3"/>
    </row>
    <row r="129" spans="3:6">
      <c r="C129" s="3"/>
      <c r="D129" s="3"/>
      <c r="E129" s="3"/>
      <c r="F129" s="3"/>
    </row>
    <row r="130" spans="3:6">
      <c r="C130" s="3"/>
      <c r="D130" s="3"/>
      <c r="E130" s="3"/>
      <c r="F130" s="3"/>
    </row>
    <row r="131" spans="3:6">
      <c r="C131" s="3"/>
      <c r="D131" s="3"/>
      <c r="E131" s="3"/>
      <c r="F131" s="3"/>
    </row>
    <row r="132" spans="3:6">
      <c r="C132" s="3"/>
      <c r="D132" s="3"/>
      <c r="E132" s="3"/>
      <c r="F132" s="3"/>
    </row>
    <row r="133" spans="3:6">
      <c r="C133" s="3"/>
      <c r="D133" s="3"/>
      <c r="E133" s="3"/>
      <c r="F133" s="3"/>
    </row>
    <row r="134" spans="3:6">
      <c r="C134" s="3"/>
      <c r="D134" s="3"/>
      <c r="E134" s="3"/>
      <c r="F134" s="3"/>
    </row>
    <row r="135" spans="3:6">
      <c r="C135" s="3"/>
      <c r="D135" s="3"/>
      <c r="E135" s="3"/>
      <c r="F135" s="3"/>
    </row>
    <row r="136" spans="3:6">
      <c r="C136" s="3"/>
      <c r="D136" s="3"/>
      <c r="E136" s="3"/>
      <c r="F136" s="3"/>
    </row>
    <row r="137" spans="3:6">
      <c r="C137" s="3"/>
      <c r="D137" s="3"/>
      <c r="E137" s="3"/>
      <c r="F137" s="3"/>
    </row>
    <row r="138" spans="3:6">
      <c r="C138" s="3"/>
      <c r="D138" s="3"/>
      <c r="E138" s="3"/>
      <c r="F138" s="3"/>
    </row>
    <row r="139" spans="3:6">
      <c r="C139" s="3"/>
      <c r="D139" s="3"/>
      <c r="E139" s="3"/>
      <c r="F139" s="3"/>
    </row>
    <row r="140" spans="3:6">
      <c r="C140" s="3"/>
      <c r="D140" s="3"/>
      <c r="E140" s="3"/>
      <c r="F140" s="3"/>
    </row>
    <row r="141" spans="3:6">
      <c r="C141" s="3"/>
      <c r="D141" s="3"/>
      <c r="E141" s="3"/>
      <c r="F141" s="3"/>
    </row>
    <row r="142" spans="3:6">
      <c r="C142" s="3"/>
      <c r="D142" s="3"/>
      <c r="E142" s="3"/>
      <c r="F142" s="3"/>
    </row>
    <row r="143" spans="3:6">
      <c r="C143" s="3"/>
      <c r="D143" s="3"/>
      <c r="E143" s="3"/>
      <c r="F143" s="3"/>
    </row>
    <row r="144" spans="3:6">
      <c r="C144" s="3"/>
      <c r="D144" s="3"/>
      <c r="E144" s="3"/>
      <c r="F144" s="3"/>
    </row>
    <row r="145" spans="3:6">
      <c r="C145" s="3"/>
      <c r="D145" s="3"/>
      <c r="E145" s="3"/>
      <c r="F145" s="3"/>
    </row>
    <row r="146" spans="3:6">
      <c r="C146" s="3"/>
      <c r="D146" s="3"/>
      <c r="E146" s="3"/>
      <c r="F146" s="3"/>
    </row>
    <row r="147" spans="3:6">
      <c r="C147" s="3"/>
      <c r="D147" s="3"/>
      <c r="E147" s="3"/>
      <c r="F147" s="3"/>
    </row>
    <row r="148" spans="3:6">
      <c r="C148" s="3"/>
      <c r="D148" s="3"/>
      <c r="E148" s="3"/>
      <c r="F148" s="3"/>
    </row>
    <row r="149" spans="3:6">
      <c r="C149" s="3"/>
      <c r="D149" s="3"/>
      <c r="E149" s="3"/>
      <c r="F149" s="3"/>
    </row>
    <row r="150" spans="3:6">
      <c r="C150" s="3"/>
      <c r="D150" s="3"/>
      <c r="E150" s="3"/>
      <c r="F150" s="3"/>
    </row>
    <row r="151" spans="3:6">
      <c r="D151" s="3"/>
      <c r="E151" s="3"/>
      <c r="F151" s="3"/>
    </row>
  </sheetData>
  <autoFilter ref="A1:F1">
    <sortState ref="A2:F51">
      <sortCondition ref="C1:C51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25.6640625" style="2" customWidth="1"/>
    <col min="2" max="2" width="7" style="2" customWidth="1"/>
    <col min="3" max="6" width="25" style="2" customWidth="1"/>
    <col min="7" max="16384" width="10.83203125" style="2"/>
  </cols>
  <sheetData>
    <row r="1" spans="1:7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24</v>
      </c>
      <c r="G1" s="2" t="s">
        <v>4</v>
      </c>
    </row>
    <row r="2" spans="1:7">
      <c r="A2" s="2" t="s">
        <v>6</v>
      </c>
      <c r="B2" s="2">
        <v>1993</v>
      </c>
      <c r="C2" s="3">
        <v>7000</v>
      </c>
      <c r="D2" s="5">
        <v>2040920</v>
      </c>
      <c r="E2" s="5">
        <v>2041928</v>
      </c>
      <c r="F2" s="6">
        <f>(E2-C2)/C2</f>
        <v>290.70400000000001</v>
      </c>
    </row>
    <row r="3" spans="1:7">
      <c r="A3" s="2" t="s">
        <v>7</v>
      </c>
      <c r="B3" s="2">
        <v>1991</v>
      </c>
      <c r="C3" s="3">
        <v>23000</v>
      </c>
      <c r="D3" s="5">
        <v>1227508</v>
      </c>
      <c r="E3" s="5">
        <v>1227508</v>
      </c>
      <c r="F3" s="6">
        <f t="shared" ref="F3:F17" si="0">(E3-C3)/C3</f>
        <v>52.369913043478263</v>
      </c>
    </row>
    <row r="4" spans="1:7">
      <c r="A4" s="2" t="s">
        <v>8</v>
      </c>
      <c r="B4" s="2">
        <v>1972</v>
      </c>
      <c r="C4" s="3">
        <v>25000</v>
      </c>
      <c r="D4" s="3">
        <v>45000000</v>
      </c>
      <c r="E4" s="3">
        <v>45000000</v>
      </c>
      <c r="F4" s="6">
        <f t="shared" si="0"/>
        <v>1799</v>
      </c>
    </row>
    <row r="5" spans="1:7">
      <c r="A5" s="2" t="s">
        <v>9</v>
      </c>
      <c r="B5" s="2">
        <v>1997</v>
      </c>
      <c r="C5" s="3">
        <v>25000</v>
      </c>
      <c r="D5" s="5">
        <v>2883661</v>
      </c>
      <c r="E5" s="5">
        <v>2883661</v>
      </c>
      <c r="F5" s="6">
        <f t="shared" si="0"/>
        <v>114.34644</v>
      </c>
    </row>
    <row r="6" spans="1:7">
      <c r="A6" s="2" t="s">
        <v>10</v>
      </c>
      <c r="B6" s="2">
        <v>1994</v>
      </c>
      <c r="C6" s="3">
        <v>27000</v>
      </c>
      <c r="D6" s="5">
        <v>3073428</v>
      </c>
      <c r="E6" s="5">
        <v>3894240</v>
      </c>
      <c r="F6" s="6">
        <f t="shared" si="0"/>
        <v>143.23111111111112</v>
      </c>
    </row>
    <row r="7" spans="1:7">
      <c r="A7" s="2" t="s">
        <v>11</v>
      </c>
      <c r="B7" s="2">
        <v>1995</v>
      </c>
      <c r="C7" s="3">
        <v>50000</v>
      </c>
      <c r="D7" s="5">
        <v>10426506</v>
      </c>
      <c r="E7" s="5">
        <v>10426506</v>
      </c>
      <c r="F7" s="6">
        <f t="shared" si="0"/>
        <v>207.53012000000001</v>
      </c>
    </row>
    <row r="8" spans="1:7">
      <c r="A8" s="2" t="s">
        <v>12</v>
      </c>
      <c r="B8" s="2">
        <v>2001</v>
      </c>
      <c r="C8" s="3">
        <v>50000</v>
      </c>
      <c r="D8" s="5">
        <v>2335352</v>
      </c>
      <c r="E8" s="5">
        <v>2335352</v>
      </c>
      <c r="F8" s="6">
        <f t="shared" si="0"/>
        <v>45.707039999999999</v>
      </c>
    </row>
    <row r="9" spans="1:7">
      <c r="A9" s="2" t="s">
        <v>13</v>
      </c>
      <c r="B9" s="2">
        <v>2004</v>
      </c>
      <c r="C9" s="3">
        <v>65000</v>
      </c>
      <c r="D9" s="5">
        <v>11529368</v>
      </c>
      <c r="E9" s="5">
        <v>22233808</v>
      </c>
      <c r="F9" s="6">
        <f t="shared" si="0"/>
        <v>341.05858461538463</v>
      </c>
    </row>
    <row r="10" spans="1:7">
      <c r="A10" s="2" t="s">
        <v>14</v>
      </c>
      <c r="B10" s="2">
        <v>1998</v>
      </c>
      <c r="C10" s="3">
        <v>68000</v>
      </c>
      <c r="D10" s="5">
        <v>3221152</v>
      </c>
      <c r="E10" s="5">
        <v>4678513</v>
      </c>
      <c r="F10" s="6">
        <f t="shared" si="0"/>
        <v>67.801661764705884</v>
      </c>
    </row>
    <row r="11" spans="1:7">
      <c r="A11" s="2" t="s">
        <v>15</v>
      </c>
      <c r="B11" s="2">
        <v>1972</v>
      </c>
      <c r="C11" s="3">
        <v>87000</v>
      </c>
      <c r="D11" s="5">
        <v>3100000</v>
      </c>
      <c r="E11" s="5">
        <v>3100000</v>
      </c>
      <c r="F11" s="6">
        <f t="shared" si="0"/>
        <v>34.632183908045974</v>
      </c>
    </row>
    <row r="12" spans="1:7">
      <c r="A12" s="2" t="s">
        <v>16</v>
      </c>
      <c r="B12" s="2">
        <v>1977</v>
      </c>
      <c r="C12" s="3">
        <v>100000</v>
      </c>
      <c r="D12" s="5">
        <v>7000000</v>
      </c>
      <c r="E12" s="5">
        <v>7000000</v>
      </c>
      <c r="F12" s="6">
        <f t="shared" si="0"/>
        <v>69</v>
      </c>
    </row>
    <row r="13" spans="1:7">
      <c r="A13" s="2" t="s">
        <v>17</v>
      </c>
      <c r="B13" s="2">
        <v>2006</v>
      </c>
      <c r="C13" s="3">
        <v>100000</v>
      </c>
      <c r="D13" s="5">
        <v>10178331</v>
      </c>
      <c r="E13" s="5">
        <v>10243159</v>
      </c>
      <c r="F13" s="6">
        <f t="shared" si="0"/>
        <v>101.43159</v>
      </c>
    </row>
    <row r="14" spans="1:7">
      <c r="A14" s="2" t="s">
        <v>18</v>
      </c>
      <c r="B14" s="2">
        <v>1987</v>
      </c>
      <c r="C14" s="3">
        <v>100000</v>
      </c>
      <c r="D14" s="5">
        <v>5228617</v>
      </c>
      <c r="E14" s="5">
        <v>5228617</v>
      </c>
      <c r="F14" s="6">
        <f t="shared" si="0"/>
        <v>51.286169999999998</v>
      </c>
    </row>
    <row r="15" spans="1:7">
      <c r="A15" s="2" t="s">
        <v>19</v>
      </c>
      <c r="B15" s="2">
        <v>1998</v>
      </c>
      <c r="C15" s="3">
        <v>100000</v>
      </c>
      <c r="D15" s="5">
        <v>2652246</v>
      </c>
      <c r="E15" s="5">
        <v>6121582</v>
      </c>
      <c r="F15" s="6">
        <f t="shared" si="0"/>
        <v>60.215820000000001</v>
      </c>
    </row>
    <row r="16" spans="1:7">
      <c r="A16" s="2" t="s">
        <v>20</v>
      </c>
      <c r="B16" s="2">
        <v>2015</v>
      </c>
      <c r="C16" s="3">
        <v>100000</v>
      </c>
      <c r="D16" s="5">
        <v>22764410</v>
      </c>
      <c r="E16" s="5">
        <v>41753881</v>
      </c>
      <c r="F16" s="6">
        <f t="shared" si="0"/>
        <v>416.53881000000001</v>
      </c>
    </row>
    <row r="17" spans="1:6" ht="16" thickBot="1">
      <c r="A17" s="2" t="s">
        <v>21</v>
      </c>
      <c r="B17" s="2">
        <v>2012</v>
      </c>
      <c r="C17" s="3">
        <v>120000</v>
      </c>
      <c r="D17" s="5">
        <v>1597486</v>
      </c>
      <c r="E17" s="5">
        <v>3090593</v>
      </c>
      <c r="F17" s="7">
        <f t="shared" si="0"/>
        <v>24.754941666666667</v>
      </c>
    </row>
    <row r="18" spans="1:6" ht="16" thickTop="1">
      <c r="C18" s="3"/>
      <c r="D18" s="3"/>
      <c r="E18" s="8" t="s">
        <v>58</v>
      </c>
      <c r="F18" s="4">
        <f>AVERAGE(F2:F17)</f>
        <v>238.72552413183698</v>
      </c>
    </row>
    <row r="19" spans="1:6">
      <c r="A19" s="2" t="s">
        <v>41</v>
      </c>
      <c r="C19" s="3"/>
      <c r="D19" s="3"/>
      <c r="E19" s="8" t="s">
        <v>59</v>
      </c>
      <c r="F19" s="4">
        <f>MEDIAN(F2:F17)</f>
        <v>85.215795</v>
      </c>
    </row>
    <row r="20" spans="1:6">
      <c r="C20" s="3"/>
      <c r="D20" s="3"/>
      <c r="E20" s="3"/>
      <c r="F20" s="3"/>
    </row>
    <row r="21" spans="1:6">
      <c r="C21" s="3"/>
      <c r="D21" s="3"/>
      <c r="E21" s="3"/>
      <c r="F21" s="3"/>
    </row>
    <row r="22" spans="1:6">
      <c r="C22" s="3"/>
      <c r="D22" s="3"/>
      <c r="E22" s="3"/>
      <c r="F22" s="3"/>
    </row>
    <row r="23" spans="1:6">
      <c r="C23" s="3"/>
      <c r="D23" s="3"/>
      <c r="E23" s="3"/>
      <c r="F23" s="3"/>
    </row>
    <row r="24" spans="1:6">
      <c r="C24" s="3"/>
      <c r="D24" s="3"/>
      <c r="E24" s="3"/>
      <c r="F24" s="3"/>
    </row>
    <row r="25" spans="1:6">
      <c r="C25" s="3"/>
      <c r="D25" s="3"/>
      <c r="E25" s="3"/>
      <c r="F25" s="3"/>
    </row>
    <row r="26" spans="1:6">
      <c r="C26" s="3"/>
      <c r="D26" s="3"/>
      <c r="E26" s="3"/>
      <c r="F26" s="3"/>
    </row>
    <row r="27" spans="1:6">
      <c r="C27" s="3"/>
      <c r="D27" s="3"/>
      <c r="E27" s="3"/>
      <c r="F27" s="3"/>
    </row>
    <row r="28" spans="1:6">
      <c r="C28" s="3"/>
      <c r="D28" s="3"/>
      <c r="E28" s="3"/>
      <c r="F28" s="3"/>
    </row>
    <row r="29" spans="1:6">
      <c r="C29" s="3"/>
      <c r="D29" s="3"/>
      <c r="E29" s="3"/>
      <c r="F29" s="3"/>
    </row>
    <row r="30" spans="1:6">
      <c r="C30" s="3"/>
      <c r="D30" s="3"/>
      <c r="E30" s="3"/>
      <c r="F30" s="3"/>
    </row>
    <row r="31" spans="1:6">
      <c r="C31" s="3"/>
      <c r="D31" s="3"/>
      <c r="E31" s="3"/>
      <c r="F31" s="3"/>
    </row>
    <row r="32" spans="1:6">
      <c r="C32" s="3"/>
      <c r="D32" s="3"/>
      <c r="E32" s="3"/>
      <c r="F32" s="3"/>
    </row>
    <row r="33" spans="3:6">
      <c r="C33" s="3"/>
      <c r="D33" s="3"/>
      <c r="E33" s="3"/>
      <c r="F33" s="3"/>
    </row>
    <row r="34" spans="3:6">
      <c r="C34" s="3"/>
      <c r="D34" s="3"/>
      <c r="E34" s="3"/>
      <c r="F34" s="3"/>
    </row>
    <row r="35" spans="3:6">
      <c r="C35" s="3"/>
      <c r="D35" s="3"/>
      <c r="E35" s="3"/>
      <c r="F35" s="3"/>
    </row>
    <row r="36" spans="3:6">
      <c r="C36" s="3"/>
      <c r="D36" s="3"/>
      <c r="E36" s="3"/>
      <c r="F36" s="3"/>
    </row>
    <row r="37" spans="3:6">
      <c r="C37" s="3"/>
      <c r="D37" s="3"/>
      <c r="E37" s="3"/>
      <c r="F37" s="3"/>
    </row>
    <row r="38" spans="3:6">
      <c r="C38" s="3"/>
      <c r="D38" s="3"/>
      <c r="E38" s="3"/>
      <c r="F38" s="3"/>
    </row>
    <row r="39" spans="3:6">
      <c r="C39" s="3"/>
      <c r="D39" s="3"/>
      <c r="E39" s="3"/>
      <c r="F39" s="3"/>
    </row>
    <row r="40" spans="3:6">
      <c r="C40" s="3"/>
      <c r="D40" s="3"/>
      <c r="E40" s="3"/>
      <c r="F40" s="3"/>
    </row>
    <row r="41" spans="3:6">
      <c r="C41" s="3"/>
      <c r="D41" s="3"/>
      <c r="E41" s="3"/>
      <c r="F41" s="3"/>
    </row>
    <row r="42" spans="3:6">
      <c r="C42" s="3"/>
      <c r="D42" s="3"/>
      <c r="E42" s="3"/>
      <c r="F42" s="3"/>
    </row>
    <row r="43" spans="3:6">
      <c r="C43" s="3"/>
      <c r="D43" s="3"/>
      <c r="E43" s="3"/>
      <c r="F43" s="3"/>
    </row>
    <row r="44" spans="3:6">
      <c r="C44" s="3"/>
      <c r="D44" s="3"/>
      <c r="E44" s="3"/>
      <c r="F44" s="3"/>
    </row>
    <row r="45" spans="3:6">
      <c r="C45" s="3"/>
      <c r="D45" s="3"/>
      <c r="E45" s="3"/>
      <c r="F45" s="3"/>
    </row>
    <row r="46" spans="3:6">
      <c r="C46" s="3"/>
      <c r="D46" s="3"/>
      <c r="E46" s="3"/>
      <c r="F46" s="3"/>
    </row>
    <row r="47" spans="3:6">
      <c r="C47" s="3"/>
      <c r="D47" s="3"/>
      <c r="E47" s="3"/>
      <c r="F47" s="3"/>
    </row>
    <row r="48" spans="3:6">
      <c r="C48" s="3"/>
      <c r="D48" s="3"/>
      <c r="E48" s="3"/>
      <c r="F48" s="3"/>
    </row>
    <row r="49" spans="3:6">
      <c r="C49" s="3"/>
      <c r="D49" s="3"/>
      <c r="E49" s="3"/>
      <c r="F49" s="3"/>
    </row>
    <row r="50" spans="3:6">
      <c r="C50" s="3"/>
      <c r="D50" s="3"/>
      <c r="E50" s="3"/>
      <c r="F50" s="3"/>
    </row>
    <row r="51" spans="3:6">
      <c r="C51" s="3"/>
      <c r="D51" s="3"/>
      <c r="E51" s="3"/>
      <c r="F51" s="3"/>
    </row>
    <row r="52" spans="3:6">
      <c r="C52" s="3"/>
      <c r="D52" s="3"/>
      <c r="E52" s="3"/>
      <c r="F52" s="3"/>
    </row>
    <row r="53" spans="3:6">
      <c r="C53" s="3"/>
      <c r="D53" s="3"/>
      <c r="E53" s="3"/>
      <c r="F53" s="3"/>
    </row>
    <row r="54" spans="3:6">
      <c r="C54" s="3"/>
      <c r="D54" s="3"/>
      <c r="E54" s="3"/>
      <c r="F54" s="3"/>
    </row>
    <row r="55" spans="3:6">
      <c r="C55" s="3"/>
      <c r="D55" s="3"/>
      <c r="E55" s="3"/>
      <c r="F55" s="3"/>
    </row>
    <row r="56" spans="3:6">
      <c r="C56" s="3"/>
      <c r="D56" s="3"/>
      <c r="E56" s="3"/>
      <c r="F56" s="3"/>
    </row>
    <row r="57" spans="3:6">
      <c r="C57" s="3"/>
      <c r="D57" s="3"/>
      <c r="E57" s="3"/>
      <c r="F57" s="3"/>
    </row>
    <row r="58" spans="3:6">
      <c r="C58" s="3"/>
      <c r="D58" s="3"/>
      <c r="E58" s="3"/>
      <c r="F58" s="3"/>
    </row>
    <row r="59" spans="3:6">
      <c r="C59" s="3"/>
      <c r="D59" s="3"/>
      <c r="E59" s="3"/>
      <c r="F59" s="3"/>
    </row>
    <row r="60" spans="3:6">
      <c r="C60" s="3"/>
      <c r="D60" s="3"/>
      <c r="E60" s="3"/>
      <c r="F60" s="3"/>
    </row>
    <row r="61" spans="3:6">
      <c r="C61" s="3"/>
      <c r="D61" s="3"/>
      <c r="E61" s="3"/>
      <c r="F61" s="3"/>
    </row>
    <row r="62" spans="3:6">
      <c r="C62" s="3"/>
      <c r="D62" s="3"/>
      <c r="E62" s="3"/>
      <c r="F62" s="3"/>
    </row>
    <row r="63" spans="3:6">
      <c r="C63" s="3"/>
      <c r="D63" s="3"/>
      <c r="E63" s="3"/>
      <c r="F63" s="3"/>
    </row>
    <row r="64" spans="3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  <row r="69" spans="3:6">
      <c r="C69" s="3"/>
      <c r="D69" s="3"/>
      <c r="E69" s="3"/>
      <c r="F69" s="3"/>
    </row>
    <row r="70" spans="3:6">
      <c r="C70" s="3"/>
      <c r="D70" s="3"/>
      <c r="E70" s="3"/>
      <c r="F70" s="3"/>
    </row>
    <row r="71" spans="3:6">
      <c r="C71" s="3"/>
      <c r="D71" s="3"/>
      <c r="E71" s="3"/>
      <c r="F71" s="3"/>
    </row>
    <row r="72" spans="3:6">
      <c r="C72" s="3"/>
      <c r="D72" s="3"/>
      <c r="E72" s="3"/>
      <c r="F72" s="3"/>
    </row>
    <row r="73" spans="3:6">
      <c r="C73" s="3"/>
      <c r="D73" s="3"/>
      <c r="E73" s="3"/>
      <c r="F73" s="3"/>
    </row>
    <row r="74" spans="3:6">
      <c r="C74" s="3"/>
      <c r="D74" s="3"/>
      <c r="E74" s="3"/>
      <c r="F74" s="3"/>
    </row>
    <row r="75" spans="3:6">
      <c r="C75" s="3"/>
      <c r="D75" s="3"/>
      <c r="E75" s="3"/>
      <c r="F75" s="3"/>
    </row>
    <row r="76" spans="3:6">
      <c r="C76" s="3"/>
      <c r="D76" s="3"/>
      <c r="E76" s="3"/>
      <c r="F76" s="3"/>
    </row>
    <row r="77" spans="3:6">
      <c r="C77" s="3"/>
      <c r="D77" s="3"/>
      <c r="E77" s="3"/>
      <c r="F77" s="3"/>
    </row>
    <row r="78" spans="3:6">
      <c r="C78" s="3"/>
      <c r="D78" s="3"/>
      <c r="E78" s="3"/>
      <c r="F78" s="3"/>
    </row>
    <row r="79" spans="3:6">
      <c r="C79" s="3"/>
      <c r="D79" s="3"/>
      <c r="E79" s="3"/>
      <c r="F79" s="3"/>
    </row>
    <row r="80" spans="3:6">
      <c r="C80" s="3"/>
      <c r="D80" s="3"/>
      <c r="E80" s="3"/>
      <c r="F80" s="3"/>
    </row>
    <row r="81" spans="3:6">
      <c r="C81" s="3"/>
      <c r="D81" s="3"/>
      <c r="E81" s="3"/>
      <c r="F81" s="3"/>
    </row>
    <row r="82" spans="3:6">
      <c r="C82" s="3"/>
      <c r="D82" s="3"/>
      <c r="E82" s="3"/>
      <c r="F82" s="3"/>
    </row>
    <row r="83" spans="3:6">
      <c r="C83" s="3"/>
      <c r="D83" s="3"/>
      <c r="E83" s="3"/>
      <c r="F83" s="3"/>
    </row>
    <row r="84" spans="3:6">
      <c r="C84" s="3"/>
      <c r="D84" s="3"/>
      <c r="E84" s="3"/>
      <c r="F84" s="3"/>
    </row>
    <row r="85" spans="3:6">
      <c r="C85" s="3"/>
      <c r="D85" s="3"/>
      <c r="E85" s="3"/>
      <c r="F85" s="3"/>
    </row>
    <row r="86" spans="3:6">
      <c r="C86" s="3"/>
      <c r="D86" s="3"/>
      <c r="E86" s="3"/>
      <c r="F86" s="3"/>
    </row>
    <row r="87" spans="3:6">
      <c r="C87" s="3"/>
      <c r="D87" s="3"/>
      <c r="E87" s="3"/>
      <c r="F87" s="3"/>
    </row>
    <row r="88" spans="3:6">
      <c r="C88" s="3"/>
      <c r="D88" s="3"/>
      <c r="E88" s="3"/>
      <c r="F88" s="3"/>
    </row>
    <row r="89" spans="3:6">
      <c r="C89" s="3"/>
      <c r="D89" s="3"/>
      <c r="E89" s="3"/>
      <c r="F89" s="3"/>
    </row>
    <row r="90" spans="3:6">
      <c r="C90" s="3"/>
      <c r="D90" s="3"/>
      <c r="E90" s="3"/>
      <c r="F90" s="3"/>
    </row>
    <row r="91" spans="3:6">
      <c r="C91" s="3"/>
      <c r="D91" s="3"/>
      <c r="E91" s="3"/>
      <c r="F91" s="3"/>
    </row>
    <row r="92" spans="3:6">
      <c r="C92" s="3"/>
      <c r="D92" s="3"/>
      <c r="E92" s="3"/>
      <c r="F92" s="3"/>
    </row>
    <row r="93" spans="3:6">
      <c r="C93" s="3"/>
      <c r="D93" s="3"/>
      <c r="E93" s="3"/>
      <c r="F93" s="3"/>
    </row>
    <row r="94" spans="3:6">
      <c r="C94" s="3"/>
      <c r="D94" s="3"/>
      <c r="E94" s="3"/>
      <c r="F94" s="3"/>
    </row>
    <row r="95" spans="3:6">
      <c r="C95" s="3"/>
      <c r="D95" s="3"/>
      <c r="E95" s="3"/>
      <c r="F95" s="3"/>
    </row>
    <row r="96" spans="3:6">
      <c r="C96" s="3"/>
      <c r="D96" s="3"/>
      <c r="E96" s="3"/>
      <c r="F96" s="3"/>
    </row>
    <row r="97" spans="3:6">
      <c r="C97" s="3"/>
      <c r="D97" s="3"/>
      <c r="E97" s="3"/>
      <c r="F97" s="3"/>
    </row>
    <row r="98" spans="3:6">
      <c r="C98" s="3"/>
      <c r="D98" s="3"/>
      <c r="E98" s="3"/>
      <c r="F98" s="3"/>
    </row>
    <row r="99" spans="3:6">
      <c r="C99" s="3"/>
      <c r="D99" s="3"/>
      <c r="E99" s="3"/>
      <c r="F99" s="3"/>
    </row>
    <row r="100" spans="3:6">
      <c r="C100" s="3"/>
      <c r="D100" s="3"/>
      <c r="E100" s="3"/>
      <c r="F100" s="3"/>
    </row>
    <row r="101" spans="3:6">
      <c r="C101" s="3"/>
      <c r="D101" s="3"/>
      <c r="E101" s="3"/>
      <c r="F101" s="3"/>
    </row>
    <row r="102" spans="3:6">
      <c r="C102" s="3"/>
      <c r="D102" s="3"/>
      <c r="E102" s="3"/>
      <c r="F102" s="3"/>
    </row>
    <row r="103" spans="3:6">
      <c r="C103" s="3"/>
      <c r="D103" s="3"/>
      <c r="E103" s="3"/>
      <c r="F103" s="3"/>
    </row>
    <row r="104" spans="3:6">
      <c r="C104" s="3"/>
      <c r="D104" s="3"/>
      <c r="E104" s="3"/>
      <c r="F104" s="3"/>
    </row>
    <row r="105" spans="3:6">
      <c r="C105" s="3"/>
      <c r="D105" s="3"/>
      <c r="E105" s="3"/>
      <c r="F105" s="3"/>
    </row>
    <row r="106" spans="3:6">
      <c r="C106" s="3"/>
      <c r="D106" s="3"/>
      <c r="E106" s="3"/>
      <c r="F106" s="3"/>
    </row>
    <row r="107" spans="3:6">
      <c r="C107" s="3"/>
      <c r="D107" s="3"/>
      <c r="E107" s="3"/>
      <c r="F107" s="3"/>
    </row>
    <row r="108" spans="3:6">
      <c r="C108" s="3"/>
      <c r="D108" s="3"/>
      <c r="E108" s="3"/>
      <c r="F108" s="3"/>
    </row>
    <row r="109" spans="3:6">
      <c r="C109" s="3"/>
      <c r="D109" s="3"/>
      <c r="E109" s="3"/>
      <c r="F109" s="3"/>
    </row>
    <row r="110" spans="3:6">
      <c r="C110" s="3"/>
      <c r="D110" s="3"/>
      <c r="E110" s="3"/>
      <c r="F110" s="3"/>
    </row>
    <row r="111" spans="3:6">
      <c r="C111" s="3"/>
      <c r="D111" s="3"/>
      <c r="E111" s="3"/>
      <c r="F111" s="3"/>
    </row>
    <row r="112" spans="3:6">
      <c r="C112" s="3"/>
      <c r="D112" s="3"/>
      <c r="E112" s="3"/>
      <c r="F112" s="3"/>
    </row>
    <row r="113" spans="3:6">
      <c r="C113" s="3"/>
      <c r="D113" s="3"/>
      <c r="E113" s="3"/>
      <c r="F113" s="3"/>
    </row>
    <row r="114" spans="3:6">
      <c r="C114" s="3"/>
      <c r="D114" s="3"/>
      <c r="E114" s="3"/>
      <c r="F114" s="3"/>
    </row>
    <row r="115" spans="3:6">
      <c r="C115" s="3"/>
      <c r="D115" s="3"/>
      <c r="E115" s="3"/>
      <c r="F115" s="3"/>
    </row>
    <row r="116" spans="3:6">
      <c r="C116" s="3"/>
      <c r="D116" s="3"/>
      <c r="E116" s="3"/>
      <c r="F116" s="3"/>
    </row>
    <row r="117" spans="3:6">
      <c r="C117" s="3"/>
      <c r="D117" s="3"/>
      <c r="E117" s="3"/>
      <c r="F117" s="3"/>
    </row>
    <row r="118" spans="3:6">
      <c r="C118" s="3"/>
      <c r="D118" s="3"/>
      <c r="E118" s="3"/>
      <c r="F118" s="3"/>
    </row>
    <row r="119" spans="3:6">
      <c r="C119" s="3"/>
      <c r="D119" s="3"/>
      <c r="E119" s="3"/>
      <c r="F119" s="3"/>
    </row>
    <row r="120" spans="3:6">
      <c r="C120" s="3"/>
      <c r="D120" s="3"/>
      <c r="E120" s="3"/>
      <c r="F120" s="3"/>
    </row>
    <row r="121" spans="3:6">
      <c r="C121" s="3"/>
      <c r="D121" s="3"/>
      <c r="E121" s="3"/>
      <c r="F121" s="3"/>
    </row>
    <row r="122" spans="3:6">
      <c r="C122" s="3"/>
      <c r="D122" s="3"/>
      <c r="E122" s="3"/>
      <c r="F122" s="3"/>
    </row>
    <row r="123" spans="3:6">
      <c r="C123" s="3"/>
      <c r="D123" s="3"/>
      <c r="E123" s="3"/>
      <c r="F123" s="3"/>
    </row>
    <row r="124" spans="3:6">
      <c r="C124" s="3"/>
      <c r="D124" s="3"/>
      <c r="E124" s="3"/>
      <c r="F124" s="3"/>
    </row>
    <row r="125" spans="3:6">
      <c r="C125" s="3"/>
      <c r="D125" s="3"/>
      <c r="E125" s="3"/>
      <c r="F125" s="3"/>
    </row>
    <row r="126" spans="3:6">
      <c r="C126" s="3"/>
      <c r="D126" s="3"/>
      <c r="E126" s="3"/>
      <c r="F126" s="3"/>
    </row>
    <row r="127" spans="3:6">
      <c r="C127" s="3"/>
      <c r="D127" s="3"/>
      <c r="E127" s="3"/>
      <c r="F127" s="3"/>
    </row>
    <row r="128" spans="3:6">
      <c r="C128" s="3"/>
      <c r="D128" s="3"/>
      <c r="E128" s="3"/>
      <c r="F128" s="3"/>
    </row>
    <row r="129" spans="3:6">
      <c r="C129" s="3"/>
      <c r="D129" s="3"/>
      <c r="E129" s="3"/>
      <c r="F129" s="3"/>
    </row>
    <row r="130" spans="3:6">
      <c r="C130" s="3"/>
      <c r="D130" s="3"/>
      <c r="E130" s="3"/>
      <c r="F130" s="3"/>
    </row>
    <row r="131" spans="3:6">
      <c r="C131" s="3"/>
      <c r="D131" s="3"/>
      <c r="E131" s="3"/>
      <c r="F131" s="3"/>
    </row>
    <row r="132" spans="3:6">
      <c r="C132" s="3"/>
      <c r="D132" s="3"/>
      <c r="E132" s="3"/>
      <c r="F132" s="3"/>
    </row>
    <row r="133" spans="3:6">
      <c r="C133" s="3"/>
      <c r="D133" s="3"/>
      <c r="E133" s="3"/>
      <c r="F133" s="3"/>
    </row>
    <row r="134" spans="3:6">
      <c r="C134" s="3"/>
      <c r="D134" s="3"/>
      <c r="E134" s="3"/>
      <c r="F134" s="3"/>
    </row>
    <row r="135" spans="3:6">
      <c r="C135" s="3"/>
      <c r="D135" s="3"/>
      <c r="E135" s="3"/>
      <c r="F135" s="3"/>
    </row>
    <row r="136" spans="3:6">
      <c r="C136" s="3"/>
      <c r="D136" s="3"/>
      <c r="E136" s="3"/>
      <c r="F136" s="3"/>
    </row>
    <row r="137" spans="3:6">
      <c r="C137" s="3"/>
      <c r="D137" s="3"/>
      <c r="E137" s="3"/>
      <c r="F137" s="3"/>
    </row>
    <row r="138" spans="3:6">
      <c r="C138" s="3"/>
      <c r="D138" s="3"/>
      <c r="E138" s="3"/>
      <c r="F138" s="3"/>
    </row>
    <row r="139" spans="3:6">
      <c r="C139" s="3"/>
      <c r="D139" s="3"/>
      <c r="E139" s="3"/>
      <c r="F139" s="3"/>
    </row>
    <row r="140" spans="3:6">
      <c r="C140" s="3"/>
      <c r="D140" s="3"/>
      <c r="E140" s="3"/>
      <c r="F140" s="3"/>
    </row>
    <row r="141" spans="3:6">
      <c r="C141" s="3"/>
      <c r="D141" s="3"/>
      <c r="E141" s="3"/>
      <c r="F141" s="3"/>
    </row>
    <row r="142" spans="3:6">
      <c r="C142" s="3"/>
      <c r="D142" s="3"/>
      <c r="E142" s="3"/>
      <c r="F142" s="3"/>
    </row>
    <row r="143" spans="3:6">
      <c r="C143" s="3"/>
      <c r="D143" s="3"/>
      <c r="E143" s="3"/>
      <c r="F143" s="3"/>
    </row>
    <row r="144" spans="3:6">
      <c r="C144" s="3"/>
      <c r="D144" s="3"/>
      <c r="E144" s="3"/>
      <c r="F144" s="3"/>
    </row>
    <row r="145" spans="3:6">
      <c r="C145" s="3"/>
      <c r="D145" s="3"/>
      <c r="E145" s="3"/>
      <c r="F145" s="3"/>
    </row>
    <row r="146" spans="3:6">
      <c r="C146" s="3"/>
      <c r="D146" s="3"/>
      <c r="E146" s="3"/>
      <c r="F146" s="3"/>
    </row>
    <row r="147" spans="3:6">
      <c r="C147" s="3"/>
      <c r="D147" s="3"/>
      <c r="E147" s="3"/>
      <c r="F147" s="3"/>
    </row>
    <row r="148" spans="3:6">
      <c r="C148" s="3"/>
      <c r="D148" s="3"/>
      <c r="E148" s="3"/>
      <c r="F148" s="3"/>
    </row>
    <row r="149" spans="3:6">
      <c r="C149" s="3"/>
      <c r="D149" s="3"/>
      <c r="E149" s="3"/>
      <c r="F149" s="3"/>
    </row>
    <row r="150" spans="3:6">
      <c r="C150" s="3"/>
      <c r="D150" s="3"/>
      <c r="E150" s="3"/>
      <c r="F150" s="3"/>
    </row>
    <row r="151" spans="3:6">
      <c r="C151" s="3"/>
      <c r="D151" s="3"/>
      <c r="E151" s="3"/>
      <c r="F151" s="3"/>
    </row>
    <row r="152" spans="3:6">
      <c r="C152" s="3"/>
      <c r="D152" s="3"/>
      <c r="E152" s="3"/>
      <c r="F152" s="3"/>
    </row>
    <row r="153" spans="3:6">
      <c r="C153" s="3"/>
      <c r="D153" s="3"/>
      <c r="E153" s="3"/>
      <c r="F153" s="3"/>
    </row>
    <row r="154" spans="3:6">
      <c r="C154" s="3"/>
      <c r="D154" s="3"/>
      <c r="E154" s="3"/>
      <c r="F154" s="3"/>
    </row>
    <row r="155" spans="3:6">
      <c r="C155" s="3"/>
      <c r="D155" s="3"/>
      <c r="E155" s="3"/>
      <c r="F155" s="3"/>
    </row>
    <row r="156" spans="3:6">
      <c r="C156" s="3"/>
      <c r="D156" s="3"/>
      <c r="E156" s="3"/>
      <c r="F156" s="3"/>
    </row>
    <row r="157" spans="3:6">
      <c r="C157" s="3"/>
      <c r="D157" s="3"/>
      <c r="E157" s="3"/>
      <c r="F157" s="3"/>
    </row>
    <row r="158" spans="3:6">
      <c r="C158" s="3"/>
      <c r="D158" s="3"/>
      <c r="E158" s="3"/>
      <c r="F158" s="3"/>
    </row>
    <row r="159" spans="3:6">
      <c r="C159" s="3"/>
      <c r="D159" s="3"/>
      <c r="E159" s="3"/>
      <c r="F159" s="3"/>
    </row>
  </sheetData>
  <autoFilter ref="A1:F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25.6640625" style="2" customWidth="1"/>
    <col min="2" max="2" width="7" style="2" customWidth="1"/>
    <col min="3" max="5" width="25" style="2" customWidth="1"/>
    <col min="6" max="16384" width="10.83203125" style="2"/>
  </cols>
  <sheetData>
    <row r="1" spans="1:6">
      <c r="A1" s="1" t="s">
        <v>0</v>
      </c>
      <c r="B1" s="1" t="s">
        <v>1</v>
      </c>
      <c r="C1" s="1" t="s">
        <v>5</v>
      </c>
      <c r="D1" s="1" t="s">
        <v>22</v>
      </c>
      <c r="E1" s="1" t="s">
        <v>24</v>
      </c>
      <c r="F1" s="2" t="s">
        <v>4</v>
      </c>
    </row>
    <row r="2" spans="1:6">
      <c r="A2" s="2" t="s">
        <v>23</v>
      </c>
      <c r="B2" s="2">
        <v>2009</v>
      </c>
      <c r="C2" s="3">
        <v>450000</v>
      </c>
      <c r="D2" s="5">
        <v>89336865</v>
      </c>
      <c r="E2" s="4">
        <f>(D2-C2)/C2</f>
        <v>197.52636666666666</v>
      </c>
    </row>
    <row r="3" spans="1:6">
      <c r="A3" s="2" t="s">
        <v>20</v>
      </c>
      <c r="B3" s="2">
        <v>2015</v>
      </c>
      <c r="C3" s="3">
        <v>100000</v>
      </c>
      <c r="D3" s="5">
        <v>6808758</v>
      </c>
      <c r="E3" s="4">
        <f t="shared" ref="E3:E11" si="0">(D3-C3)/C3</f>
        <v>67.087580000000003</v>
      </c>
    </row>
    <row r="4" spans="1:6">
      <c r="A4" s="2" t="s">
        <v>25</v>
      </c>
      <c r="B4" s="2">
        <v>2012</v>
      </c>
      <c r="C4" s="3">
        <v>1000000</v>
      </c>
      <c r="D4" s="5">
        <v>37319840</v>
      </c>
      <c r="E4" s="4">
        <f t="shared" si="0"/>
        <v>36.319839999999999</v>
      </c>
    </row>
    <row r="5" spans="1:6">
      <c r="A5" s="2" t="s">
        <v>26</v>
      </c>
      <c r="B5" s="2">
        <v>2014</v>
      </c>
      <c r="C5" s="3">
        <v>1150000</v>
      </c>
      <c r="D5" s="5">
        <v>35029340</v>
      </c>
      <c r="E5" s="4">
        <f t="shared" si="0"/>
        <v>29.460295652173912</v>
      </c>
    </row>
    <row r="6" spans="1:6">
      <c r="A6" s="2" t="s">
        <v>27</v>
      </c>
      <c r="B6" s="2">
        <v>2010</v>
      </c>
      <c r="C6" s="3">
        <v>3000000</v>
      </c>
      <c r="D6" s="5">
        <v>77144539</v>
      </c>
      <c r="E6" s="4">
        <f t="shared" si="0"/>
        <v>24.714846333333334</v>
      </c>
    </row>
    <row r="7" spans="1:6">
      <c r="A7" s="2" t="s">
        <v>28</v>
      </c>
      <c r="B7" s="2">
        <v>2011</v>
      </c>
      <c r="C7" s="3">
        <v>1500000</v>
      </c>
      <c r="D7" s="5">
        <v>34787718</v>
      </c>
      <c r="E7" s="4">
        <f t="shared" si="0"/>
        <v>22.191811999999999</v>
      </c>
    </row>
    <row r="8" spans="1:6">
      <c r="A8" s="2" t="s">
        <v>29</v>
      </c>
      <c r="B8" s="2">
        <v>1974</v>
      </c>
      <c r="C8" s="3">
        <v>2800000</v>
      </c>
      <c r="D8" s="5">
        <v>57629715</v>
      </c>
      <c r="E8" s="4">
        <f t="shared" si="0"/>
        <v>19.58204107142857</v>
      </c>
    </row>
    <row r="9" spans="1:6">
      <c r="A9" s="2" t="s">
        <v>30</v>
      </c>
      <c r="B9" s="2">
        <v>1992</v>
      </c>
      <c r="C9" s="3">
        <v>1200000</v>
      </c>
      <c r="D9" s="5">
        <v>22452279</v>
      </c>
      <c r="E9" s="4">
        <f t="shared" si="0"/>
        <v>17.7102325</v>
      </c>
    </row>
    <row r="10" spans="1:6">
      <c r="A10" s="2" t="s">
        <v>31</v>
      </c>
      <c r="B10" s="2">
        <v>2015</v>
      </c>
      <c r="C10" s="3">
        <v>3000000</v>
      </c>
      <c r="D10" s="5">
        <v>44221947</v>
      </c>
      <c r="E10" s="4">
        <f t="shared" si="0"/>
        <v>13.740648999999999</v>
      </c>
    </row>
    <row r="11" spans="1:6" ht="16" thickBot="1">
      <c r="A11" s="2" t="s">
        <v>32</v>
      </c>
      <c r="B11" s="2">
        <v>2015</v>
      </c>
      <c r="C11" s="3">
        <v>1000000</v>
      </c>
      <c r="D11" s="5">
        <v>13423084</v>
      </c>
      <c r="E11" s="9">
        <f t="shared" si="0"/>
        <v>12.423083999999999</v>
      </c>
    </row>
    <row r="12" spans="1:6" ht="16" thickTop="1">
      <c r="C12" s="3"/>
      <c r="D12" s="8" t="s">
        <v>58</v>
      </c>
      <c r="E12" s="4">
        <f>AVERAGE(E2:E11)</f>
        <v>44.075674722360255</v>
      </c>
    </row>
    <row r="13" spans="1:6">
      <c r="A13" s="2" t="s">
        <v>41</v>
      </c>
      <c r="C13" s="3"/>
      <c r="D13" s="8" t="s">
        <v>59</v>
      </c>
      <c r="E13" s="4">
        <f>MEDIAN(E2:E11)</f>
        <v>23.453329166666666</v>
      </c>
    </row>
    <row r="14" spans="1:6">
      <c r="C14" s="3"/>
      <c r="D14" s="3"/>
      <c r="E14" s="4"/>
    </row>
    <row r="15" spans="1:6">
      <c r="C15" s="3"/>
      <c r="D15" s="3"/>
      <c r="E15" s="4"/>
    </row>
    <row r="16" spans="1:6">
      <c r="C16" s="3"/>
      <c r="D16" s="3"/>
      <c r="E16" s="4"/>
    </row>
    <row r="17" spans="3:5">
      <c r="C17" s="3"/>
      <c r="D17" s="3"/>
      <c r="E17" s="4"/>
    </row>
    <row r="18" spans="3:5">
      <c r="C18" s="3"/>
      <c r="D18" s="3"/>
      <c r="E18" s="4"/>
    </row>
    <row r="19" spans="3:5">
      <c r="C19" s="3"/>
      <c r="D19" s="3"/>
      <c r="E19" s="4"/>
    </row>
    <row r="20" spans="3:5">
      <c r="C20" s="3"/>
      <c r="D20" s="3"/>
      <c r="E20" s="4"/>
    </row>
    <row r="21" spans="3:5">
      <c r="C21" s="3"/>
      <c r="D21" s="3"/>
      <c r="E21" s="4"/>
    </row>
    <row r="22" spans="3:5">
      <c r="C22" s="3"/>
      <c r="D22" s="3"/>
      <c r="E22" s="4"/>
    </row>
    <row r="23" spans="3:5">
      <c r="C23" s="3"/>
      <c r="D23" s="3"/>
      <c r="E23" s="4"/>
    </row>
    <row r="24" spans="3:5">
      <c r="C24" s="3"/>
      <c r="D24" s="3"/>
      <c r="E24" s="4"/>
    </row>
    <row r="25" spans="3:5">
      <c r="C25" s="3"/>
      <c r="D25" s="3"/>
      <c r="E25" s="4"/>
    </row>
    <row r="26" spans="3:5">
      <c r="C26" s="3"/>
      <c r="D26" s="3"/>
      <c r="E26" s="4"/>
    </row>
    <row r="27" spans="3:5">
      <c r="C27" s="3"/>
      <c r="D27" s="3"/>
      <c r="E27" s="4"/>
    </row>
    <row r="28" spans="3:5">
      <c r="C28" s="3"/>
      <c r="D28" s="3"/>
      <c r="E28" s="4"/>
    </row>
    <row r="29" spans="3:5">
      <c r="C29" s="3"/>
      <c r="D29" s="3"/>
      <c r="E29" s="4"/>
    </row>
    <row r="30" spans="3:5">
      <c r="C30" s="3"/>
      <c r="D30" s="3"/>
      <c r="E30" s="4"/>
    </row>
    <row r="31" spans="3:5">
      <c r="C31" s="3"/>
      <c r="D31" s="3"/>
      <c r="E31" s="4"/>
    </row>
    <row r="32" spans="3:5">
      <c r="C32" s="3"/>
      <c r="D32" s="3"/>
      <c r="E32" s="4"/>
    </row>
    <row r="33" spans="3:5">
      <c r="C33" s="3"/>
      <c r="D33" s="3"/>
      <c r="E33" s="4"/>
    </row>
    <row r="34" spans="3:5">
      <c r="C34" s="3"/>
      <c r="D34" s="3"/>
      <c r="E34" s="4"/>
    </row>
    <row r="35" spans="3:5">
      <c r="C35" s="3"/>
      <c r="D35" s="3"/>
      <c r="E35" s="4"/>
    </row>
    <row r="36" spans="3:5">
      <c r="C36" s="3"/>
      <c r="D36" s="3"/>
      <c r="E36" s="4"/>
    </row>
    <row r="37" spans="3:5">
      <c r="C37" s="3"/>
      <c r="D37" s="3"/>
      <c r="E37" s="4"/>
    </row>
    <row r="38" spans="3:5">
      <c r="C38" s="3"/>
      <c r="D38" s="3"/>
      <c r="E38" s="4"/>
    </row>
    <row r="39" spans="3:5">
      <c r="C39" s="3"/>
      <c r="D39" s="3"/>
      <c r="E39" s="4"/>
    </row>
    <row r="40" spans="3:5">
      <c r="C40" s="3"/>
      <c r="D40" s="3"/>
      <c r="E40" s="4"/>
    </row>
    <row r="41" spans="3:5">
      <c r="C41" s="3"/>
      <c r="D41" s="3"/>
      <c r="E41" s="4"/>
    </row>
    <row r="42" spans="3:5">
      <c r="C42" s="3"/>
      <c r="D42" s="3"/>
      <c r="E42" s="4"/>
    </row>
    <row r="43" spans="3:5">
      <c r="C43" s="3"/>
      <c r="D43" s="3"/>
      <c r="E43" s="4"/>
    </row>
    <row r="44" spans="3:5">
      <c r="C44" s="3"/>
      <c r="D44" s="3"/>
      <c r="E44" s="4"/>
    </row>
    <row r="45" spans="3:5">
      <c r="C45" s="3"/>
      <c r="D45" s="3"/>
      <c r="E45" s="4"/>
    </row>
    <row r="46" spans="3:5">
      <c r="C46" s="3"/>
      <c r="D46" s="3"/>
      <c r="E46" s="4"/>
    </row>
    <row r="47" spans="3:5">
      <c r="C47" s="3"/>
      <c r="D47" s="3"/>
      <c r="E47" s="4"/>
    </row>
    <row r="48" spans="3:5">
      <c r="C48" s="3"/>
      <c r="D48" s="3"/>
      <c r="E48" s="4"/>
    </row>
    <row r="49" spans="3:5">
      <c r="C49" s="3"/>
      <c r="D49" s="3"/>
      <c r="E49" s="4"/>
    </row>
    <row r="50" spans="3:5">
      <c r="C50" s="3"/>
      <c r="D50" s="3"/>
      <c r="E50" s="4"/>
    </row>
    <row r="51" spans="3:5">
      <c r="C51" s="3"/>
      <c r="D51" s="3"/>
      <c r="E51" s="4"/>
    </row>
    <row r="52" spans="3:5">
      <c r="C52" s="3"/>
      <c r="D52" s="3"/>
      <c r="E52" s="4"/>
    </row>
    <row r="53" spans="3:5">
      <c r="C53" s="3"/>
      <c r="D53" s="3"/>
      <c r="E53" s="4"/>
    </row>
    <row r="54" spans="3:5">
      <c r="C54" s="3"/>
      <c r="D54" s="3"/>
      <c r="E54" s="4"/>
    </row>
    <row r="55" spans="3:5">
      <c r="C55" s="3"/>
      <c r="D55" s="3"/>
      <c r="E55" s="4"/>
    </row>
    <row r="56" spans="3:5">
      <c r="C56" s="3"/>
      <c r="D56" s="3"/>
      <c r="E56" s="4"/>
    </row>
    <row r="57" spans="3:5">
      <c r="C57" s="3"/>
      <c r="D57" s="3"/>
      <c r="E57" s="4"/>
    </row>
    <row r="58" spans="3:5">
      <c r="C58" s="3"/>
      <c r="D58" s="3"/>
      <c r="E58" s="4"/>
    </row>
    <row r="59" spans="3:5">
      <c r="C59" s="3"/>
      <c r="D59" s="3"/>
      <c r="E59" s="4"/>
    </row>
    <row r="60" spans="3:5">
      <c r="C60" s="3"/>
      <c r="D60" s="3"/>
      <c r="E60" s="3"/>
    </row>
    <row r="61" spans="3:5">
      <c r="C61" s="3"/>
      <c r="D61" s="3"/>
      <c r="E61" s="3"/>
    </row>
    <row r="62" spans="3:5">
      <c r="C62" s="3"/>
      <c r="D62" s="3"/>
      <c r="E62" s="3"/>
    </row>
    <row r="63" spans="3:5">
      <c r="C63" s="3"/>
      <c r="D63" s="3"/>
      <c r="E63" s="3"/>
    </row>
    <row r="64" spans="3:5">
      <c r="C64" s="3"/>
      <c r="D64" s="3"/>
      <c r="E64" s="3"/>
    </row>
    <row r="65" spans="3:5">
      <c r="C65" s="3"/>
      <c r="D65" s="3"/>
      <c r="E65" s="3"/>
    </row>
    <row r="66" spans="3:5">
      <c r="C66" s="3"/>
      <c r="D66" s="3"/>
      <c r="E66" s="3"/>
    </row>
    <row r="67" spans="3:5">
      <c r="C67" s="3"/>
      <c r="D67" s="3"/>
      <c r="E67" s="3"/>
    </row>
    <row r="68" spans="3:5">
      <c r="C68" s="3"/>
      <c r="D68" s="3"/>
      <c r="E68" s="3"/>
    </row>
    <row r="69" spans="3:5">
      <c r="C69" s="3"/>
      <c r="D69" s="3"/>
      <c r="E69" s="3"/>
    </row>
    <row r="70" spans="3:5">
      <c r="C70" s="3"/>
      <c r="D70" s="3"/>
      <c r="E70" s="3"/>
    </row>
    <row r="71" spans="3:5">
      <c r="C71" s="3"/>
      <c r="D71" s="3"/>
      <c r="E71" s="3"/>
    </row>
    <row r="72" spans="3:5">
      <c r="C72" s="3"/>
      <c r="D72" s="3"/>
      <c r="E72" s="3"/>
    </row>
    <row r="73" spans="3:5">
      <c r="C73" s="3"/>
      <c r="D73" s="3"/>
      <c r="E73" s="3"/>
    </row>
    <row r="74" spans="3:5">
      <c r="C74" s="3"/>
      <c r="D74" s="3"/>
      <c r="E74" s="3"/>
    </row>
    <row r="75" spans="3:5">
      <c r="C75" s="3"/>
      <c r="D75" s="3"/>
      <c r="E75" s="3"/>
    </row>
    <row r="76" spans="3:5">
      <c r="C76" s="3"/>
      <c r="D76" s="3"/>
      <c r="E76" s="3"/>
    </row>
    <row r="77" spans="3:5">
      <c r="C77" s="3"/>
      <c r="D77" s="3"/>
      <c r="E77" s="3"/>
    </row>
    <row r="78" spans="3:5">
      <c r="C78" s="3"/>
      <c r="D78" s="3"/>
      <c r="E78" s="3"/>
    </row>
    <row r="79" spans="3:5">
      <c r="C79" s="3"/>
      <c r="D79" s="3"/>
      <c r="E79" s="3"/>
    </row>
    <row r="80" spans="3:5">
      <c r="C80" s="3"/>
      <c r="D80" s="3"/>
      <c r="E80" s="3"/>
    </row>
    <row r="81" spans="3:5">
      <c r="C81" s="3"/>
      <c r="D81" s="3"/>
      <c r="E81" s="3"/>
    </row>
    <row r="82" spans="3:5">
      <c r="C82" s="3"/>
      <c r="D82" s="3"/>
      <c r="E82" s="3"/>
    </row>
    <row r="83" spans="3:5">
      <c r="C83" s="3"/>
      <c r="D83" s="3"/>
      <c r="E83" s="3"/>
    </row>
    <row r="84" spans="3:5">
      <c r="C84" s="3"/>
      <c r="D84" s="3"/>
      <c r="E84" s="3"/>
    </row>
    <row r="85" spans="3:5">
      <c r="C85" s="3"/>
      <c r="D85" s="3"/>
      <c r="E85" s="3"/>
    </row>
    <row r="86" spans="3:5">
      <c r="C86" s="3"/>
      <c r="D86" s="3"/>
      <c r="E86" s="3"/>
    </row>
    <row r="87" spans="3:5">
      <c r="C87" s="3"/>
      <c r="D87" s="3"/>
      <c r="E87" s="3"/>
    </row>
    <row r="88" spans="3:5">
      <c r="C88" s="3"/>
      <c r="D88" s="3"/>
      <c r="E88" s="3"/>
    </row>
    <row r="89" spans="3:5">
      <c r="C89" s="3"/>
      <c r="D89" s="3"/>
      <c r="E89" s="3"/>
    </row>
    <row r="90" spans="3:5">
      <c r="C90" s="3"/>
      <c r="D90" s="3"/>
      <c r="E90" s="3"/>
    </row>
    <row r="91" spans="3:5">
      <c r="C91" s="3"/>
      <c r="D91" s="3"/>
      <c r="E91" s="3"/>
    </row>
    <row r="92" spans="3:5">
      <c r="C92" s="3"/>
      <c r="D92" s="3"/>
      <c r="E92" s="3"/>
    </row>
    <row r="93" spans="3:5">
      <c r="C93" s="3"/>
      <c r="D93" s="3"/>
      <c r="E93" s="3"/>
    </row>
    <row r="94" spans="3:5">
      <c r="C94" s="3"/>
      <c r="D94" s="3"/>
      <c r="E94" s="3"/>
    </row>
    <row r="95" spans="3:5">
      <c r="C95" s="3"/>
      <c r="D95" s="3"/>
      <c r="E95" s="3"/>
    </row>
    <row r="96" spans="3:5">
      <c r="C96" s="3"/>
      <c r="D96" s="3"/>
      <c r="E96" s="3"/>
    </row>
    <row r="97" spans="3:5">
      <c r="C97" s="3"/>
      <c r="D97" s="3"/>
      <c r="E97" s="3"/>
    </row>
    <row r="98" spans="3:5">
      <c r="C98" s="3"/>
      <c r="D98" s="3"/>
      <c r="E98" s="3"/>
    </row>
    <row r="99" spans="3:5">
      <c r="C99" s="3"/>
      <c r="D99" s="3"/>
      <c r="E99" s="3"/>
    </row>
    <row r="100" spans="3:5">
      <c r="C100" s="3"/>
      <c r="D100" s="3"/>
      <c r="E100" s="3"/>
    </row>
    <row r="101" spans="3:5">
      <c r="C101" s="3"/>
      <c r="D101" s="3"/>
      <c r="E101" s="3"/>
    </row>
    <row r="102" spans="3:5">
      <c r="C102" s="3"/>
      <c r="D102" s="3"/>
      <c r="E102" s="3"/>
    </row>
    <row r="103" spans="3:5">
      <c r="C103" s="3"/>
      <c r="D103" s="3"/>
      <c r="E103" s="3"/>
    </row>
    <row r="104" spans="3:5">
      <c r="C104" s="3"/>
      <c r="D104" s="3"/>
      <c r="E104" s="3"/>
    </row>
    <row r="105" spans="3:5">
      <c r="C105" s="3"/>
      <c r="D105" s="3"/>
      <c r="E105" s="3"/>
    </row>
    <row r="106" spans="3:5">
      <c r="C106" s="3"/>
      <c r="D106" s="3"/>
      <c r="E106" s="3"/>
    </row>
    <row r="107" spans="3:5">
      <c r="C107" s="3"/>
      <c r="D107" s="3"/>
      <c r="E107" s="3"/>
    </row>
    <row r="108" spans="3:5">
      <c r="C108" s="3"/>
      <c r="D108" s="3"/>
      <c r="E108" s="3"/>
    </row>
    <row r="109" spans="3:5">
      <c r="C109" s="3"/>
      <c r="D109" s="3"/>
      <c r="E109" s="3"/>
    </row>
    <row r="110" spans="3:5">
      <c r="C110" s="3"/>
      <c r="D110" s="3"/>
      <c r="E110" s="3"/>
    </row>
    <row r="111" spans="3:5">
      <c r="C111" s="3"/>
      <c r="D111" s="3"/>
      <c r="E111" s="3"/>
    </row>
    <row r="112" spans="3:5">
      <c r="C112" s="3"/>
      <c r="D112" s="3"/>
      <c r="E112" s="3"/>
    </row>
    <row r="113" spans="3:5">
      <c r="C113" s="3"/>
      <c r="D113" s="3"/>
      <c r="E113" s="3"/>
    </row>
    <row r="114" spans="3:5">
      <c r="C114" s="3"/>
      <c r="D114" s="3"/>
      <c r="E114" s="3"/>
    </row>
    <row r="115" spans="3:5">
      <c r="C115" s="3"/>
      <c r="D115" s="3"/>
      <c r="E115" s="3"/>
    </row>
    <row r="116" spans="3:5">
      <c r="C116" s="3"/>
      <c r="D116" s="3"/>
      <c r="E116" s="3"/>
    </row>
    <row r="117" spans="3:5">
      <c r="C117" s="3"/>
      <c r="D117" s="3"/>
      <c r="E117" s="3"/>
    </row>
    <row r="118" spans="3:5">
      <c r="C118" s="3"/>
      <c r="D118" s="3"/>
      <c r="E118" s="3"/>
    </row>
    <row r="119" spans="3:5">
      <c r="C119" s="3"/>
      <c r="D119" s="3"/>
      <c r="E119" s="3"/>
    </row>
    <row r="120" spans="3:5">
      <c r="C120" s="3"/>
      <c r="D120" s="3"/>
      <c r="E120" s="3"/>
    </row>
    <row r="121" spans="3:5">
      <c r="C121" s="3"/>
      <c r="D121" s="3"/>
      <c r="E121" s="3"/>
    </row>
    <row r="122" spans="3:5">
      <c r="C122" s="3"/>
      <c r="D122" s="3"/>
      <c r="E122" s="3"/>
    </row>
    <row r="123" spans="3:5">
      <c r="C123" s="3"/>
      <c r="D123" s="3"/>
      <c r="E123" s="3"/>
    </row>
    <row r="124" spans="3:5">
      <c r="C124" s="3"/>
      <c r="D124" s="3"/>
      <c r="E124" s="3"/>
    </row>
    <row r="125" spans="3:5">
      <c r="C125" s="3"/>
      <c r="D125" s="3"/>
      <c r="E125" s="3"/>
    </row>
    <row r="126" spans="3:5">
      <c r="C126" s="3"/>
      <c r="D126" s="3"/>
      <c r="E126" s="3"/>
    </row>
    <row r="127" spans="3:5">
      <c r="C127" s="3"/>
      <c r="D127" s="3"/>
      <c r="E127" s="3"/>
    </row>
    <row r="128" spans="3:5">
      <c r="C128" s="3"/>
      <c r="D128" s="3"/>
      <c r="E128" s="3"/>
    </row>
    <row r="129" spans="3:5">
      <c r="C129" s="3"/>
      <c r="D129" s="3"/>
      <c r="E129" s="3"/>
    </row>
    <row r="130" spans="3:5">
      <c r="C130" s="3"/>
      <c r="D130" s="3"/>
      <c r="E130" s="3"/>
    </row>
    <row r="131" spans="3:5">
      <c r="C131" s="3"/>
      <c r="D131" s="3"/>
      <c r="E131" s="3"/>
    </row>
    <row r="132" spans="3:5">
      <c r="C132" s="3"/>
      <c r="D132" s="3"/>
      <c r="E132" s="3"/>
    </row>
    <row r="133" spans="3:5">
      <c r="C133" s="3"/>
      <c r="D133" s="3"/>
      <c r="E133" s="3"/>
    </row>
    <row r="134" spans="3:5">
      <c r="C134" s="3"/>
      <c r="D134" s="3"/>
      <c r="E134" s="3"/>
    </row>
    <row r="135" spans="3:5">
      <c r="C135" s="3"/>
      <c r="D135" s="3"/>
      <c r="E135" s="3"/>
    </row>
    <row r="136" spans="3:5">
      <c r="C136" s="3"/>
      <c r="D136" s="3"/>
      <c r="E136" s="3"/>
    </row>
    <row r="137" spans="3:5">
      <c r="C137" s="3"/>
      <c r="D137" s="3"/>
      <c r="E137" s="3"/>
    </row>
    <row r="138" spans="3:5">
      <c r="C138" s="3"/>
      <c r="D138" s="3"/>
      <c r="E138" s="3"/>
    </row>
    <row r="139" spans="3:5">
      <c r="C139" s="3"/>
      <c r="D139" s="3"/>
      <c r="E139" s="3"/>
    </row>
    <row r="140" spans="3:5">
      <c r="C140" s="3"/>
      <c r="D140" s="3"/>
      <c r="E140" s="3"/>
    </row>
    <row r="141" spans="3:5">
      <c r="C141" s="3"/>
      <c r="D141" s="3"/>
      <c r="E141" s="3"/>
    </row>
    <row r="142" spans="3:5">
      <c r="C142" s="3"/>
      <c r="D142" s="3"/>
      <c r="E142" s="3"/>
    </row>
    <row r="143" spans="3:5">
      <c r="C143" s="3"/>
      <c r="D143" s="3"/>
      <c r="E143" s="3"/>
    </row>
    <row r="144" spans="3:5">
      <c r="C144" s="3"/>
      <c r="D144" s="3"/>
      <c r="E144" s="3"/>
    </row>
    <row r="145" spans="3:5">
      <c r="C145" s="3"/>
      <c r="D145" s="3"/>
      <c r="E145" s="3"/>
    </row>
    <row r="146" spans="3:5">
      <c r="C146" s="3"/>
      <c r="D146" s="3"/>
      <c r="E146" s="3"/>
    </row>
    <row r="147" spans="3:5">
      <c r="C147" s="3"/>
      <c r="D147" s="3"/>
      <c r="E147" s="3"/>
    </row>
    <row r="148" spans="3:5">
      <c r="C148" s="3"/>
      <c r="D148" s="3"/>
      <c r="E148" s="3"/>
    </row>
    <row r="149" spans="3:5">
      <c r="C149" s="3"/>
      <c r="D149" s="3"/>
      <c r="E149" s="3"/>
    </row>
    <row r="150" spans="3:5">
      <c r="C150" s="3"/>
      <c r="D150" s="3"/>
      <c r="E150" s="3"/>
    </row>
    <row r="151" spans="3:5">
      <c r="C151" s="3"/>
      <c r="D151" s="3"/>
      <c r="E151" s="3"/>
    </row>
    <row r="152" spans="3:5">
      <c r="C152" s="3"/>
      <c r="D152" s="3"/>
      <c r="E152" s="3"/>
    </row>
    <row r="153" spans="3:5">
      <c r="C153" s="3"/>
      <c r="D153" s="3"/>
      <c r="E153" s="3"/>
    </row>
    <row r="154" spans="3:5">
      <c r="C154" s="3"/>
      <c r="D154" s="3"/>
      <c r="E154" s="3"/>
    </row>
    <row r="155" spans="3:5">
      <c r="C155" s="3"/>
      <c r="D155" s="3"/>
      <c r="E155" s="3"/>
    </row>
    <row r="156" spans="3:5">
      <c r="C156" s="3"/>
      <c r="D156" s="3"/>
      <c r="E156" s="3"/>
    </row>
    <row r="157" spans="3:5">
      <c r="C157" s="3"/>
      <c r="D157" s="3"/>
      <c r="E157" s="3"/>
    </row>
    <row r="158" spans="3:5">
      <c r="C158" s="3"/>
      <c r="D158" s="3"/>
      <c r="E158" s="3"/>
    </row>
    <row r="159" spans="3:5">
      <c r="C159" s="3"/>
      <c r="D159" s="3"/>
      <c r="E15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workbookViewId="0">
      <pane ySplit="1" topLeftCell="A2" activePane="bottomLeft" state="frozen"/>
      <selection pane="bottomLeft" activeCell="G17" sqref="G17"/>
    </sheetView>
  </sheetViews>
  <sheetFormatPr baseColWidth="10" defaultRowHeight="15" x14ac:dyDescent="0"/>
  <cols>
    <col min="1" max="1" width="29.1640625" style="2" bestFit="1" customWidth="1"/>
    <col min="2" max="2" width="7" style="2" customWidth="1"/>
    <col min="3" max="6" width="25" style="2" customWidth="1"/>
    <col min="7" max="16384" width="10.83203125" style="2"/>
  </cols>
  <sheetData>
    <row r="1" spans="1:9">
      <c r="A1" s="1" t="s">
        <v>0</v>
      </c>
      <c r="B1" s="1" t="s">
        <v>1</v>
      </c>
      <c r="C1" s="1" t="s">
        <v>5</v>
      </c>
      <c r="D1" s="1" t="s">
        <v>33</v>
      </c>
      <c r="E1" s="1" t="s">
        <v>34</v>
      </c>
      <c r="F1" s="1" t="s">
        <v>91</v>
      </c>
      <c r="G1" s="2" t="s">
        <v>42</v>
      </c>
    </row>
    <row r="2" spans="1:9">
      <c r="A2" s="2" t="s">
        <v>35</v>
      </c>
      <c r="B2" s="2">
        <v>2002</v>
      </c>
      <c r="C2" s="5">
        <v>5000000</v>
      </c>
      <c r="D2" s="5">
        <v>241438208</v>
      </c>
      <c r="E2" s="5">
        <v>374890034</v>
      </c>
      <c r="F2" s="10">
        <f t="shared" ref="F2:F17" si="0">((0.45*E2)-C2)/C2</f>
        <v>32.740103060000003</v>
      </c>
    </row>
    <row r="3" spans="1:9">
      <c r="A3" s="2" t="s">
        <v>36</v>
      </c>
      <c r="B3" s="2">
        <v>1997</v>
      </c>
      <c r="C3" s="3">
        <v>3500000</v>
      </c>
      <c r="D3" s="5">
        <v>45950122</v>
      </c>
      <c r="E3" s="5">
        <v>257938649</v>
      </c>
      <c r="F3" s="10">
        <f t="shared" si="0"/>
        <v>32.163540585714287</v>
      </c>
      <c r="G3" s="16"/>
      <c r="H3" s="16"/>
      <c r="I3" s="16"/>
    </row>
    <row r="4" spans="1:9">
      <c r="A4" s="2" t="s">
        <v>37</v>
      </c>
      <c r="B4" s="2">
        <v>1999</v>
      </c>
      <c r="C4" s="3">
        <v>600000</v>
      </c>
      <c r="D4" s="5">
        <v>140539099</v>
      </c>
      <c r="E4" s="5">
        <v>248300000</v>
      </c>
      <c r="F4" s="10">
        <f t="shared" si="0"/>
        <v>185.22499999999999</v>
      </c>
      <c r="G4" s="16"/>
      <c r="H4" s="16"/>
      <c r="I4" s="16"/>
    </row>
    <row r="5" spans="1:9">
      <c r="A5" s="2" t="s">
        <v>38</v>
      </c>
      <c r="B5" s="2">
        <v>1994</v>
      </c>
      <c r="C5" s="3">
        <v>4500000</v>
      </c>
      <c r="D5" s="5">
        <v>52700832</v>
      </c>
      <c r="E5" s="5">
        <v>242895809</v>
      </c>
      <c r="F5" s="10">
        <f t="shared" si="0"/>
        <v>23.289580900000001</v>
      </c>
      <c r="G5" s="16"/>
      <c r="H5" s="16"/>
      <c r="I5" s="16"/>
    </row>
    <row r="6" spans="1:9">
      <c r="A6" s="2" t="s">
        <v>39</v>
      </c>
      <c r="B6" s="2">
        <v>1976</v>
      </c>
      <c r="C6" s="3">
        <v>1000000</v>
      </c>
      <c r="D6" s="5">
        <v>117235147</v>
      </c>
      <c r="E6" s="5">
        <v>225000000</v>
      </c>
      <c r="F6" s="18">
        <f t="shared" si="0"/>
        <v>100.25</v>
      </c>
    </row>
    <row r="7" spans="1:9">
      <c r="A7" s="2" t="s">
        <v>40</v>
      </c>
      <c r="B7" s="2">
        <v>2011</v>
      </c>
      <c r="C7" s="3">
        <v>5000000</v>
      </c>
      <c r="D7" s="5">
        <v>104028807</v>
      </c>
      <c r="E7" s="5">
        <v>202053386</v>
      </c>
      <c r="F7" s="10">
        <f t="shared" si="0"/>
        <v>17.184804740000001</v>
      </c>
    </row>
    <row r="8" spans="1:9">
      <c r="A8" s="2" t="s">
        <v>23</v>
      </c>
      <c r="B8" s="2">
        <v>2009</v>
      </c>
      <c r="C8" s="3">
        <v>450000</v>
      </c>
      <c r="D8" s="5">
        <v>107918810</v>
      </c>
      <c r="E8" s="5">
        <v>194183034</v>
      </c>
      <c r="F8" s="18">
        <f t="shared" si="0"/>
        <v>193.18303399999999</v>
      </c>
      <c r="G8" s="4"/>
    </row>
    <row r="9" spans="1:9">
      <c r="A9" s="2" t="s">
        <v>27</v>
      </c>
      <c r="B9" s="2">
        <v>2010</v>
      </c>
      <c r="C9" s="3">
        <v>3000000</v>
      </c>
      <c r="D9" s="5">
        <v>84752907</v>
      </c>
      <c r="E9" s="5">
        <v>177512032</v>
      </c>
      <c r="F9" s="10">
        <f t="shared" si="0"/>
        <v>25.626804800000002</v>
      </c>
      <c r="G9" s="4"/>
    </row>
    <row r="10" spans="1:9">
      <c r="A10" s="2" t="s">
        <v>43</v>
      </c>
      <c r="B10" s="2">
        <v>2013</v>
      </c>
      <c r="C10" s="3">
        <v>5000000</v>
      </c>
      <c r="D10" s="5">
        <v>83586447</v>
      </c>
      <c r="E10" s="5">
        <v>161921515</v>
      </c>
      <c r="F10" s="10">
        <f t="shared" si="0"/>
        <v>13.572936350000001</v>
      </c>
    </row>
    <row r="11" spans="1:9">
      <c r="A11" s="2" t="s">
        <v>44</v>
      </c>
      <c r="B11" s="2">
        <v>2005</v>
      </c>
      <c r="C11" s="3">
        <v>5000000</v>
      </c>
      <c r="D11" s="5">
        <v>87025093</v>
      </c>
      <c r="E11" s="5">
        <v>152925093</v>
      </c>
      <c r="F11" s="18">
        <f t="shared" si="0"/>
        <v>12.763258370000003</v>
      </c>
    </row>
    <row r="12" spans="1:9">
      <c r="A12" s="2" t="s">
        <v>45</v>
      </c>
      <c r="B12" s="2">
        <v>2016</v>
      </c>
      <c r="C12" s="3">
        <v>5000000</v>
      </c>
      <c r="D12" s="5">
        <v>67268835</v>
      </c>
      <c r="E12" s="5">
        <v>141868835</v>
      </c>
      <c r="F12" s="10">
        <f t="shared" si="0"/>
        <v>11.76819515</v>
      </c>
    </row>
    <row r="13" spans="1:9">
      <c r="A13" s="2" t="s">
        <v>46</v>
      </c>
      <c r="B13" s="2">
        <v>1978</v>
      </c>
      <c r="C13" s="3">
        <v>3000000</v>
      </c>
      <c r="D13" s="5">
        <v>141600000</v>
      </c>
      <c r="E13" s="5">
        <v>141600000</v>
      </c>
      <c r="F13" s="10">
        <f t="shared" si="0"/>
        <v>20.239999999999998</v>
      </c>
    </row>
    <row r="14" spans="1:9">
      <c r="A14" s="2" t="s">
        <v>47</v>
      </c>
      <c r="B14" s="2">
        <v>2012</v>
      </c>
      <c r="C14" s="3">
        <v>5000000</v>
      </c>
      <c r="D14" s="5">
        <v>53900335</v>
      </c>
      <c r="E14" s="5">
        <v>140619520</v>
      </c>
      <c r="F14" s="18">
        <f t="shared" si="0"/>
        <v>11.655756800000001</v>
      </c>
    </row>
    <row r="15" spans="1:9">
      <c r="A15" s="2" t="s">
        <v>48</v>
      </c>
      <c r="B15" s="2">
        <v>1975</v>
      </c>
      <c r="C15" s="3">
        <v>1200000</v>
      </c>
      <c r="D15" s="5">
        <v>140510017</v>
      </c>
      <c r="E15" s="5">
        <v>140549718</v>
      </c>
      <c r="F15" s="18">
        <f t="shared" si="0"/>
        <v>51.706144250000001</v>
      </c>
    </row>
    <row r="16" spans="1:9">
      <c r="A16" s="2" t="s">
        <v>49</v>
      </c>
      <c r="B16" s="2">
        <v>1973</v>
      </c>
      <c r="C16" s="3">
        <v>777000</v>
      </c>
      <c r="D16" s="5">
        <v>115000000</v>
      </c>
      <c r="E16" s="5">
        <v>140000000</v>
      </c>
      <c r="F16" s="18">
        <f t="shared" si="0"/>
        <v>80.081081081081081</v>
      </c>
    </row>
    <row r="17" spans="1:7" ht="16" thickBot="1">
      <c r="A17" s="2" t="s">
        <v>50</v>
      </c>
      <c r="B17" s="2">
        <v>2005</v>
      </c>
      <c r="C17" s="3">
        <v>3400000</v>
      </c>
      <c r="D17" s="5">
        <v>77437223</v>
      </c>
      <c r="E17" s="5">
        <v>133276359</v>
      </c>
      <c r="F17" s="11">
        <f t="shared" si="0"/>
        <v>16.639518102941178</v>
      </c>
    </row>
    <row r="18" spans="1:7" ht="16" thickTop="1">
      <c r="C18" s="3"/>
      <c r="D18" s="3"/>
      <c r="E18" s="3"/>
      <c r="F18" s="4"/>
    </row>
    <row r="19" spans="1:7">
      <c r="C19" s="3"/>
      <c r="D19" s="3"/>
      <c r="E19" s="3"/>
      <c r="G19" s="6" t="s">
        <v>60</v>
      </c>
    </row>
    <row r="20" spans="1:7">
      <c r="C20" s="3"/>
      <c r="D20" s="3"/>
      <c r="E20" s="3"/>
      <c r="F20" s="4"/>
    </row>
    <row r="21" spans="1:7">
      <c r="C21" s="3"/>
      <c r="D21" s="3"/>
      <c r="E21" s="3"/>
      <c r="F21" s="4"/>
    </row>
    <row r="22" spans="1:7">
      <c r="C22" s="3"/>
      <c r="D22" s="3"/>
      <c r="E22" s="3"/>
      <c r="F22" s="4"/>
    </row>
    <row r="23" spans="1:7">
      <c r="C23" s="3"/>
      <c r="D23" s="3"/>
      <c r="E23" s="3"/>
      <c r="F23" s="4"/>
    </row>
    <row r="24" spans="1:7">
      <c r="C24" s="3"/>
      <c r="D24" s="3"/>
      <c r="E24" s="3"/>
      <c r="F24" s="4"/>
    </row>
    <row r="25" spans="1:7">
      <c r="C25" s="3"/>
      <c r="D25" s="3"/>
      <c r="E25" s="3"/>
      <c r="F25" s="4"/>
    </row>
    <row r="26" spans="1:7">
      <c r="C26" s="3"/>
      <c r="D26" s="3"/>
      <c r="E26" s="3"/>
      <c r="F26" s="4"/>
    </row>
    <row r="27" spans="1:7">
      <c r="C27" s="3"/>
      <c r="D27" s="3"/>
      <c r="E27" s="3"/>
      <c r="F27" s="4"/>
    </row>
    <row r="28" spans="1:7">
      <c r="C28" s="3"/>
      <c r="D28" s="3"/>
      <c r="E28" s="3"/>
      <c r="F28" s="4"/>
    </row>
    <row r="29" spans="1:7">
      <c r="C29" s="3"/>
      <c r="D29" s="3"/>
      <c r="E29" s="3"/>
      <c r="F29" s="4"/>
    </row>
    <row r="30" spans="1:7">
      <c r="C30" s="3"/>
      <c r="D30" s="3"/>
      <c r="E30" s="3"/>
      <c r="F30" s="4"/>
    </row>
    <row r="31" spans="1:7">
      <c r="C31" s="3"/>
      <c r="D31" s="3"/>
      <c r="E31" s="3"/>
      <c r="F31" s="4"/>
    </row>
    <row r="32" spans="1:7">
      <c r="C32" s="3"/>
      <c r="D32" s="3"/>
      <c r="E32" s="3"/>
      <c r="F32" s="4"/>
    </row>
    <row r="33" spans="3:6">
      <c r="C33" s="3"/>
      <c r="D33" s="3"/>
      <c r="E33" s="3"/>
      <c r="F33" s="4"/>
    </row>
    <row r="34" spans="3:6">
      <c r="C34" s="3"/>
      <c r="D34" s="3"/>
      <c r="E34" s="3"/>
      <c r="F34" s="4"/>
    </row>
    <row r="35" spans="3:6">
      <c r="C35" s="3"/>
      <c r="D35" s="3"/>
      <c r="E35" s="3"/>
      <c r="F35" s="4"/>
    </row>
    <row r="36" spans="3:6">
      <c r="C36" s="3"/>
      <c r="D36" s="3"/>
      <c r="E36" s="3"/>
      <c r="F36" s="4"/>
    </row>
    <row r="37" spans="3:6">
      <c r="C37" s="3"/>
      <c r="D37" s="3"/>
      <c r="E37" s="3"/>
      <c r="F37" s="4"/>
    </row>
    <row r="38" spans="3:6">
      <c r="C38" s="3"/>
      <c r="D38" s="3"/>
      <c r="E38" s="3"/>
      <c r="F38" s="4"/>
    </row>
    <row r="39" spans="3:6">
      <c r="C39" s="3"/>
      <c r="D39" s="3"/>
      <c r="E39" s="3"/>
      <c r="F39" s="4"/>
    </row>
    <row r="40" spans="3:6">
      <c r="C40" s="3"/>
      <c r="D40" s="3"/>
      <c r="E40" s="3"/>
      <c r="F40" s="4"/>
    </row>
    <row r="41" spans="3:6">
      <c r="C41" s="3"/>
      <c r="D41" s="3"/>
      <c r="E41" s="3"/>
      <c r="F41" s="4"/>
    </row>
    <row r="42" spans="3:6">
      <c r="C42" s="3"/>
      <c r="D42" s="3"/>
      <c r="E42" s="3"/>
      <c r="F42" s="4"/>
    </row>
    <row r="43" spans="3:6">
      <c r="C43" s="3"/>
      <c r="D43" s="3"/>
      <c r="E43" s="3"/>
      <c r="F43" s="4"/>
    </row>
    <row r="44" spans="3:6">
      <c r="C44" s="3"/>
      <c r="D44" s="3"/>
      <c r="E44" s="3"/>
      <c r="F44" s="4"/>
    </row>
    <row r="45" spans="3:6">
      <c r="C45" s="3"/>
      <c r="D45" s="3"/>
      <c r="E45" s="3"/>
      <c r="F45" s="4"/>
    </row>
    <row r="46" spans="3:6">
      <c r="C46" s="3"/>
      <c r="D46" s="3"/>
      <c r="E46" s="3"/>
      <c r="F46" s="4"/>
    </row>
    <row r="47" spans="3:6">
      <c r="C47" s="3"/>
      <c r="D47" s="3"/>
      <c r="E47" s="3"/>
      <c r="F47" s="4"/>
    </row>
    <row r="48" spans="3:6">
      <c r="C48" s="3"/>
      <c r="D48" s="3"/>
      <c r="E48" s="3"/>
      <c r="F48" s="4"/>
    </row>
    <row r="49" spans="3:6">
      <c r="C49" s="3"/>
      <c r="D49" s="3"/>
      <c r="E49" s="3"/>
      <c r="F49" s="4"/>
    </row>
    <row r="50" spans="3:6">
      <c r="C50" s="3"/>
      <c r="D50" s="3"/>
      <c r="E50" s="3"/>
      <c r="F50" s="4"/>
    </row>
    <row r="51" spans="3:6">
      <c r="C51" s="3"/>
      <c r="D51" s="3"/>
      <c r="E51" s="3"/>
      <c r="F51" s="4"/>
    </row>
    <row r="52" spans="3:6">
      <c r="C52" s="3"/>
      <c r="D52" s="3"/>
      <c r="E52" s="3"/>
      <c r="F52" s="4"/>
    </row>
    <row r="53" spans="3:6">
      <c r="C53" s="3"/>
      <c r="D53" s="3"/>
      <c r="E53" s="3"/>
      <c r="F53" s="4"/>
    </row>
    <row r="54" spans="3:6">
      <c r="C54" s="3"/>
      <c r="D54" s="3"/>
      <c r="E54" s="3"/>
      <c r="F54" s="4"/>
    </row>
    <row r="55" spans="3:6">
      <c r="C55" s="3"/>
      <c r="D55" s="3"/>
      <c r="E55" s="3"/>
      <c r="F55" s="4"/>
    </row>
    <row r="56" spans="3:6">
      <c r="C56" s="3"/>
      <c r="D56" s="3"/>
      <c r="E56" s="3"/>
      <c r="F56" s="4"/>
    </row>
    <row r="57" spans="3:6">
      <c r="C57" s="3"/>
      <c r="D57" s="3"/>
      <c r="E57" s="3"/>
      <c r="F57" s="4"/>
    </row>
    <row r="58" spans="3:6">
      <c r="C58" s="3"/>
      <c r="D58" s="3"/>
      <c r="E58" s="3"/>
      <c r="F58" s="3"/>
    </row>
    <row r="59" spans="3:6">
      <c r="C59" s="3"/>
      <c r="D59" s="3"/>
      <c r="E59" s="3"/>
      <c r="F59" s="3"/>
    </row>
    <row r="60" spans="3:6">
      <c r="C60" s="3"/>
      <c r="D60" s="3"/>
      <c r="E60" s="3"/>
      <c r="F60" s="3"/>
    </row>
    <row r="61" spans="3:6">
      <c r="C61" s="3"/>
      <c r="D61" s="3"/>
      <c r="E61" s="3"/>
      <c r="F61" s="3"/>
    </row>
    <row r="62" spans="3:6">
      <c r="C62" s="3"/>
      <c r="D62" s="3"/>
      <c r="E62" s="3"/>
      <c r="F62" s="3"/>
    </row>
    <row r="63" spans="3:6">
      <c r="C63" s="3"/>
      <c r="D63" s="3"/>
      <c r="E63" s="3"/>
      <c r="F63" s="3"/>
    </row>
    <row r="64" spans="3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  <row r="69" spans="3:6">
      <c r="C69" s="3"/>
      <c r="D69" s="3"/>
      <c r="E69" s="3"/>
      <c r="F69" s="3"/>
    </row>
    <row r="70" spans="3:6">
      <c r="C70" s="3"/>
      <c r="D70" s="3"/>
      <c r="E70" s="3"/>
      <c r="F70" s="3"/>
    </row>
    <row r="71" spans="3:6">
      <c r="C71" s="3"/>
      <c r="D71" s="3"/>
      <c r="E71" s="3"/>
      <c r="F71" s="3"/>
    </row>
    <row r="72" spans="3:6">
      <c r="C72" s="3"/>
      <c r="D72" s="3"/>
      <c r="E72" s="3"/>
      <c r="F72" s="3"/>
    </row>
    <row r="73" spans="3:6">
      <c r="C73" s="3"/>
      <c r="D73" s="3"/>
      <c r="E73" s="3"/>
      <c r="F73" s="3"/>
    </row>
    <row r="74" spans="3:6">
      <c r="C74" s="3"/>
      <c r="D74" s="3"/>
      <c r="E74" s="3"/>
      <c r="F74" s="3"/>
    </row>
    <row r="75" spans="3:6">
      <c r="C75" s="3"/>
      <c r="D75" s="3"/>
      <c r="E75" s="3"/>
      <c r="F75" s="3"/>
    </row>
    <row r="76" spans="3:6">
      <c r="C76" s="3"/>
      <c r="D76" s="3"/>
      <c r="E76" s="3"/>
      <c r="F76" s="3"/>
    </row>
    <row r="77" spans="3:6">
      <c r="C77" s="3"/>
      <c r="D77" s="3"/>
      <c r="E77" s="3"/>
      <c r="F77" s="3"/>
    </row>
    <row r="78" spans="3:6">
      <c r="C78" s="3"/>
      <c r="D78" s="3"/>
      <c r="E78" s="3"/>
      <c r="F78" s="3"/>
    </row>
    <row r="79" spans="3:6">
      <c r="C79" s="3"/>
      <c r="D79" s="3"/>
      <c r="E79" s="3"/>
      <c r="F79" s="3"/>
    </row>
    <row r="80" spans="3:6">
      <c r="C80" s="3"/>
      <c r="D80" s="3"/>
      <c r="E80" s="3"/>
      <c r="F80" s="3"/>
    </row>
    <row r="81" spans="3:6">
      <c r="C81" s="3"/>
      <c r="D81" s="3"/>
      <c r="E81" s="3"/>
      <c r="F81" s="3"/>
    </row>
    <row r="82" spans="3:6">
      <c r="C82" s="3"/>
      <c r="D82" s="3"/>
      <c r="E82" s="3"/>
      <c r="F82" s="3"/>
    </row>
    <row r="83" spans="3:6">
      <c r="C83" s="3"/>
      <c r="D83" s="3"/>
      <c r="E83" s="3"/>
      <c r="F83" s="3"/>
    </row>
    <row r="84" spans="3:6">
      <c r="C84" s="3"/>
      <c r="D84" s="3"/>
      <c r="E84" s="3"/>
      <c r="F84" s="3"/>
    </row>
    <row r="85" spans="3:6">
      <c r="C85" s="3"/>
      <c r="D85" s="3"/>
      <c r="E85" s="3"/>
      <c r="F85" s="3"/>
    </row>
    <row r="86" spans="3:6">
      <c r="C86" s="3"/>
      <c r="D86" s="3"/>
      <c r="E86" s="3"/>
      <c r="F86" s="3"/>
    </row>
    <row r="87" spans="3:6">
      <c r="C87" s="3"/>
      <c r="D87" s="3"/>
      <c r="E87" s="3"/>
      <c r="F87" s="3"/>
    </row>
    <row r="88" spans="3:6">
      <c r="C88" s="3"/>
      <c r="D88" s="3"/>
      <c r="E88" s="3"/>
      <c r="F88" s="3"/>
    </row>
    <row r="89" spans="3:6">
      <c r="C89" s="3"/>
      <c r="D89" s="3"/>
      <c r="E89" s="3"/>
      <c r="F89" s="3"/>
    </row>
    <row r="90" spans="3:6">
      <c r="C90" s="3"/>
      <c r="D90" s="3"/>
      <c r="E90" s="3"/>
      <c r="F90" s="3"/>
    </row>
    <row r="91" spans="3:6">
      <c r="C91" s="3"/>
      <c r="D91" s="3"/>
      <c r="E91" s="3"/>
      <c r="F91" s="3"/>
    </row>
    <row r="92" spans="3:6">
      <c r="C92" s="3"/>
      <c r="D92" s="3"/>
      <c r="E92" s="3"/>
      <c r="F92" s="3"/>
    </row>
    <row r="93" spans="3:6">
      <c r="C93" s="3"/>
      <c r="D93" s="3"/>
      <c r="E93" s="3"/>
      <c r="F93" s="3"/>
    </row>
    <row r="94" spans="3:6">
      <c r="C94" s="3"/>
      <c r="D94" s="3"/>
      <c r="E94" s="3"/>
      <c r="F94" s="3"/>
    </row>
    <row r="95" spans="3:6">
      <c r="C95" s="3"/>
      <c r="D95" s="3"/>
      <c r="E95" s="3"/>
      <c r="F95" s="3"/>
    </row>
    <row r="96" spans="3:6">
      <c r="C96" s="3"/>
      <c r="D96" s="3"/>
      <c r="E96" s="3"/>
      <c r="F96" s="3"/>
    </row>
    <row r="97" spans="3:6">
      <c r="C97" s="3"/>
      <c r="D97" s="3"/>
      <c r="E97" s="3"/>
      <c r="F97" s="3"/>
    </row>
    <row r="98" spans="3:6">
      <c r="C98" s="3"/>
      <c r="D98" s="3"/>
      <c r="E98" s="3"/>
      <c r="F98" s="3"/>
    </row>
    <row r="99" spans="3:6">
      <c r="C99" s="3"/>
      <c r="D99" s="3"/>
      <c r="E99" s="3"/>
      <c r="F99" s="3"/>
    </row>
    <row r="100" spans="3:6">
      <c r="C100" s="3"/>
      <c r="D100" s="3"/>
      <c r="E100" s="3"/>
      <c r="F100" s="3"/>
    </row>
    <row r="101" spans="3:6">
      <c r="C101" s="3"/>
      <c r="D101" s="3"/>
      <c r="E101" s="3"/>
      <c r="F101" s="3"/>
    </row>
    <row r="102" spans="3:6">
      <c r="C102" s="3"/>
      <c r="D102" s="3"/>
      <c r="E102" s="3"/>
      <c r="F102" s="3"/>
    </row>
    <row r="103" spans="3:6">
      <c r="C103" s="3"/>
      <c r="D103" s="3"/>
      <c r="E103" s="3"/>
      <c r="F103" s="3"/>
    </row>
    <row r="104" spans="3:6">
      <c r="C104" s="3"/>
      <c r="D104" s="3"/>
      <c r="E104" s="3"/>
      <c r="F104" s="3"/>
    </row>
    <row r="105" spans="3:6">
      <c r="C105" s="3"/>
      <c r="D105" s="3"/>
      <c r="E105" s="3"/>
      <c r="F105" s="3"/>
    </row>
    <row r="106" spans="3:6">
      <c r="C106" s="3"/>
      <c r="D106" s="3"/>
      <c r="E106" s="3"/>
      <c r="F106" s="3"/>
    </row>
    <row r="107" spans="3:6">
      <c r="C107" s="3"/>
      <c r="D107" s="3"/>
      <c r="E107" s="3"/>
      <c r="F107" s="3"/>
    </row>
    <row r="108" spans="3:6">
      <c r="C108" s="3"/>
      <c r="D108" s="3"/>
      <c r="E108" s="3"/>
      <c r="F108" s="3"/>
    </row>
    <row r="109" spans="3:6">
      <c r="C109" s="3"/>
      <c r="D109" s="3"/>
      <c r="E109" s="3"/>
      <c r="F109" s="3"/>
    </row>
    <row r="110" spans="3:6">
      <c r="C110" s="3"/>
      <c r="D110" s="3"/>
      <c r="E110" s="3"/>
      <c r="F110" s="3"/>
    </row>
    <row r="111" spans="3:6">
      <c r="C111" s="3"/>
      <c r="D111" s="3"/>
      <c r="E111" s="3"/>
      <c r="F111" s="3"/>
    </row>
    <row r="112" spans="3:6">
      <c r="C112" s="3"/>
      <c r="D112" s="3"/>
      <c r="E112" s="3"/>
      <c r="F112" s="3"/>
    </row>
    <row r="113" spans="3:6">
      <c r="C113" s="3"/>
      <c r="D113" s="3"/>
      <c r="E113" s="3"/>
      <c r="F113" s="3"/>
    </row>
    <row r="114" spans="3:6">
      <c r="C114" s="3"/>
      <c r="D114" s="3"/>
      <c r="E114" s="3"/>
      <c r="F114" s="3"/>
    </row>
    <row r="115" spans="3:6">
      <c r="C115" s="3"/>
      <c r="D115" s="3"/>
      <c r="E115" s="3"/>
      <c r="F115" s="3"/>
    </row>
    <row r="116" spans="3:6">
      <c r="C116" s="3"/>
      <c r="D116" s="3"/>
      <c r="E116" s="3"/>
      <c r="F116" s="3"/>
    </row>
    <row r="117" spans="3:6">
      <c r="C117" s="3"/>
      <c r="D117" s="3"/>
      <c r="E117" s="3"/>
      <c r="F117" s="3"/>
    </row>
    <row r="118" spans="3:6">
      <c r="C118" s="3"/>
      <c r="D118" s="3"/>
      <c r="E118" s="3"/>
      <c r="F118" s="3"/>
    </row>
    <row r="119" spans="3:6">
      <c r="C119" s="3"/>
      <c r="D119" s="3"/>
      <c r="E119" s="3"/>
      <c r="F119" s="3"/>
    </row>
    <row r="120" spans="3:6">
      <c r="C120" s="3"/>
      <c r="D120" s="3"/>
      <c r="E120" s="3"/>
      <c r="F120" s="3"/>
    </row>
    <row r="121" spans="3:6">
      <c r="C121" s="3"/>
      <c r="D121" s="3"/>
      <c r="E121" s="3"/>
      <c r="F121" s="3"/>
    </row>
    <row r="122" spans="3:6">
      <c r="C122" s="3"/>
      <c r="D122" s="3"/>
      <c r="E122" s="3"/>
      <c r="F122" s="3"/>
    </row>
    <row r="123" spans="3:6">
      <c r="C123" s="3"/>
      <c r="D123" s="3"/>
      <c r="E123" s="3"/>
      <c r="F123" s="3"/>
    </row>
    <row r="124" spans="3:6">
      <c r="C124" s="3"/>
      <c r="D124" s="3"/>
      <c r="E124" s="3"/>
      <c r="F124" s="3"/>
    </row>
    <row r="125" spans="3:6">
      <c r="C125" s="3"/>
      <c r="D125" s="3"/>
      <c r="E125" s="3"/>
      <c r="F125" s="3"/>
    </row>
    <row r="126" spans="3:6">
      <c r="C126" s="3"/>
      <c r="D126" s="3"/>
      <c r="E126" s="3"/>
      <c r="F126" s="3"/>
    </row>
    <row r="127" spans="3:6">
      <c r="C127" s="3"/>
      <c r="D127" s="3"/>
      <c r="E127" s="3"/>
      <c r="F127" s="3"/>
    </row>
    <row r="128" spans="3:6">
      <c r="C128" s="3"/>
      <c r="D128" s="3"/>
      <c r="E128" s="3"/>
      <c r="F128" s="3"/>
    </row>
    <row r="129" spans="3:6">
      <c r="C129" s="3"/>
      <c r="D129" s="3"/>
      <c r="E129" s="3"/>
      <c r="F129" s="3"/>
    </row>
    <row r="130" spans="3:6">
      <c r="C130" s="3"/>
      <c r="D130" s="3"/>
      <c r="E130" s="3"/>
      <c r="F130" s="3"/>
    </row>
    <row r="131" spans="3:6">
      <c r="C131" s="3"/>
      <c r="D131" s="3"/>
      <c r="E131" s="3"/>
      <c r="F131" s="3"/>
    </row>
    <row r="132" spans="3:6">
      <c r="C132" s="3"/>
      <c r="D132" s="3"/>
      <c r="E132" s="3"/>
      <c r="F132" s="3"/>
    </row>
    <row r="133" spans="3:6">
      <c r="C133" s="3"/>
      <c r="D133" s="3"/>
      <c r="E133" s="3"/>
      <c r="F133" s="3"/>
    </row>
    <row r="134" spans="3:6">
      <c r="C134" s="3"/>
      <c r="D134" s="3"/>
      <c r="E134" s="3"/>
      <c r="F134" s="3"/>
    </row>
    <row r="135" spans="3:6">
      <c r="C135" s="3"/>
      <c r="D135" s="3"/>
      <c r="E135" s="3"/>
      <c r="F135" s="3"/>
    </row>
    <row r="136" spans="3:6">
      <c r="C136" s="3"/>
      <c r="D136" s="3"/>
      <c r="E136" s="3"/>
      <c r="F136" s="3"/>
    </row>
    <row r="137" spans="3:6">
      <c r="C137" s="3"/>
      <c r="D137" s="3"/>
      <c r="E137" s="3"/>
      <c r="F137" s="3"/>
    </row>
    <row r="138" spans="3:6">
      <c r="C138" s="3"/>
      <c r="D138" s="3"/>
      <c r="E138" s="3"/>
      <c r="F138" s="3"/>
    </row>
    <row r="139" spans="3:6">
      <c r="C139" s="3"/>
      <c r="D139" s="3"/>
      <c r="E139" s="3"/>
      <c r="F139" s="3"/>
    </row>
    <row r="140" spans="3:6">
      <c r="C140" s="3"/>
      <c r="D140" s="3"/>
      <c r="E140" s="3"/>
      <c r="F140" s="3"/>
    </row>
    <row r="141" spans="3:6">
      <c r="C141" s="3"/>
      <c r="D141" s="3"/>
      <c r="E141" s="3"/>
      <c r="F141" s="3"/>
    </row>
    <row r="142" spans="3:6">
      <c r="C142" s="3"/>
      <c r="D142" s="3"/>
      <c r="E142" s="3"/>
      <c r="F142" s="3"/>
    </row>
    <row r="143" spans="3:6">
      <c r="C143" s="3"/>
      <c r="D143" s="3"/>
      <c r="E143" s="3"/>
      <c r="F143" s="3"/>
    </row>
    <row r="144" spans="3:6">
      <c r="C144" s="3"/>
      <c r="D144" s="3"/>
      <c r="E144" s="3"/>
      <c r="F144" s="3"/>
    </row>
    <row r="145" spans="3:6">
      <c r="C145" s="3"/>
      <c r="D145" s="3"/>
      <c r="E145" s="3"/>
      <c r="F145" s="3"/>
    </row>
    <row r="146" spans="3:6">
      <c r="C146" s="3"/>
      <c r="D146" s="3"/>
      <c r="E146" s="3"/>
      <c r="F146" s="3"/>
    </row>
    <row r="147" spans="3:6">
      <c r="C147" s="3"/>
      <c r="D147" s="3"/>
      <c r="E147" s="3"/>
      <c r="F147" s="3"/>
    </row>
    <row r="148" spans="3:6">
      <c r="C148" s="3"/>
      <c r="D148" s="3"/>
      <c r="E148" s="3"/>
      <c r="F148" s="3"/>
    </row>
    <row r="149" spans="3:6">
      <c r="C149" s="3"/>
      <c r="D149" s="3"/>
      <c r="E149" s="3"/>
      <c r="F149" s="3"/>
    </row>
    <row r="150" spans="3:6">
      <c r="C150" s="3"/>
      <c r="D150" s="3"/>
      <c r="E150" s="3"/>
      <c r="F150" s="3"/>
    </row>
    <row r="151" spans="3:6">
      <c r="C151" s="3"/>
      <c r="D151" s="3"/>
      <c r="E151" s="3"/>
      <c r="F151" s="3"/>
    </row>
    <row r="152" spans="3:6">
      <c r="C152" s="3"/>
      <c r="D152" s="3"/>
      <c r="E152" s="3"/>
      <c r="F152" s="3"/>
    </row>
    <row r="153" spans="3:6">
      <c r="C153" s="3"/>
      <c r="D153" s="3"/>
      <c r="E153" s="3"/>
      <c r="F153" s="3"/>
    </row>
    <row r="154" spans="3:6">
      <c r="C154" s="3"/>
      <c r="D154" s="3"/>
      <c r="E154" s="3"/>
      <c r="F154" s="3"/>
    </row>
    <row r="155" spans="3:6">
      <c r="C155" s="3"/>
      <c r="D155" s="3"/>
      <c r="E155" s="3"/>
      <c r="F155" s="3"/>
    </row>
    <row r="156" spans="3:6">
      <c r="C156" s="3"/>
      <c r="D156" s="3"/>
      <c r="E156" s="3"/>
      <c r="F156" s="3"/>
    </row>
    <row r="157" spans="3:6">
      <c r="C157" s="3"/>
      <c r="D157" s="3"/>
      <c r="E157" s="3"/>
      <c r="F157" s="3"/>
    </row>
    <row r="158" spans="3:6">
      <c r="C158" s="3"/>
      <c r="D158" s="3"/>
    </row>
    <row r="159" spans="3:6">
      <c r="C159" s="3"/>
      <c r="D15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Horror Films &lt;$5M (Budg vs ROI)</vt:lpstr>
      <vt:lpstr>Horror Films &lt;$5M (No Outliers)</vt:lpstr>
      <vt:lpstr>Low Production ROI</vt:lpstr>
      <vt:lpstr>Highest ROI</vt:lpstr>
      <vt:lpstr>Various Movies &lt;$5M</vt:lpstr>
    </vt:vector>
  </TitlesOfParts>
  <Company>University of Illinois at Urbana-Champaign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Buchholz</dc:creator>
  <cp:lastModifiedBy>Daniel Buchholz</cp:lastModifiedBy>
  <dcterms:created xsi:type="dcterms:W3CDTF">2016-11-10T19:21:14Z</dcterms:created>
  <dcterms:modified xsi:type="dcterms:W3CDTF">2016-11-11T20:36:39Z</dcterms:modified>
</cp:coreProperties>
</file>